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ate1904="1" codeName="DieseArbeitsmappe"/>
  <mc:AlternateContent xmlns:mc="http://schemas.openxmlformats.org/markup-compatibility/2006">
    <mc:Choice Requires="x15">
      <x15ac:absPath xmlns:x15ac="http://schemas.microsoft.com/office/spreadsheetml/2010/11/ac" url="/Volumes/Spit/Tactical Software/Quali Time/"/>
    </mc:Choice>
  </mc:AlternateContent>
  <xr:revisionPtr revIDLastSave="0" documentId="8_{67CD9181-04A3-DE4B-8B4B-97481BA58AC8}" xr6:coauthVersionLast="47" xr6:coauthVersionMax="47" xr10:uidLastSave="{00000000-0000-0000-0000-000000000000}"/>
  <bookViews>
    <workbookView xWindow="0" yWindow="620" windowWidth="28800" windowHeight="16180" xr2:uid="{00000000-000D-0000-FFFF-FFFF00000000}"/>
  </bookViews>
  <sheets>
    <sheet name="Zeit" sheetId="6" r:id="rId1"/>
    <sheet name="Schicht" sheetId="12" r:id="rId2"/>
    <sheet name="Tabelle" sheetId="13" r:id="rId3"/>
    <sheet name="Temp" sheetId="14" r:id="rId4"/>
    <sheet name="Turno" sheetId="15" r:id="rId5"/>
    <sheet name="Tabelle1" sheetId="16" r:id="rId6"/>
    <sheet name="Orario" sheetId="17" r:id="rId7"/>
    <sheet name="Strati" sheetId="18" r:id="rId8"/>
    <sheet name="Tabelle1 (2)" sheetId="19" r:id="rId9"/>
    <sheet name="Heures" sheetId="20" r:id="rId10"/>
    <sheet name="Couches" sheetId="21" r:id="rId11"/>
    <sheet name="Tabelle1 (3)" sheetId="22" r:id="rId12"/>
    <sheet name="Time" sheetId="23" r:id="rId13"/>
    <sheet name="Shift" sheetId="24" r:id="rId14"/>
    <sheet name="Tabelle1 (4)" sheetId="25" r:id="rId15"/>
  </sheets>
  <externalReferences>
    <externalReference r:id="rId16"/>
  </externalReferences>
  <definedNames>
    <definedName name="Arbeitszeitrapport" localSheetId="9">Heures!$2:$18</definedName>
    <definedName name="Arbeitszeitrapport" localSheetId="6">Orario!$2:$18</definedName>
    <definedName name="Arbeitszeitrapport" localSheetId="3">Temp!$2:$18</definedName>
    <definedName name="Arbeitszeitrapport" localSheetId="12">Time!$2:$18</definedName>
    <definedName name="Arbeitszeitrapport" localSheetId="0">Zeit!$2:$18</definedName>
    <definedName name="asd" localSheetId="9">Heures!$2:$18</definedName>
    <definedName name="asd" localSheetId="6">Orario!$2:$18</definedName>
    <definedName name="asd" localSheetId="3">Temp!$2:$18</definedName>
    <definedName name="asd" localSheetId="12">Time!$2:$18</definedName>
    <definedName name="asd" localSheetId="0">Zeit!$2:$18</definedName>
    <definedName name="_xlnm.Print_Titles" localSheetId="9">Heures!$1:$18</definedName>
    <definedName name="_xlnm.Print_Titles" localSheetId="6">Orario!$1:$18</definedName>
    <definedName name="_xlnm.Print_Titles" localSheetId="3">Temp!$1:$18</definedName>
    <definedName name="_xlnm.Print_Titles" localSheetId="12">Time!$1:$18</definedName>
    <definedName name="_xlnm.Print_Titles" localSheetId="0">Zeit!$1:$18</definedName>
    <definedName name="rngPtProjectStart">'[1]Projekt Details (nach Datum)'!#REF!</definedName>
    <definedName name="rngSummaryEndDate">[1]Rechnung!$D$10</definedName>
    <definedName name="rngSummaryProjectHeader">[1]Rechnung!$B$18</definedName>
    <definedName name="rngSummaryStartDate">[1]Rechnung!$B$10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I18" i="14" l="1"/>
  <c r="AJ18" i="14"/>
  <c r="AK18" i="14"/>
  <c r="AI18" i="17"/>
  <c r="AJ18" i="17"/>
  <c r="AK18" i="17"/>
  <c r="AI18" i="20"/>
  <c r="AJ18" i="20"/>
  <c r="AK18" i="20"/>
  <c r="AI18" i="23"/>
  <c r="AJ18" i="23"/>
  <c r="AK18" i="23"/>
  <c r="AI18" i="6"/>
  <c r="AJ18" i="6"/>
  <c r="AK18" i="6"/>
  <c r="AH18" i="14"/>
  <c r="AH18" i="17"/>
  <c r="AH18" i="20"/>
  <c r="AH18" i="23"/>
  <c r="AH18" i="6"/>
  <c r="AB2" i="23"/>
  <c r="AB3" i="23"/>
  <c r="AB4" i="23"/>
  <c r="AG4" i="23"/>
  <c r="AF19" i="23" s="1"/>
  <c r="AF20" i="23" s="1"/>
  <c r="AF21" i="23" s="1"/>
  <c r="AF22" i="23" s="1"/>
  <c r="AF23" i="23" s="1"/>
  <c r="AF24" i="23" s="1"/>
  <c r="AF25" i="23" s="1"/>
  <c r="AF26" i="23" s="1"/>
  <c r="AF27" i="23" s="1"/>
  <c r="AF28" i="23" s="1"/>
  <c r="AF29" i="23" s="1"/>
  <c r="AF30" i="23" s="1"/>
  <c r="AF31" i="23" s="1"/>
  <c r="AF32" i="23" s="1"/>
  <c r="AF33" i="23" s="1"/>
  <c r="AF34" i="23" s="1"/>
  <c r="AF35" i="23" s="1"/>
  <c r="AF36" i="23" s="1"/>
  <c r="AF37" i="23" s="1"/>
  <c r="AF38" i="23" s="1"/>
  <c r="AF39" i="23" s="1"/>
  <c r="AF40" i="23" s="1"/>
  <c r="AF41" i="23" s="1"/>
  <c r="AF42" i="23" s="1"/>
  <c r="AF43" i="23" s="1"/>
  <c r="AF44" i="23" s="1"/>
  <c r="AF45" i="23" s="1"/>
  <c r="AF46" i="23" s="1"/>
  <c r="AF47" i="23" s="1"/>
  <c r="AF48" i="23" s="1"/>
  <c r="AF49" i="23" s="1"/>
  <c r="AF50" i="23" s="1"/>
  <c r="AF51" i="23" s="1"/>
  <c r="AF52" i="23" s="1"/>
  <c r="AF53" i="23" s="1"/>
  <c r="AF54" i="23" s="1"/>
  <c r="AF55" i="23" s="1"/>
  <c r="AF56" i="23" s="1"/>
  <c r="AF57" i="23" s="1"/>
  <c r="AF58" i="23" s="1"/>
  <c r="AF59" i="23" s="1"/>
  <c r="AF60" i="23" s="1"/>
  <c r="AF61" i="23" s="1"/>
  <c r="AF62" i="23" s="1"/>
  <c r="AF63" i="23" s="1"/>
  <c r="AF64" i="23" s="1"/>
  <c r="AF65" i="23" s="1"/>
  <c r="AF66" i="23" s="1"/>
  <c r="AF67" i="23" s="1"/>
  <c r="AF68" i="23" s="1"/>
  <c r="AF69" i="23" s="1"/>
  <c r="AF70" i="23" s="1"/>
  <c r="AF71" i="23" s="1"/>
  <c r="AF72" i="23" s="1"/>
  <c r="AF73" i="23" s="1"/>
  <c r="AF74" i="23" s="1"/>
  <c r="AF75" i="23" s="1"/>
  <c r="AF76" i="23" s="1"/>
  <c r="AF77" i="23" s="1"/>
  <c r="AF78" i="23" s="1"/>
  <c r="AF79" i="23" s="1"/>
  <c r="AF80" i="23" s="1"/>
  <c r="AF81" i="23" s="1"/>
  <c r="AF82" i="23" s="1"/>
  <c r="AF83" i="23" s="1"/>
  <c r="AF84" i="23" s="1"/>
  <c r="AF85" i="23" s="1"/>
  <c r="AF86" i="23" s="1"/>
  <c r="AF87" i="23" s="1"/>
  <c r="AF88" i="23" s="1"/>
  <c r="AF89" i="23" s="1"/>
  <c r="AF90" i="23" s="1"/>
  <c r="AF91" i="23" s="1"/>
  <c r="AF92" i="23" s="1"/>
  <c r="AF93" i="23" s="1"/>
  <c r="AF94" i="23" s="1"/>
  <c r="AF95" i="23" s="1"/>
  <c r="AF96" i="23" s="1"/>
  <c r="AF97" i="23" s="1"/>
  <c r="AF98" i="23" s="1"/>
  <c r="AF99" i="23" s="1"/>
  <c r="AF100" i="23" s="1"/>
  <c r="AF101" i="23" s="1"/>
  <c r="AF102" i="23" s="1"/>
  <c r="AF103" i="23" s="1"/>
  <c r="AF104" i="23" s="1"/>
  <c r="AF105" i="23" s="1"/>
  <c r="AF106" i="23" s="1"/>
  <c r="AF107" i="23" s="1"/>
  <c r="AF108" i="23" s="1"/>
  <c r="AF109" i="23" s="1"/>
  <c r="AF110" i="23" s="1"/>
  <c r="AF111" i="23" s="1"/>
  <c r="AF112" i="23" s="1"/>
  <c r="AF113" i="23" s="1"/>
  <c r="AF114" i="23" s="1"/>
  <c r="AF115" i="23" s="1"/>
  <c r="AF116" i="23" s="1"/>
  <c r="AF117" i="23" s="1"/>
  <c r="AF118" i="23" s="1"/>
  <c r="AF119" i="23" s="1"/>
  <c r="AF120" i="23" s="1"/>
  <c r="AF121" i="23" s="1"/>
  <c r="AF122" i="23" s="1"/>
  <c r="AF123" i="23" s="1"/>
  <c r="AF124" i="23" s="1"/>
  <c r="AF125" i="23" s="1"/>
  <c r="AF126" i="23" s="1"/>
  <c r="AF127" i="23" s="1"/>
  <c r="AF128" i="23" s="1"/>
  <c r="AF129" i="23" s="1"/>
  <c r="AF130" i="23" s="1"/>
  <c r="AF131" i="23" s="1"/>
  <c r="AF132" i="23" s="1"/>
  <c r="AF133" i="23" s="1"/>
  <c r="AF134" i="23" s="1"/>
  <c r="AF135" i="23" s="1"/>
  <c r="AF136" i="23" s="1"/>
  <c r="AF137" i="23" s="1"/>
  <c r="AF138" i="23" s="1"/>
  <c r="AF139" i="23" s="1"/>
  <c r="AF140" i="23" s="1"/>
  <c r="AF141" i="23" s="1"/>
  <c r="AF142" i="23" s="1"/>
  <c r="AF143" i="23" s="1"/>
  <c r="AF144" i="23" s="1"/>
  <c r="AF145" i="23" s="1"/>
  <c r="AF146" i="23" s="1"/>
  <c r="AF147" i="23" s="1"/>
  <c r="AF148" i="23" s="1"/>
  <c r="AF149" i="23" s="1"/>
  <c r="AF150" i="23" s="1"/>
  <c r="AF151" i="23" s="1"/>
  <c r="AF152" i="23" s="1"/>
  <c r="AF153" i="23" s="1"/>
  <c r="AF154" i="23" s="1"/>
  <c r="AF155" i="23" s="1"/>
  <c r="AF156" i="23" s="1"/>
  <c r="AF157" i="23" s="1"/>
  <c r="AF158" i="23" s="1"/>
  <c r="AF159" i="23" s="1"/>
  <c r="AF160" i="23" s="1"/>
  <c r="AF161" i="23" s="1"/>
  <c r="AF162" i="23" s="1"/>
  <c r="AF163" i="23" s="1"/>
  <c r="AF164" i="23" s="1"/>
  <c r="AF165" i="23" s="1"/>
  <c r="AF166" i="23" s="1"/>
  <c r="AF167" i="23" s="1"/>
  <c r="AF168" i="23" s="1"/>
  <c r="AF169" i="23" s="1"/>
  <c r="AF170" i="23" s="1"/>
  <c r="AF171" i="23" s="1"/>
  <c r="AF172" i="23" s="1"/>
  <c r="AF173" i="23" s="1"/>
  <c r="AF174" i="23" s="1"/>
  <c r="AF175" i="23" s="1"/>
  <c r="AF176" i="23" s="1"/>
  <c r="AF177" i="23" s="1"/>
  <c r="AF178" i="23" s="1"/>
  <c r="AF179" i="23" s="1"/>
  <c r="AF180" i="23" s="1"/>
  <c r="AF181" i="23" s="1"/>
  <c r="AF182" i="23" s="1"/>
  <c r="AF183" i="23" s="1"/>
  <c r="AF184" i="23" s="1"/>
  <c r="AF185" i="23" s="1"/>
  <c r="AF186" i="23" s="1"/>
  <c r="AF187" i="23" s="1"/>
  <c r="AF188" i="23" s="1"/>
  <c r="AF189" i="23" s="1"/>
  <c r="AF190" i="23" s="1"/>
  <c r="AF191" i="23" s="1"/>
  <c r="AF192" i="23" s="1"/>
  <c r="AF193" i="23" s="1"/>
  <c r="AF194" i="23" s="1"/>
  <c r="AF195" i="23" s="1"/>
  <c r="AF196" i="23" s="1"/>
  <c r="AF197" i="23" s="1"/>
  <c r="AF198" i="23" s="1"/>
  <c r="AF199" i="23" s="1"/>
  <c r="AF200" i="23" s="1"/>
  <c r="AF201" i="23" s="1"/>
  <c r="AF202" i="23" s="1"/>
  <c r="AF203" i="23" s="1"/>
  <c r="AF204" i="23" s="1"/>
  <c r="AF205" i="23" s="1"/>
  <c r="AF206" i="23" s="1"/>
  <c r="AF207" i="23" s="1"/>
  <c r="AF208" i="23" s="1"/>
  <c r="AF209" i="23" s="1"/>
  <c r="AF210" i="23" s="1"/>
  <c r="AF211" i="23" s="1"/>
  <c r="AF212" i="23" s="1"/>
  <c r="AF213" i="23" s="1"/>
  <c r="AF214" i="23" s="1"/>
  <c r="AF215" i="23" s="1"/>
  <c r="AF216" i="23" s="1"/>
  <c r="AF217" i="23" s="1"/>
  <c r="AF218" i="23" s="1"/>
  <c r="AF219" i="23" s="1"/>
  <c r="AF220" i="23" s="1"/>
  <c r="AF221" i="23" s="1"/>
  <c r="AF222" i="23" s="1"/>
  <c r="AF223" i="23" s="1"/>
  <c r="AF224" i="23" s="1"/>
  <c r="AF225" i="23" s="1"/>
  <c r="AF226" i="23" s="1"/>
  <c r="AF227" i="23" s="1"/>
  <c r="AF228" i="23" s="1"/>
  <c r="AF229" i="23" s="1"/>
  <c r="AF230" i="23" s="1"/>
  <c r="AF231" i="23" s="1"/>
  <c r="AF232" i="23" s="1"/>
  <c r="AF233" i="23" s="1"/>
  <c r="AF234" i="23" s="1"/>
  <c r="AF235" i="23" s="1"/>
  <c r="AF236" i="23" s="1"/>
  <c r="AF237" i="23" s="1"/>
  <c r="AF238" i="23" s="1"/>
  <c r="AF239" i="23" s="1"/>
  <c r="AF240" i="23" s="1"/>
  <c r="AF241" i="23" s="1"/>
  <c r="AF242" i="23" s="1"/>
  <c r="AF243" i="23" s="1"/>
  <c r="AF244" i="23" s="1"/>
  <c r="AF245" i="23" s="1"/>
  <c r="AF246" i="23" s="1"/>
  <c r="AF247" i="23" s="1"/>
  <c r="AF248" i="23" s="1"/>
  <c r="AF249" i="23" s="1"/>
  <c r="AF250" i="23" s="1"/>
  <c r="AF251" i="23" s="1"/>
  <c r="AF252" i="23" s="1"/>
  <c r="AF253" i="23" s="1"/>
  <c r="AF254" i="23" s="1"/>
  <c r="AF255" i="23" s="1"/>
  <c r="AF256" i="23" s="1"/>
  <c r="AF257" i="23" s="1"/>
  <c r="AF258" i="23" s="1"/>
  <c r="AF259" i="23" s="1"/>
  <c r="AF260" i="23" s="1"/>
  <c r="AF261" i="23" s="1"/>
  <c r="AF262" i="23" s="1"/>
  <c r="AF263" i="23" s="1"/>
  <c r="AF264" i="23" s="1"/>
  <c r="AF265" i="23" s="1"/>
  <c r="AF266" i="23" s="1"/>
  <c r="AF267" i="23" s="1"/>
  <c r="AF268" i="23" s="1"/>
  <c r="AF269" i="23" s="1"/>
  <c r="AF270" i="23" s="1"/>
  <c r="AF271" i="23" s="1"/>
  <c r="AF272" i="23" s="1"/>
  <c r="AF273" i="23" s="1"/>
  <c r="AF274" i="23" s="1"/>
  <c r="AF275" i="23" s="1"/>
  <c r="AF276" i="23" s="1"/>
  <c r="AF277" i="23" s="1"/>
  <c r="AF278" i="23" s="1"/>
  <c r="AF279" i="23" s="1"/>
  <c r="AF280" i="23" s="1"/>
  <c r="AF281" i="23" s="1"/>
  <c r="AF282" i="23" s="1"/>
  <c r="AF283" i="23" s="1"/>
  <c r="AF284" i="23" s="1"/>
  <c r="AF285" i="23" s="1"/>
  <c r="AF286" i="23" s="1"/>
  <c r="AF287" i="23" s="1"/>
  <c r="AF288" i="23" s="1"/>
  <c r="AF289" i="23" s="1"/>
  <c r="AF290" i="23" s="1"/>
  <c r="AF291" i="23" s="1"/>
  <c r="AF292" i="23" s="1"/>
  <c r="AF293" i="23" s="1"/>
  <c r="AF294" i="23" s="1"/>
  <c r="AF295" i="23" s="1"/>
  <c r="AF296" i="23" s="1"/>
  <c r="AF297" i="23" s="1"/>
  <c r="AF298" i="23" s="1"/>
  <c r="AF299" i="23" s="1"/>
  <c r="AF300" i="23" s="1"/>
  <c r="AF301" i="23" s="1"/>
  <c r="AF302" i="23" s="1"/>
  <c r="AF303" i="23" s="1"/>
  <c r="AF304" i="23" s="1"/>
  <c r="AF305" i="23" s="1"/>
  <c r="AF306" i="23" s="1"/>
  <c r="AF307" i="23" s="1"/>
  <c r="AF308" i="23" s="1"/>
  <c r="AF309" i="23" s="1"/>
  <c r="AF310" i="23" s="1"/>
  <c r="AF311" i="23" s="1"/>
  <c r="AF312" i="23" s="1"/>
  <c r="AF313" i="23" s="1"/>
  <c r="AF314" i="23" s="1"/>
  <c r="AF315" i="23" s="1"/>
  <c r="AF316" i="23" s="1"/>
  <c r="AF317" i="23" s="1"/>
  <c r="AF318" i="23" s="1"/>
  <c r="AF319" i="23" s="1"/>
  <c r="AF320" i="23" s="1"/>
  <c r="AF321" i="23" s="1"/>
  <c r="AF322" i="23" s="1"/>
  <c r="AF323" i="23" s="1"/>
  <c r="AF324" i="23" s="1"/>
  <c r="AF325" i="23" s="1"/>
  <c r="AF326" i="23" s="1"/>
  <c r="AF327" i="23" s="1"/>
  <c r="AF328" i="23" s="1"/>
  <c r="AF329" i="23" s="1"/>
  <c r="AF330" i="23" s="1"/>
  <c r="AF331" i="23" s="1"/>
  <c r="AF332" i="23" s="1"/>
  <c r="AF333" i="23" s="1"/>
  <c r="AF334" i="23" s="1"/>
  <c r="AF335" i="23" s="1"/>
  <c r="AF336" i="23" s="1"/>
  <c r="AF337" i="23" s="1"/>
  <c r="AF338" i="23" s="1"/>
  <c r="AF339" i="23" s="1"/>
  <c r="AF340" i="23" s="1"/>
  <c r="AF341" i="23" s="1"/>
  <c r="AF342" i="23" s="1"/>
  <c r="AF343" i="23" s="1"/>
  <c r="AF344" i="23" s="1"/>
  <c r="AF345" i="23" s="1"/>
  <c r="AF346" i="23" s="1"/>
  <c r="AF347" i="23" s="1"/>
  <c r="AF348" i="23" s="1"/>
  <c r="AF349" i="23" s="1"/>
  <c r="AF350" i="23" s="1"/>
  <c r="AF351" i="23" s="1"/>
  <c r="AF352" i="23" s="1"/>
  <c r="AF353" i="23" s="1"/>
  <c r="AF354" i="23" s="1"/>
  <c r="AF355" i="23" s="1"/>
  <c r="AF356" i="23" s="1"/>
  <c r="AF357" i="23" s="1"/>
  <c r="AF358" i="23" s="1"/>
  <c r="AF359" i="23" s="1"/>
  <c r="AF360" i="23" s="1"/>
  <c r="AF361" i="23" s="1"/>
  <c r="AF362" i="23" s="1"/>
  <c r="AF363" i="23" s="1"/>
  <c r="AF364" i="23" s="1"/>
  <c r="AF365" i="23" s="1"/>
  <c r="AF366" i="23" s="1"/>
  <c r="AF367" i="23" s="1"/>
  <c r="AF368" i="23" s="1"/>
  <c r="AF369" i="23" s="1"/>
  <c r="AF370" i="23" s="1"/>
  <c r="AF371" i="23" s="1"/>
  <c r="AF372" i="23" s="1"/>
  <c r="AF373" i="23" s="1"/>
  <c r="AF374" i="23" s="1"/>
  <c r="AF375" i="23" s="1"/>
  <c r="AF376" i="23" s="1"/>
  <c r="AF377" i="23" s="1"/>
  <c r="AF378" i="23" s="1"/>
  <c r="AF379" i="23" s="1"/>
  <c r="AF380" i="23" s="1"/>
  <c r="AF381" i="23" s="1"/>
  <c r="AF382" i="23" s="1"/>
  <c r="AF383" i="23" s="1"/>
  <c r="AF384" i="23" s="1"/>
  <c r="AF385" i="23" s="1"/>
  <c r="AF386" i="23" s="1"/>
  <c r="AB5" i="23"/>
  <c r="AB6" i="23"/>
  <c r="AB7" i="23"/>
  <c r="AB8" i="23"/>
  <c r="AB9" i="23"/>
  <c r="AB10" i="23"/>
  <c r="AG10" i="23"/>
  <c r="AG11" i="23" s="1"/>
  <c r="AB11" i="23"/>
  <c r="AB12" i="23"/>
  <c r="AB13" i="23"/>
  <c r="AB14" i="23"/>
  <c r="AB15" i="23"/>
  <c r="AN18" i="23"/>
  <c r="AO18" i="23"/>
  <c r="AP18" i="23"/>
  <c r="AQ18" i="23"/>
  <c r="AR18" i="23"/>
  <c r="AS18" i="23"/>
  <c r="AT18" i="23"/>
  <c r="AU18" i="23"/>
  <c r="AV18" i="23"/>
  <c r="AW18" i="23"/>
  <c r="AX18" i="23"/>
  <c r="AY18" i="23"/>
  <c r="AZ18" i="23"/>
  <c r="BA18" i="23"/>
  <c r="BB18" i="23"/>
  <c r="BC18" i="23"/>
  <c r="BD18" i="23"/>
  <c r="BE18" i="23"/>
  <c r="BF18" i="23"/>
  <c r="BG18" i="23"/>
  <c r="BH18" i="23"/>
  <c r="B19" i="23"/>
  <c r="C19" i="23"/>
  <c r="E19" i="23" s="1"/>
  <c r="F19" i="23"/>
  <c r="N19" i="23"/>
  <c r="T19" i="23" s="1"/>
  <c r="S19" i="23"/>
  <c r="W19" i="23"/>
  <c r="AG19" i="23"/>
  <c r="AL19" i="23"/>
  <c r="B20" i="23"/>
  <c r="C20" i="23"/>
  <c r="F20" i="23"/>
  <c r="N20" i="23"/>
  <c r="T20" i="23" s="1"/>
  <c r="S20" i="23"/>
  <c r="W20" i="23"/>
  <c r="D20" i="23" s="1"/>
  <c r="AG20" i="23"/>
  <c r="AG21" i="23" s="1"/>
  <c r="AG22" i="23" s="1"/>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AG238" i="23" s="1"/>
  <c r="AG239" i="23" s="1"/>
  <c r="AG240" i="23" s="1"/>
  <c r="AG241" i="23" s="1"/>
  <c r="AG242" i="23" s="1"/>
  <c r="AG243" i="23" s="1"/>
  <c r="AG244" i="23" s="1"/>
  <c r="AG245" i="23" s="1"/>
  <c r="AG246" i="23" s="1"/>
  <c r="AG247" i="23" s="1"/>
  <c r="AG248" i="23" s="1"/>
  <c r="AG249" i="23" s="1"/>
  <c r="AG250" i="23" s="1"/>
  <c r="AG251" i="23" s="1"/>
  <c r="AG252" i="23" s="1"/>
  <c r="AG253" i="23" s="1"/>
  <c r="AG254" i="23" s="1"/>
  <c r="AG255" i="23" s="1"/>
  <c r="AG256" i="23" s="1"/>
  <c r="AG257" i="23" s="1"/>
  <c r="AG258" i="23" s="1"/>
  <c r="AG259" i="23" s="1"/>
  <c r="AG260" i="23" s="1"/>
  <c r="AG261" i="23" s="1"/>
  <c r="AG262" i="23" s="1"/>
  <c r="AG263" i="23" s="1"/>
  <c r="AG264" i="23" s="1"/>
  <c r="AG265" i="23" s="1"/>
  <c r="AG266" i="23" s="1"/>
  <c r="AG267" i="23" s="1"/>
  <c r="AG268" i="23" s="1"/>
  <c r="AG269" i="23" s="1"/>
  <c r="AG270" i="23" s="1"/>
  <c r="AG271" i="23" s="1"/>
  <c r="AG272" i="23" s="1"/>
  <c r="AG273" i="23" s="1"/>
  <c r="AG274" i="23" s="1"/>
  <c r="AG275" i="23" s="1"/>
  <c r="AG276" i="23" s="1"/>
  <c r="AG277" i="23" s="1"/>
  <c r="AG278" i="23" s="1"/>
  <c r="AG279" i="23" s="1"/>
  <c r="AG280" i="23" s="1"/>
  <c r="AG281" i="23" s="1"/>
  <c r="AG282" i="23" s="1"/>
  <c r="AG283" i="23" s="1"/>
  <c r="AG284" i="23" s="1"/>
  <c r="AG285" i="23" s="1"/>
  <c r="AG286" i="23" s="1"/>
  <c r="AG287" i="23" s="1"/>
  <c r="AG288" i="23" s="1"/>
  <c r="AG289" i="23" s="1"/>
  <c r="AG290" i="23" s="1"/>
  <c r="AG291" i="23" s="1"/>
  <c r="AG292" i="23" s="1"/>
  <c r="AG293" i="23" s="1"/>
  <c r="AG294" i="23" s="1"/>
  <c r="AG295" i="23" s="1"/>
  <c r="AG296" i="23" s="1"/>
  <c r="AG297" i="23" s="1"/>
  <c r="AG298" i="23" s="1"/>
  <c r="AG299" i="23" s="1"/>
  <c r="AG300" i="23" s="1"/>
  <c r="AG301" i="23" s="1"/>
  <c r="AG302" i="23" s="1"/>
  <c r="AG303" i="23" s="1"/>
  <c r="AG304" i="23" s="1"/>
  <c r="AG305" i="23" s="1"/>
  <c r="AG306" i="23" s="1"/>
  <c r="AG307" i="23" s="1"/>
  <c r="AG308" i="23" s="1"/>
  <c r="AG309" i="23" s="1"/>
  <c r="AG310" i="23" s="1"/>
  <c r="AG311" i="23" s="1"/>
  <c r="AG312" i="23" s="1"/>
  <c r="AG313" i="23" s="1"/>
  <c r="AG314" i="23" s="1"/>
  <c r="AG315" i="23" s="1"/>
  <c r="AG316" i="23" s="1"/>
  <c r="AG317" i="23" s="1"/>
  <c r="AG318" i="23" s="1"/>
  <c r="AG319" i="23" s="1"/>
  <c r="AG320" i="23" s="1"/>
  <c r="AG321" i="23" s="1"/>
  <c r="AG322" i="23" s="1"/>
  <c r="AG323" i="23" s="1"/>
  <c r="AG324" i="23" s="1"/>
  <c r="AG325" i="23" s="1"/>
  <c r="AG326" i="23" s="1"/>
  <c r="AG327" i="23" s="1"/>
  <c r="AG328" i="23" s="1"/>
  <c r="AG329" i="23" s="1"/>
  <c r="AG330" i="23" s="1"/>
  <c r="AG331" i="23" s="1"/>
  <c r="AG332" i="23" s="1"/>
  <c r="AG333" i="23" s="1"/>
  <c r="AG334" i="23" s="1"/>
  <c r="AG335" i="23" s="1"/>
  <c r="AG336" i="23" s="1"/>
  <c r="AG337" i="23" s="1"/>
  <c r="AG338" i="23" s="1"/>
  <c r="AG339" i="23" s="1"/>
  <c r="AG340" i="23" s="1"/>
  <c r="AG341" i="23" s="1"/>
  <c r="AG342" i="23" s="1"/>
  <c r="AG343" i="23" s="1"/>
  <c r="AG344" i="23" s="1"/>
  <c r="AG345" i="23" s="1"/>
  <c r="AG346" i="23" s="1"/>
  <c r="AG347" i="23" s="1"/>
  <c r="AG348" i="23" s="1"/>
  <c r="AG349" i="23" s="1"/>
  <c r="AG350" i="23" s="1"/>
  <c r="AG351" i="23" s="1"/>
  <c r="AG352" i="23" s="1"/>
  <c r="AG353" i="23" s="1"/>
  <c r="AG354" i="23" s="1"/>
  <c r="AG355" i="23" s="1"/>
  <c r="AG356" i="23" s="1"/>
  <c r="AG357" i="23" s="1"/>
  <c r="AG358" i="23" s="1"/>
  <c r="AG359" i="23" s="1"/>
  <c r="AG360" i="23" s="1"/>
  <c r="AG361" i="23" s="1"/>
  <c r="AG362" i="23" s="1"/>
  <c r="AG363" i="23" s="1"/>
  <c r="AG364" i="23" s="1"/>
  <c r="AG365" i="23" s="1"/>
  <c r="AG366" i="23" s="1"/>
  <c r="AG367" i="23" s="1"/>
  <c r="AG368" i="23" s="1"/>
  <c r="AG369" i="23" s="1"/>
  <c r="AG370" i="23" s="1"/>
  <c r="AG371" i="23" s="1"/>
  <c r="AG372" i="23" s="1"/>
  <c r="AG373" i="23" s="1"/>
  <c r="AG374" i="23" s="1"/>
  <c r="AG375" i="23" s="1"/>
  <c r="AG376" i="23" s="1"/>
  <c r="AG377" i="23" s="1"/>
  <c r="AG378" i="23" s="1"/>
  <c r="AG379" i="23" s="1"/>
  <c r="AG380" i="23" s="1"/>
  <c r="AG381" i="23" s="1"/>
  <c r="AG382" i="23" s="1"/>
  <c r="AG383" i="23" s="1"/>
  <c r="AG384" i="23" s="1"/>
  <c r="AG385" i="23" s="1"/>
  <c r="AG386" i="23" s="1"/>
  <c r="AL20" i="23"/>
  <c r="B21" i="23"/>
  <c r="C21" i="23"/>
  <c r="E21" i="23" s="1"/>
  <c r="F21" i="23"/>
  <c r="G21" i="23"/>
  <c r="N21" i="23"/>
  <c r="S21" i="23"/>
  <c r="W21" i="23"/>
  <c r="D21" i="23" s="1"/>
  <c r="AL21" i="23"/>
  <c r="AM21" i="23"/>
  <c r="B22" i="23"/>
  <c r="C22" i="23"/>
  <c r="F22" i="23"/>
  <c r="G22" i="23"/>
  <c r="N22" i="23"/>
  <c r="S22" i="23"/>
  <c r="W22" i="23"/>
  <c r="D22" i="23" s="1"/>
  <c r="AL22" i="23"/>
  <c r="AM22" i="23"/>
  <c r="B23" i="23"/>
  <c r="C23" i="23"/>
  <c r="E23" i="23" s="1"/>
  <c r="F23" i="23"/>
  <c r="N23" i="23"/>
  <c r="BI23" i="23" s="1"/>
  <c r="S23" i="23"/>
  <c r="W23" i="23"/>
  <c r="D23" i="23" s="1"/>
  <c r="U23" i="23" s="1"/>
  <c r="AL23" i="23"/>
  <c r="AM23" i="23"/>
  <c r="B24" i="23"/>
  <c r="C24" i="23"/>
  <c r="G24" i="23" s="1"/>
  <c r="F24" i="23"/>
  <c r="N24" i="23"/>
  <c r="T24" i="23" s="1"/>
  <c r="S24" i="23"/>
  <c r="W24" i="23"/>
  <c r="D24" i="23" s="1"/>
  <c r="U24" i="23" s="1"/>
  <c r="AL24" i="23"/>
  <c r="AM24" i="23"/>
  <c r="B25" i="23"/>
  <c r="C25" i="23"/>
  <c r="G25" i="23" s="1"/>
  <c r="F25" i="23"/>
  <c r="N25" i="23"/>
  <c r="T25" i="23" s="1"/>
  <c r="S25" i="23"/>
  <c r="W25" i="23"/>
  <c r="D25" i="23" s="1"/>
  <c r="AL25" i="23"/>
  <c r="AM25" i="23"/>
  <c r="B26" i="23"/>
  <c r="C26" i="23"/>
  <c r="G26" i="23" s="1"/>
  <c r="F26" i="23"/>
  <c r="N26" i="23"/>
  <c r="S26" i="23"/>
  <c r="W26" i="23"/>
  <c r="D26" i="23" s="1"/>
  <c r="AL26" i="23"/>
  <c r="AM26" i="23"/>
  <c r="B27" i="23"/>
  <c r="C27" i="23"/>
  <c r="E27" i="23" s="1"/>
  <c r="F27" i="23"/>
  <c r="N27" i="23"/>
  <c r="T27" i="23" s="1"/>
  <c r="S27" i="23"/>
  <c r="W27" i="23"/>
  <c r="D27" i="23" s="1"/>
  <c r="AL27" i="23"/>
  <c r="AM27" i="23"/>
  <c r="B28" i="23"/>
  <c r="C28" i="23"/>
  <c r="G28" i="23" s="1"/>
  <c r="F28" i="23"/>
  <c r="N28" i="23"/>
  <c r="BI28" i="23" s="1"/>
  <c r="S28" i="23"/>
  <c r="W28" i="23"/>
  <c r="D28" i="23" s="1"/>
  <c r="AL28" i="23"/>
  <c r="AM28" i="23"/>
  <c r="B29" i="23"/>
  <c r="C29" i="23"/>
  <c r="E29" i="23" s="1"/>
  <c r="F29" i="23"/>
  <c r="N29" i="23"/>
  <c r="T29" i="23" s="1"/>
  <c r="S29" i="23"/>
  <c r="W29" i="23"/>
  <c r="AL29" i="23"/>
  <c r="AM29" i="23"/>
  <c r="B30" i="23"/>
  <c r="C30" i="23"/>
  <c r="G30" i="23" s="1"/>
  <c r="F30" i="23"/>
  <c r="N30" i="23"/>
  <c r="S30" i="23"/>
  <c r="W30" i="23"/>
  <c r="D30" i="23" s="1"/>
  <c r="AL30" i="23"/>
  <c r="AM30" i="23"/>
  <c r="B31" i="23"/>
  <c r="C31" i="23"/>
  <c r="E31" i="23" s="1"/>
  <c r="F31" i="23"/>
  <c r="N31" i="23"/>
  <c r="T31" i="23" s="1"/>
  <c r="S31" i="23"/>
  <c r="W31" i="23"/>
  <c r="AL31" i="23"/>
  <c r="AM31" i="23"/>
  <c r="B32" i="23"/>
  <c r="C32" i="23"/>
  <c r="E32" i="23" s="1"/>
  <c r="F32" i="23"/>
  <c r="N32" i="23"/>
  <c r="T32" i="23" s="1"/>
  <c r="S32" i="23"/>
  <c r="W32" i="23"/>
  <c r="D32" i="23" s="1"/>
  <c r="U32" i="23" s="1"/>
  <c r="AL32" i="23"/>
  <c r="AM32" i="23"/>
  <c r="B33" i="23"/>
  <c r="C33" i="23"/>
  <c r="G33" i="23" s="1"/>
  <c r="F33" i="23"/>
  <c r="N33" i="23"/>
  <c r="T33" i="23" s="1"/>
  <c r="S33" i="23"/>
  <c r="W33" i="23"/>
  <c r="D33" i="23" s="1"/>
  <c r="AL33" i="23"/>
  <c r="AM33" i="23"/>
  <c r="B34" i="23"/>
  <c r="C34" i="23"/>
  <c r="G34" i="23" s="1"/>
  <c r="F34" i="23"/>
  <c r="N34" i="23"/>
  <c r="S34" i="23"/>
  <c r="W34" i="23"/>
  <c r="D34" i="23" s="1"/>
  <c r="AL34" i="23"/>
  <c r="AM34" i="23"/>
  <c r="B35" i="23"/>
  <c r="C35" i="23"/>
  <c r="F35" i="23"/>
  <c r="N35" i="23"/>
  <c r="T35" i="23" s="1"/>
  <c r="S35" i="23"/>
  <c r="W35" i="23"/>
  <c r="D35" i="23" s="1"/>
  <c r="AL35" i="23"/>
  <c r="AM35" i="23"/>
  <c r="B36" i="23"/>
  <c r="C36" i="23"/>
  <c r="G36" i="23" s="1"/>
  <c r="F36" i="23"/>
  <c r="N36" i="23"/>
  <c r="BI36" i="23" s="1"/>
  <c r="S36" i="23"/>
  <c r="W36" i="23"/>
  <c r="D36" i="23" s="1"/>
  <c r="U36" i="23" s="1"/>
  <c r="AL36" i="23"/>
  <c r="AM36" i="23"/>
  <c r="B37" i="23"/>
  <c r="C37" i="23"/>
  <c r="E37" i="23" s="1"/>
  <c r="F37" i="23"/>
  <c r="N37" i="23"/>
  <c r="T37" i="23" s="1"/>
  <c r="S37" i="23"/>
  <c r="W37" i="23"/>
  <c r="D37" i="23" s="1"/>
  <c r="AL37" i="23"/>
  <c r="AM37" i="23"/>
  <c r="B38" i="23"/>
  <c r="C38" i="23"/>
  <c r="G38" i="23" s="1"/>
  <c r="F38" i="23"/>
  <c r="N38" i="23"/>
  <c r="S38" i="23"/>
  <c r="W38" i="23"/>
  <c r="D38" i="23" s="1"/>
  <c r="AL38" i="23"/>
  <c r="AM38" i="23"/>
  <c r="B39" i="23"/>
  <c r="C39" i="23"/>
  <c r="E39" i="23" s="1"/>
  <c r="F39" i="23"/>
  <c r="N39" i="23"/>
  <c r="T39" i="23" s="1"/>
  <c r="S39" i="23"/>
  <c r="W39" i="23"/>
  <c r="D39" i="23" s="1"/>
  <c r="U39" i="23" s="1"/>
  <c r="AL39" i="23"/>
  <c r="AM39" i="23"/>
  <c r="B40" i="23"/>
  <c r="C40" i="23"/>
  <c r="G40" i="23" s="1"/>
  <c r="F40" i="23"/>
  <c r="N40" i="23"/>
  <c r="T40" i="23" s="1"/>
  <c r="S40" i="23"/>
  <c r="W40" i="23"/>
  <c r="D40" i="23" s="1"/>
  <c r="U40" i="23" s="1"/>
  <c r="AL40" i="23"/>
  <c r="AM40" i="23"/>
  <c r="B41" i="23"/>
  <c r="C41" i="23"/>
  <c r="G41" i="23" s="1"/>
  <c r="E41" i="23"/>
  <c r="F41" i="23"/>
  <c r="N41" i="23"/>
  <c r="S41" i="23"/>
  <c r="W41" i="23"/>
  <c r="D41" i="23" s="1"/>
  <c r="AL41" i="23"/>
  <c r="AM41" i="23"/>
  <c r="B42" i="23"/>
  <c r="C42" i="23"/>
  <c r="G42" i="23" s="1"/>
  <c r="F42" i="23"/>
  <c r="N42" i="23"/>
  <c r="S42" i="23"/>
  <c r="W42" i="23"/>
  <c r="D42" i="23" s="1"/>
  <c r="AL42" i="23"/>
  <c r="AM42" i="23"/>
  <c r="B43" i="23"/>
  <c r="C43" i="23"/>
  <c r="G43" i="23" s="1"/>
  <c r="F43" i="23"/>
  <c r="N43" i="23"/>
  <c r="T43" i="23" s="1"/>
  <c r="S43" i="23"/>
  <c r="W43" i="23"/>
  <c r="D43" i="23" s="1"/>
  <c r="U43" i="23" s="1"/>
  <c r="AL43" i="23"/>
  <c r="AM43" i="23"/>
  <c r="B44" i="23"/>
  <c r="C44" i="23"/>
  <c r="G44" i="23" s="1"/>
  <c r="F44" i="23"/>
  <c r="N44" i="23"/>
  <c r="T44" i="23" s="1"/>
  <c r="S44" i="23"/>
  <c r="W44" i="23"/>
  <c r="D44" i="23" s="1"/>
  <c r="AL44" i="23"/>
  <c r="AM44" i="23"/>
  <c r="B45" i="23"/>
  <c r="C45" i="23"/>
  <c r="E45" i="23" s="1"/>
  <c r="F45" i="23"/>
  <c r="N45" i="23"/>
  <c r="T45" i="23" s="1"/>
  <c r="S45" i="23"/>
  <c r="W45" i="23"/>
  <c r="D45" i="23" s="1"/>
  <c r="AL45" i="23"/>
  <c r="AM45" i="23"/>
  <c r="B46" i="23"/>
  <c r="C46" i="23"/>
  <c r="G46" i="23" s="1"/>
  <c r="F46" i="23"/>
  <c r="N46" i="23"/>
  <c r="S46" i="23"/>
  <c r="W46" i="23"/>
  <c r="D46" i="23" s="1"/>
  <c r="AL46" i="23"/>
  <c r="AM46" i="23"/>
  <c r="B47" i="23"/>
  <c r="C47" i="23"/>
  <c r="F47" i="23"/>
  <c r="N47" i="23"/>
  <c r="BI47" i="23" s="1"/>
  <c r="S47" i="23"/>
  <c r="W47" i="23"/>
  <c r="AL47" i="23"/>
  <c r="AM47" i="23"/>
  <c r="B48" i="23"/>
  <c r="C48" i="23"/>
  <c r="E48" i="23" s="1"/>
  <c r="F48" i="23"/>
  <c r="N48" i="23"/>
  <c r="T48" i="23" s="1"/>
  <c r="S48" i="23"/>
  <c r="W48" i="23"/>
  <c r="D48" i="23" s="1"/>
  <c r="U48" i="23" s="1"/>
  <c r="AL48" i="23"/>
  <c r="AM48" i="23"/>
  <c r="B49" i="23"/>
  <c r="C49" i="23"/>
  <c r="G49" i="23" s="1"/>
  <c r="F49" i="23"/>
  <c r="N49" i="23"/>
  <c r="S49" i="23"/>
  <c r="W49" i="23"/>
  <c r="D49" i="23" s="1"/>
  <c r="AL49" i="23"/>
  <c r="AM49" i="23"/>
  <c r="B50" i="23"/>
  <c r="C50" i="23"/>
  <c r="F50" i="23"/>
  <c r="N50" i="23"/>
  <c r="S50" i="23"/>
  <c r="W50" i="23"/>
  <c r="AL50" i="23"/>
  <c r="AM50" i="23"/>
  <c r="B51" i="23"/>
  <c r="C51" i="23"/>
  <c r="G51" i="23" s="1"/>
  <c r="F51" i="23"/>
  <c r="N51" i="23"/>
  <c r="T51" i="23" s="1"/>
  <c r="S51" i="23"/>
  <c r="W51" i="23"/>
  <c r="D51" i="23" s="1"/>
  <c r="U51" i="23" s="1"/>
  <c r="AL51" i="23"/>
  <c r="AM51" i="23"/>
  <c r="B52" i="23"/>
  <c r="C52" i="23"/>
  <c r="G52" i="23" s="1"/>
  <c r="F52" i="23"/>
  <c r="N52" i="23"/>
  <c r="BI52" i="23" s="1"/>
  <c r="S52" i="23"/>
  <c r="W52" i="23"/>
  <c r="D52" i="23" s="1"/>
  <c r="U52" i="23" s="1"/>
  <c r="AL52" i="23"/>
  <c r="AM52" i="23"/>
  <c r="B53" i="23"/>
  <c r="C53" i="23"/>
  <c r="E53" i="23" s="1"/>
  <c r="F53" i="23"/>
  <c r="N53" i="23"/>
  <c r="T53" i="23" s="1"/>
  <c r="S53" i="23"/>
  <c r="W53" i="23"/>
  <c r="D53" i="23" s="1"/>
  <c r="AL53" i="23"/>
  <c r="AM53" i="23"/>
  <c r="B54" i="23"/>
  <c r="C54" i="23"/>
  <c r="G54" i="23" s="1"/>
  <c r="F54" i="23"/>
  <c r="N54" i="23"/>
  <c r="S54" i="23"/>
  <c r="W54" i="23"/>
  <c r="D54" i="23" s="1"/>
  <c r="AL54" i="23"/>
  <c r="AM54" i="23"/>
  <c r="B55" i="23"/>
  <c r="C55" i="23"/>
  <c r="F55" i="23"/>
  <c r="N55" i="23"/>
  <c r="BI55" i="23" s="1"/>
  <c r="S55" i="23"/>
  <c r="W55" i="23"/>
  <c r="D55" i="23" s="1"/>
  <c r="AL55" i="23"/>
  <c r="AM55" i="23"/>
  <c r="B56" i="23"/>
  <c r="C56" i="23"/>
  <c r="G56" i="23" s="1"/>
  <c r="F56" i="23"/>
  <c r="N56" i="23"/>
  <c r="BI56" i="23" s="1"/>
  <c r="S56" i="23"/>
  <c r="W56" i="23"/>
  <c r="D56" i="23" s="1"/>
  <c r="U56" i="23" s="1"/>
  <c r="AL56" i="23"/>
  <c r="AM56" i="23"/>
  <c r="B57" i="23"/>
  <c r="C57" i="23"/>
  <c r="G57" i="23" s="1"/>
  <c r="F57" i="23"/>
  <c r="N57" i="23"/>
  <c r="S57" i="23"/>
  <c r="W57" i="23"/>
  <c r="D57" i="23" s="1"/>
  <c r="AL57" i="23"/>
  <c r="AM57" i="23"/>
  <c r="B58" i="23"/>
  <c r="C58" i="23"/>
  <c r="F58" i="23"/>
  <c r="N58" i="23"/>
  <c r="S58" i="23"/>
  <c r="W58" i="23"/>
  <c r="D58" i="23" s="1"/>
  <c r="AL58" i="23"/>
  <c r="AM58" i="23"/>
  <c r="B59" i="23"/>
  <c r="C59" i="23"/>
  <c r="E59" i="23" s="1"/>
  <c r="F59" i="23"/>
  <c r="N59" i="23"/>
  <c r="T59" i="23" s="1"/>
  <c r="S59" i="23"/>
  <c r="W59" i="23"/>
  <c r="D59" i="23" s="1"/>
  <c r="U59" i="23" s="1"/>
  <c r="AL59" i="23"/>
  <c r="AM59" i="23"/>
  <c r="B60" i="23"/>
  <c r="C60" i="23"/>
  <c r="G60" i="23" s="1"/>
  <c r="F60" i="23"/>
  <c r="N60" i="23"/>
  <c r="BI60" i="23" s="1"/>
  <c r="S60" i="23"/>
  <c r="W60" i="23"/>
  <c r="D60" i="23" s="1"/>
  <c r="U60" i="23" s="1"/>
  <c r="AL60" i="23"/>
  <c r="AM60" i="23"/>
  <c r="B61" i="23"/>
  <c r="C61" i="23"/>
  <c r="E61" i="23" s="1"/>
  <c r="F61" i="23"/>
  <c r="N61" i="23"/>
  <c r="S61" i="23"/>
  <c r="W61" i="23"/>
  <c r="D61" i="23" s="1"/>
  <c r="AL61" i="23"/>
  <c r="AM61" i="23"/>
  <c r="B62" i="23"/>
  <c r="C62" i="23"/>
  <c r="G62" i="23" s="1"/>
  <c r="F62" i="23"/>
  <c r="N62" i="23"/>
  <c r="S62" i="23"/>
  <c r="W62" i="23"/>
  <c r="D62" i="23" s="1"/>
  <c r="AL62" i="23"/>
  <c r="AM62" i="23"/>
  <c r="B63" i="23"/>
  <c r="C63" i="23"/>
  <c r="F63" i="23"/>
  <c r="N63" i="23"/>
  <c r="BI63" i="23" s="1"/>
  <c r="S63" i="23"/>
  <c r="W63" i="23"/>
  <c r="D63" i="23" s="1"/>
  <c r="AL63" i="23"/>
  <c r="AM63" i="23"/>
  <c r="B64" i="23"/>
  <c r="C64" i="23"/>
  <c r="E64" i="23" s="1"/>
  <c r="F64" i="23"/>
  <c r="N64" i="23"/>
  <c r="BI64" i="23" s="1"/>
  <c r="S64" i="23"/>
  <c r="W64" i="23"/>
  <c r="D64" i="23" s="1"/>
  <c r="U64" i="23" s="1"/>
  <c r="AL64" i="23"/>
  <c r="AM64" i="23"/>
  <c r="B65" i="23"/>
  <c r="C65" i="23"/>
  <c r="G65" i="23" s="1"/>
  <c r="F65" i="23"/>
  <c r="N65" i="23"/>
  <c r="S65" i="23"/>
  <c r="W65" i="23"/>
  <c r="D65" i="23" s="1"/>
  <c r="AL65" i="23"/>
  <c r="AM65" i="23"/>
  <c r="B66" i="23"/>
  <c r="C66" i="23"/>
  <c r="F66" i="23"/>
  <c r="N66" i="23"/>
  <c r="S66" i="23"/>
  <c r="W66" i="23"/>
  <c r="D66" i="23" s="1"/>
  <c r="AL66" i="23"/>
  <c r="AM66" i="23"/>
  <c r="B67" i="23"/>
  <c r="C67" i="23"/>
  <c r="E67" i="23" s="1"/>
  <c r="F67" i="23"/>
  <c r="N67" i="23"/>
  <c r="T67" i="23" s="1"/>
  <c r="S67" i="23"/>
  <c r="W67" i="23"/>
  <c r="D67" i="23" s="1"/>
  <c r="U67" i="23" s="1"/>
  <c r="AL67" i="23"/>
  <c r="AM67" i="23"/>
  <c r="B68" i="23"/>
  <c r="C68" i="23"/>
  <c r="G68" i="23" s="1"/>
  <c r="F68" i="23"/>
  <c r="N68" i="23"/>
  <c r="BI68" i="23" s="1"/>
  <c r="S68" i="23"/>
  <c r="W68" i="23"/>
  <c r="D68" i="23" s="1"/>
  <c r="U68" i="23" s="1"/>
  <c r="AL68" i="23"/>
  <c r="AM68" i="23"/>
  <c r="B69" i="23"/>
  <c r="C69" i="23"/>
  <c r="E69" i="23" s="1"/>
  <c r="F69" i="23"/>
  <c r="N69" i="23"/>
  <c r="BI69" i="23" s="1"/>
  <c r="S69" i="23"/>
  <c r="W69" i="23"/>
  <c r="D69" i="23" s="1"/>
  <c r="AL69" i="23"/>
  <c r="AM69" i="23"/>
  <c r="B70" i="23"/>
  <c r="C70" i="23"/>
  <c r="F70" i="23"/>
  <c r="N70" i="23"/>
  <c r="T70" i="23" s="1"/>
  <c r="S70" i="23"/>
  <c r="W70" i="23"/>
  <c r="D70" i="23" s="1"/>
  <c r="AL70" i="23"/>
  <c r="AM70" i="23"/>
  <c r="B71" i="23"/>
  <c r="C71" i="23"/>
  <c r="F71" i="23"/>
  <c r="N71" i="23"/>
  <c r="S71" i="23"/>
  <c r="W71" i="23"/>
  <c r="AL71" i="23"/>
  <c r="AM71" i="23"/>
  <c r="B72" i="23"/>
  <c r="C72" i="23"/>
  <c r="E72" i="23" s="1"/>
  <c r="F72" i="23"/>
  <c r="N72" i="23"/>
  <c r="BI72" i="23" s="1"/>
  <c r="S72" i="23"/>
  <c r="W72" i="23"/>
  <c r="D72" i="23" s="1"/>
  <c r="U72" i="23" s="1"/>
  <c r="AL72" i="23"/>
  <c r="AM72" i="23"/>
  <c r="B73" i="23"/>
  <c r="C73" i="23"/>
  <c r="E73" i="23" s="1"/>
  <c r="F73" i="23"/>
  <c r="N73" i="23"/>
  <c r="BI73" i="23" s="1"/>
  <c r="S73" i="23"/>
  <c r="W73" i="23"/>
  <c r="D73" i="23" s="1"/>
  <c r="AL73" i="23"/>
  <c r="AM73" i="23"/>
  <c r="B74" i="23"/>
  <c r="C74" i="23"/>
  <c r="F74" i="23"/>
  <c r="N74" i="23"/>
  <c r="T74" i="23" s="1"/>
  <c r="S74" i="23"/>
  <c r="W74" i="23"/>
  <c r="D74" i="23" s="1"/>
  <c r="AL74" i="23"/>
  <c r="AM74" i="23"/>
  <c r="B75" i="23"/>
  <c r="C75" i="23"/>
  <c r="E75" i="23" s="1"/>
  <c r="F75" i="23"/>
  <c r="N75" i="23"/>
  <c r="S75" i="23"/>
  <c r="W75" i="23"/>
  <c r="D75" i="23" s="1"/>
  <c r="AL75" i="23"/>
  <c r="AM75" i="23"/>
  <c r="B76" i="23"/>
  <c r="C76" i="23"/>
  <c r="F76" i="23"/>
  <c r="N76" i="23"/>
  <c r="S76" i="23"/>
  <c r="W76" i="23"/>
  <c r="AL76" i="23"/>
  <c r="AM76" i="23"/>
  <c r="B77" i="23"/>
  <c r="C77" i="23"/>
  <c r="E77" i="23" s="1"/>
  <c r="F77" i="23"/>
  <c r="N77" i="23"/>
  <c r="BI77" i="23" s="1"/>
  <c r="S77" i="23"/>
  <c r="W77" i="23"/>
  <c r="D77" i="23" s="1"/>
  <c r="AL77" i="23"/>
  <c r="AM77" i="23"/>
  <c r="B78" i="23"/>
  <c r="C78" i="23"/>
  <c r="E78" i="23" s="1"/>
  <c r="F78" i="23"/>
  <c r="N78" i="23"/>
  <c r="BI78" i="23" s="1"/>
  <c r="S78" i="23"/>
  <c r="W78" i="23"/>
  <c r="AL78" i="23"/>
  <c r="AM78" i="23"/>
  <c r="B79" i="23"/>
  <c r="C79" i="23"/>
  <c r="F79" i="23"/>
  <c r="N79" i="23"/>
  <c r="S79" i="23"/>
  <c r="W79" i="23"/>
  <c r="AL79" i="23"/>
  <c r="AM79" i="23"/>
  <c r="B80" i="23"/>
  <c r="C80" i="23"/>
  <c r="F80" i="23"/>
  <c r="N80" i="23"/>
  <c r="T80" i="23" s="1"/>
  <c r="S80" i="23"/>
  <c r="W80" i="23"/>
  <c r="D80" i="23" s="1"/>
  <c r="U80" i="23" s="1"/>
  <c r="AL80" i="23"/>
  <c r="AM80" i="23"/>
  <c r="BI80" i="23"/>
  <c r="B81" i="23"/>
  <c r="C81" i="23"/>
  <c r="G81" i="23" s="1"/>
  <c r="F81" i="23"/>
  <c r="N81" i="23"/>
  <c r="BI81" i="23" s="1"/>
  <c r="S81" i="23"/>
  <c r="W81" i="23"/>
  <c r="D81" i="23" s="1"/>
  <c r="AL81" i="23"/>
  <c r="AM81" i="23"/>
  <c r="B82" i="23"/>
  <c r="C82" i="23"/>
  <c r="F82" i="23"/>
  <c r="N82" i="23"/>
  <c r="T82" i="23" s="1"/>
  <c r="S82" i="23"/>
  <c r="W82" i="23"/>
  <c r="D82" i="23" s="1"/>
  <c r="AL82" i="23"/>
  <c r="AM82" i="23"/>
  <c r="B83" i="23"/>
  <c r="C83" i="23"/>
  <c r="E83" i="23" s="1"/>
  <c r="F83" i="23"/>
  <c r="N83" i="23"/>
  <c r="S83" i="23"/>
  <c r="W83" i="23"/>
  <c r="D83" i="23" s="1"/>
  <c r="U83" i="23" s="1"/>
  <c r="AL83" i="23"/>
  <c r="AM83" i="23"/>
  <c r="B84" i="23"/>
  <c r="C84" i="23"/>
  <c r="E84" i="23" s="1"/>
  <c r="F84" i="23"/>
  <c r="N84" i="23"/>
  <c r="S84" i="23"/>
  <c r="W84" i="23"/>
  <c r="AL84" i="23"/>
  <c r="AM84" i="23"/>
  <c r="B85" i="23"/>
  <c r="C85" i="23"/>
  <c r="G85" i="23" s="1"/>
  <c r="F85" i="23"/>
  <c r="N85" i="23"/>
  <c r="BI85" i="23" s="1"/>
  <c r="S85" i="23"/>
  <c r="W85" i="23"/>
  <c r="D85" i="23" s="1"/>
  <c r="AL85" i="23"/>
  <c r="AM85" i="23"/>
  <c r="B86" i="23"/>
  <c r="C86" i="23"/>
  <c r="G86" i="23" s="1"/>
  <c r="F86" i="23"/>
  <c r="N86" i="23"/>
  <c r="BI86" i="23" s="1"/>
  <c r="S86" i="23"/>
  <c r="W86" i="23"/>
  <c r="D86" i="23" s="1"/>
  <c r="AL86" i="23"/>
  <c r="AM86" i="23"/>
  <c r="B87" i="23"/>
  <c r="C87" i="23"/>
  <c r="F87" i="23"/>
  <c r="N87" i="23"/>
  <c r="S87" i="23"/>
  <c r="W87" i="23"/>
  <c r="AL87" i="23"/>
  <c r="AM87" i="23"/>
  <c r="B88" i="23"/>
  <c r="C88" i="23"/>
  <c r="F88" i="23"/>
  <c r="N88" i="23"/>
  <c r="BI88" i="23" s="1"/>
  <c r="S88" i="23"/>
  <c r="U88" i="23"/>
  <c r="W88" i="23"/>
  <c r="D88" i="23" s="1"/>
  <c r="AL88" i="23"/>
  <c r="AM88" i="23"/>
  <c r="B89" i="23"/>
  <c r="C89" i="23"/>
  <c r="E89" i="23" s="1"/>
  <c r="F89" i="23"/>
  <c r="N89" i="23"/>
  <c r="BI89" i="23" s="1"/>
  <c r="S89" i="23"/>
  <c r="W89" i="23"/>
  <c r="D89" i="23" s="1"/>
  <c r="AL89" i="23"/>
  <c r="AM89" i="23"/>
  <c r="B90" i="23"/>
  <c r="C90" i="23"/>
  <c r="F90" i="23"/>
  <c r="N90" i="23"/>
  <c r="T90" i="23" s="1"/>
  <c r="S90" i="23"/>
  <c r="W90" i="23"/>
  <c r="D90" i="23" s="1"/>
  <c r="AL90" i="23"/>
  <c r="AM90" i="23"/>
  <c r="B91" i="23"/>
  <c r="C91" i="23"/>
  <c r="G91" i="23" s="1"/>
  <c r="F91" i="23"/>
  <c r="N91" i="23"/>
  <c r="BI91" i="23" s="1"/>
  <c r="S91" i="23"/>
  <c r="W91" i="23"/>
  <c r="D91" i="23" s="1"/>
  <c r="U91" i="23" s="1"/>
  <c r="AL91" i="23"/>
  <c r="AM91" i="23"/>
  <c r="B92" i="23"/>
  <c r="C92" i="23"/>
  <c r="G92" i="23" s="1"/>
  <c r="F92" i="23"/>
  <c r="N92" i="23"/>
  <c r="BI92" i="23" s="1"/>
  <c r="S92" i="23"/>
  <c r="W92" i="23"/>
  <c r="D92" i="23" s="1"/>
  <c r="AL92" i="23"/>
  <c r="AM92" i="23"/>
  <c r="B93" i="23"/>
  <c r="C93" i="23"/>
  <c r="E93" i="23" s="1"/>
  <c r="F93" i="23"/>
  <c r="N93" i="23"/>
  <c r="BI93" i="23" s="1"/>
  <c r="S93" i="23"/>
  <c r="W93" i="23"/>
  <c r="D93" i="23" s="1"/>
  <c r="AL93" i="23"/>
  <c r="AM93" i="23"/>
  <c r="B94" i="23"/>
  <c r="C94" i="23"/>
  <c r="G94" i="23" s="1"/>
  <c r="F94" i="23"/>
  <c r="N94" i="23"/>
  <c r="S94" i="23"/>
  <c r="W94" i="23"/>
  <c r="D94" i="23" s="1"/>
  <c r="AL94" i="23"/>
  <c r="AM94" i="23"/>
  <c r="B95" i="23"/>
  <c r="C95" i="23"/>
  <c r="F95" i="23"/>
  <c r="N95" i="23"/>
  <c r="S95" i="23"/>
  <c r="W95" i="23"/>
  <c r="AL95" i="23"/>
  <c r="AM95" i="23"/>
  <c r="B96" i="23"/>
  <c r="C96" i="23"/>
  <c r="F96" i="23"/>
  <c r="N96" i="23"/>
  <c r="BI96" i="23" s="1"/>
  <c r="S96" i="23"/>
  <c r="W96" i="23"/>
  <c r="D96" i="23" s="1"/>
  <c r="U96" i="23" s="1"/>
  <c r="AL96" i="23"/>
  <c r="AM96" i="23"/>
  <c r="B97" i="23"/>
  <c r="C97" i="23"/>
  <c r="G97" i="23" s="1"/>
  <c r="F97" i="23"/>
  <c r="N97" i="23"/>
  <c r="BI97" i="23" s="1"/>
  <c r="S97" i="23"/>
  <c r="W97" i="23"/>
  <c r="D97" i="23" s="1"/>
  <c r="AL97" i="23"/>
  <c r="AM97" i="23"/>
  <c r="B98" i="23"/>
  <c r="C98" i="23"/>
  <c r="F98" i="23"/>
  <c r="N98" i="23"/>
  <c r="S98" i="23"/>
  <c r="W98" i="23"/>
  <c r="AL98" i="23"/>
  <c r="AM98" i="23"/>
  <c r="B99" i="23"/>
  <c r="C99" i="23"/>
  <c r="F99" i="23"/>
  <c r="N99" i="23"/>
  <c r="BI99" i="23" s="1"/>
  <c r="S99" i="23"/>
  <c r="W99" i="23"/>
  <c r="D99" i="23" s="1"/>
  <c r="U99" i="23" s="1"/>
  <c r="AL99" i="23"/>
  <c r="AM99" i="23"/>
  <c r="B100" i="23"/>
  <c r="C100" i="23"/>
  <c r="E100" i="23" s="1"/>
  <c r="F100" i="23"/>
  <c r="N100" i="23"/>
  <c r="S100" i="23"/>
  <c r="W100" i="23"/>
  <c r="AL100" i="23"/>
  <c r="AM100" i="23"/>
  <c r="B101" i="23"/>
  <c r="C101" i="23"/>
  <c r="F101" i="23"/>
  <c r="N101" i="23"/>
  <c r="T101" i="23" s="1"/>
  <c r="S101" i="23"/>
  <c r="W101" i="23"/>
  <c r="AL101" i="23"/>
  <c r="AM101" i="23"/>
  <c r="B102" i="23"/>
  <c r="C102" i="23"/>
  <c r="F102" i="23"/>
  <c r="N102" i="23"/>
  <c r="S102" i="23"/>
  <c r="W102" i="23"/>
  <c r="AL102" i="23"/>
  <c r="AM102" i="23"/>
  <c r="B103" i="23"/>
  <c r="C103" i="23"/>
  <c r="E103" i="23" s="1"/>
  <c r="F103" i="23"/>
  <c r="N103" i="23"/>
  <c r="T103" i="23" s="1"/>
  <c r="S103" i="23"/>
  <c r="W103" i="23"/>
  <c r="D103" i="23" s="1"/>
  <c r="AL103" i="23"/>
  <c r="AM103" i="23"/>
  <c r="B104" i="23"/>
  <c r="C104" i="23"/>
  <c r="E104" i="23" s="1"/>
  <c r="F104" i="23"/>
  <c r="N104" i="23"/>
  <c r="S104" i="23"/>
  <c r="W104" i="23"/>
  <c r="AL104" i="23"/>
  <c r="AM104" i="23"/>
  <c r="B105" i="23"/>
  <c r="C105" i="23"/>
  <c r="F105" i="23"/>
  <c r="N105" i="23"/>
  <c r="T105" i="23" s="1"/>
  <c r="S105" i="23"/>
  <c r="W105" i="23"/>
  <c r="D105" i="23" s="1"/>
  <c r="U105" i="23" s="1"/>
  <c r="AL105" i="23"/>
  <c r="AM105" i="23"/>
  <c r="B106" i="23"/>
  <c r="C106" i="23"/>
  <c r="E106" i="23" s="1"/>
  <c r="F106" i="23"/>
  <c r="N106" i="23"/>
  <c r="T106" i="23" s="1"/>
  <c r="S106" i="23"/>
  <c r="W106" i="23"/>
  <c r="D106" i="23" s="1"/>
  <c r="U106" i="23" s="1"/>
  <c r="AL106" i="23"/>
  <c r="AM106" i="23"/>
  <c r="B107" i="23"/>
  <c r="C107" i="23"/>
  <c r="E107" i="23" s="1"/>
  <c r="F107" i="23"/>
  <c r="N107" i="23"/>
  <c r="S107" i="23"/>
  <c r="W107" i="23"/>
  <c r="AL107" i="23"/>
  <c r="AM107" i="23"/>
  <c r="B108" i="23"/>
  <c r="C108" i="23"/>
  <c r="F108" i="23"/>
  <c r="N108" i="23"/>
  <c r="BI108" i="23" s="1"/>
  <c r="S108" i="23"/>
  <c r="W108" i="23"/>
  <c r="D108" i="23" s="1"/>
  <c r="U108" i="23" s="1"/>
  <c r="AL108" i="23"/>
  <c r="AM108" i="23"/>
  <c r="B109" i="23"/>
  <c r="C109" i="23"/>
  <c r="G109" i="23" s="1"/>
  <c r="F109" i="23"/>
  <c r="N109" i="23"/>
  <c r="S109" i="23"/>
  <c r="W109" i="23"/>
  <c r="AL109" i="23"/>
  <c r="AM109" i="23"/>
  <c r="B110" i="23"/>
  <c r="C110" i="23"/>
  <c r="F110" i="23"/>
  <c r="N110" i="23"/>
  <c r="S110" i="23"/>
  <c r="W110" i="23"/>
  <c r="AL110" i="23"/>
  <c r="AM110" i="23"/>
  <c r="B111" i="23"/>
  <c r="C111" i="23"/>
  <c r="E111" i="23" s="1"/>
  <c r="F111" i="23"/>
  <c r="N111" i="23"/>
  <c r="S111" i="23"/>
  <c r="W111" i="23"/>
  <c r="D111" i="23" s="1"/>
  <c r="U111" i="23" s="1"/>
  <c r="AL111" i="23"/>
  <c r="AM111" i="23"/>
  <c r="B112" i="23"/>
  <c r="C112" i="23"/>
  <c r="F112" i="23"/>
  <c r="N112" i="23"/>
  <c r="S112" i="23"/>
  <c r="W112" i="23"/>
  <c r="D112" i="23" s="1"/>
  <c r="AL112" i="23"/>
  <c r="AM112" i="23"/>
  <c r="B113" i="23"/>
  <c r="C113" i="23"/>
  <c r="F113" i="23"/>
  <c r="N113" i="23"/>
  <c r="BI113" i="23" s="1"/>
  <c r="S113" i="23"/>
  <c r="W113" i="23"/>
  <c r="D113" i="23" s="1"/>
  <c r="U113" i="23" s="1"/>
  <c r="AL113" i="23"/>
  <c r="AM113" i="23"/>
  <c r="B114" i="23"/>
  <c r="C114" i="23"/>
  <c r="G114" i="23" s="1"/>
  <c r="F114" i="23"/>
  <c r="N114" i="23"/>
  <c r="T114" i="23" s="1"/>
  <c r="S114" i="23"/>
  <c r="W114" i="23"/>
  <c r="D114" i="23" s="1"/>
  <c r="U114" i="23" s="1"/>
  <c r="AL114" i="23"/>
  <c r="AM114" i="23"/>
  <c r="B115" i="23"/>
  <c r="C115" i="23"/>
  <c r="F115" i="23"/>
  <c r="N115" i="23"/>
  <c r="S115" i="23"/>
  <c r="W115" i="23"/>
  <c r="AL115" i="23"/>
  <c r="AM115" i="23"/>
  <c r="B116" i="23"/>
  <c r="C116" i="23"/>
  <c r="F116" i="23"/>
  <c r="N116" i="23"/>
  <c r="BI116" i="23" s="1"/>
  <c r="S116" i="23"/>
  <c r="W116" i="23"/>
  <c r="D116" i="23" s="1"/>
  <c r="U116" i="23" s="1"/>
  <c r="AL116" i="23"/>
  <c r="AM116" i="23"/>
  <c r="B117" i="23"/>
  <c r="C117" i="23"/>
  <c r="G117" i="23" s="1"/>
  <c r="F117" i="23"/>
  <c r="N117" i="23"/>
  <c r="S117" i="23"/>
  <c r="W117" i="23"/>
  <c r="AL117" i="23"/>
  <c r="AM117" i="23"/>
  <c r="B118" i="23"/>
  <c r="C118" i="23"/>
  <c r="F118" i="23"/>
  <c r="N118" i="23"/>
  <c r="S118" i="23"/>
  <c r="W118" i="23"/>
  <c r="AL118" i="23"/>
  <c r="AM118" i="23"/>
  <c r="B119" i="23"/>
  <c r="C119" i="23"/>
  <c r="E119" i="23" s="1"/>
  <c r="F119" i="23"/>
  <c r="N119" i="23"/>
  <c r="T119" i="23" s="1"/>
  <c r="S119" i="23"/>
  <c r="W119" i="23"/>
  <c r="D119" i="23" s="1"/>
  <c r="U119" i="23" s="1"/>
  <c r="AL119" i="23"/>
  <c r="AM119" i="23"/>
  <c r="B120" i="23"/>
  <c r="C120" i="23"/>
  <c r="E120" i="23" s="1"/>
  <c r="F120" i="23"/>
  <c r="G120" i="23"/>
  <c r="N120" i="23"/>
  <c r="S120" i="23"/>
  <c r="W120" i="23"/>
  <c r="D120" i="23" s="1"/>
  <c r="AL120" i="23"/>
  <c r="AM120" i="23"/>
  <c r="B121" i="23"/>
  <c r="C121" i="23"/>
  <c r="F121" i="23"/>
  <c r="N121" i="23"/>
  <c r="BI121" i="23" s="1"/>
  <c r="S121" i="23"/>
  <c r="W121" i="23"/>
  <c r="D121" i="23" s="1"/>
  <c r="U121" i="23" s="1"/>
  <c r="AL121" i="23"/>
  <c r="AM121" i="23"/>
  <c r="B122" i="23"/>
  <c r="C122" i="23"/>
  <c r="G122" i="23" s="1"/>
  <c r="F122" i="23"/>
  <c r="N122" i="23"/>
  <c r="BI122" i="23" s="1"/>
  <c r="S122" i="23"/>
  <c r="W122" i="23"/>
  <c r="AL122" i="23"/>
  <c r="AM122" i="23"/>
  <c r="B123" i="23"/>
  <c r="C123" i="23"/>
  <c r="E123" i="23" s="1"/>
  <c r="F123" i="23"/>
  <c r="N123" i="23"/>
  <c r="S123" i="23"/>
  <c r="W123" i="23"/>
  <c r="AL123" i="23"/>
  <c r="AM123" i="23"/>
  <c r="B124" i="23"/>
  <c r="C124" i="23"/>
  <c r="F124" i="23"/>
  <c r="N124" i="23"/>
  <c r="T124" i="23" s="1"/>
  <c r="S124" i="23"/>
  <c r="W124" i="23"/>
  <c r="D124" i="23" s="1"/>
  <c r="U124" i="23" s="1"/>
  <c r="AL124" i="23"/>
  <c r="AM124" i="23"/>
  <c r="B125" i="23"/>
  <c r="C125" i="23"/>
  <c r="F125" i="23"/>
  <c r="N125" i="23"/>
  <c r="S125" i="23"/>
  <c r="W125" i="23"/>
  <c r="D125" i="23" s="1"/>
  <c r="AL125" i="23"/>
  <c r="AM125" i="23"/>
  <c r="B126" i="23"/>
  <c r="C126" i="23"/>
  <c r="F126" i="23"/>
  <c r="N126" i="23"/>
  <c r="S126" i="23"/>
  <c r="W126" i="23"/>
  <c r="AL126" i="23"/>
  <c r="AM126" i="23"/>
  <c r="B127" i="23"/>
  <c r="C127" i="23"/>
  <c r="E127" i="23" s="1"/>
  <c r="F127" i="23"/>
  <c r="N127" i="23"/>
  <c r="T127" i="23" s="1"/>
  <c r="S127" i="23"/>
  <c r="W127" i="23"/>
  <c r="AL127" i="23"/>
  <c r="AM127" i="23"/>
  <c r="B128" i="23"/>
  <c r="C128" i="23"/>
  <c r="F128" i="23"/>
  <c r="N128" i="23"/>
  <c r="S128" i="23"/>
  <c r="W128" i="23"/>
  <c r="D128" i="23" s="1"/>
  <c r="AL128" i="23"/>
  <c r="AM128" i="23"/>
  <c r="B129" i="23"/>
  <c r="C129" i="23"/>
  <c r="G129" i="23" s="1"/>
  <c r="F129" i="23"/>
  <c r="N129" i="23"/>
  <c r="S129" i="23"/>
  <c r="W129" i="23"/>
  <c r="AL129" i="23"/>
  <c r="AM129" i="23"/>
  <c r="B130" i="23"/>
  <c r="C130" i="23"/>
  <c r="F130" i="23"/>
  <c r="N130" i="23"/>
  <c r="BI130" i="23" s="1"/>
  <c r="S130" i="23"/>
  <c r="W130" i="23"/>
  <c r="AL130" i="23"/>
  <c r="AM130" i="23"/>
  <c r="B131" i="23"/>
  <c r="C131" i="23"/>
  <c r="F131" i="23"/>
  <c r="N131" i="23"/>
  <c r="T131" i="23" s="1"/>
  <c r="S131" i="23"/>
  <c r="W131" i="23"/>
  <c r="D131" i="23" s="1"/>
  <c r="U131" i="23" s="1"/>
  <c r="AL131" i="23"/>
  <c r="AM131" i="23"/>
  <c r="B132" i="23"/>
  <c r="C132" i="23"/>
  <c r="G132" i="23" s="1"/>
  <c r="F132" i="23"/>
  <c r="N132" i="23"/>
  <c r="T132" i="23" s="1"/>
  <c r="S132" i="23"/>
  <c r="W132" i="23"/>
  <c r="AL132" i="23"/>
  <c r="AM132" i="23"/>
  <c r="B133" i="23"/>
  <c r="C133" i="23"/>
  <c r="F133" i="23"/>
  <c r="N133" i="23"/>
  <c r="BI133" i="23" s="1"/>
  <c r="S133" i="23"/>
  <c r="W133" i="23"/>
  <c r="D133" i="23" s="1"/>
  <c r="U133" i="23" s="1"/>
  <c r="AL133" i="23"/>
  <c r="AM133" i="23"/>
  <c r="B134" i="23"/>
  <c r="C134" i="23"/>
  <c r="E134" i="23" s="1"/>
  <c r="F134" i="23"/>
  <c r="N134" i="23"/>
  <c r="S134" i="23"/>
  <c r="W134" i="23"/>
  <c r="D134" i="23" s="1"/>
  <c r="AL134" i="23"/>
  <c r="AM134" i="23"/>
  <c r="B135" i="23"/>
  <c r="C135" i="23"/>
  <c r="F135" i="23"/>
  <c r="N135" i="23"/>
  <c r="S135" i="23"/>
  <c r="W135" i="23"/>
  <c r="AL135" i="23"/>
  <c r="AM135" i="23"/>
  <c r="B136" i="23"/>
  <c r="C136" i="23"/>
  <c r="F136" i="23"/>
  <c r="N136" i="23"/>
  <c r="S136" i="23"/>
  <c r="W136" i="23"/>
  <c r="D136" i="23" s="1"/>
  <c r="AL136" i="23"/>
  <c r="AM136" i="23"/>
  <c r="B137" i="23"/>
  <c r="C137" i="23"/>
  <c r="E137" i="23" s="1"/>
  <c r="F137" i="23"/>
  <c r="N137" i="23"/>
  <c r="S137" i="23"/>
  <c r="W137" i="23"/>
  <c r="AL137" i="23"/>
  <c r="AM137" i="23"/>
  <c r="B138" i="23"/>
  <c r="C138" i="23"/>
  <c r="F138" i="23"/>
  <c r="N138" i="23"/>
  <c r="S138" i="23"/>
  <c r="W138" i="23"/>
  <c r="AL138" i="23"/>
  <c r="AM138" i="23"/>
  <c r="B139" i="23"/>
  <c r="C139" i="23"/>
  <c r="F139" i="23"/>
  <c r="N139" i="23"/>
  <c r="T139" i="23" s="1"/>
  <c r="S139" i="23"/>
  <c r="W139" i="23"/>
  <c r="D139" i="23" s="1"/>
  <c r="U139" i="23" s="1"/>
  <c r="AL139" i="23"/>
  <c r="AM139" i="23"/>
  <c r="B140" i="23"/>
  <c r="C140" i="23"/>
  <c r="E140" i="23" s="1"/>
  <c r="F140" i="23"/>
  <c r="N140" i="23"/>
  <c r="S140" i="23"/>
  <c r="W140" i="23"/>
  <c r="AL140" i="23"/>
  <c r="AM140" i="23"/>
  <c r="B141" i="23"/>
  <c r="C141" i="23"/>
  <c r="G141" i="23" s="1"/>
  <c r="F141" i="23"/>
  <c r="N141" i="23"/>
  <c r="T141" i="23" s="1"/>
  <c r="S141" i="23"/>
  <c r="W141" i="23"/>
  <c r="D141" i="23" s="1"/>
  <c r="U141" i="23" s="1"/>
  <c r="AL141" i="23"/>
  <c r="AM141" i="23"/>
  <c r="B142" i="23"/>
  <c r="C142" i="23"/>
  <c r="F142" i="23"/>
  <c r="N142" i="23"/>
  <c r="T142" i="23" s="1"/>
  <c r="S142" i="23"/>
  <c r="W142" i="23"/>
  <c r="AL142" i="23"/>
  <c r="AM142" i="23"/>
  <c r="B143" i="23"/>
  <c r="C143" i="23"/>
  <c r="F143" i="23"/>
  <c r="N143" i="23"/>
  <c r="S143" i="23"/>
  <c r="W143" i="23"/>
  <c r="AL143" i="23"/>
  <c r="AM143" i="23"/>
  <c r="B144" i="23"/>
  <c r="C144" i="23"/>
  <c r="E144" i="23" s="1"/>
  <c r="F144" i="23"/>
  <c r="N144" i="23"/>
  <c r="T144" i="23" s="1"/>
  <c r="S144" i="23"/>
  <c r="W144" i="23"/>
  <c r="D144" i="23" s="1"/>
  <c r="U144" i="23" s="1"/>
  <c r="AL144" i="23"/>
  <c r="AM144" i="23"/>
  <c r="B145" i="23"/>
  <c r="C145" i="23"/>
  <c r="E145" i="23" s="1"/>
  <c r="F145" i="23"/>
  <c r="N145" i="23"/>
  <c r="S145" i="23"/>
  <c r="W145" i="23"/>
  <c r="D145" i="23" s="1"/>
  <c r="AL145" i="23"/>
  <c r="AM145" i="23"/>
  <c r="B146" i="23"/>
  <c r="C146" i="23"/>
  <c r="F146" i="23"/>
  <c r="N146" i="23"/>
  <c r="BI146" i="23" s="1"/>
  <c r="S146" i="23"/>
  <c r="W146" i="23"/>
  <c r="D146" i="23" s="1"/>
  <c r="U146" i="23" s="1"/>
  <c r="AL146" i="23"/>
  <c r="AM146" i="23"/>
  <c r="B147" i="23"/>
  <c r="C147" i="23"/>
  <c r="E147" i="23" s="1"/>
  <c r="F147" i="23"/>
  <c r="G147" i="23"/>
  <c r="N147" i="23"/>
  <c r="S147" i="23"/>
  <c r="W147" i="23"/>
  <c r="D147" i="23" s="1"/>
  <c r="AL147" i="23"/>
  <c r="AM147" i="23"/>
  <c r="B148" i="23"/>
  <c r="C148" i="23"/>
  <c r="F148" i="23"/>
  <c r="N148" i="23"/>
  <c r="S148" i="23"/>
  <c r="W148" i="23"/>
  <c r="AL148" i="23"/>
  <c r="AM148" i="23"/>
  <c r="B149" i="23"/>
  <c r="C149" i="23"/>
  <c r="G149" i="23" s="1"/>
  <c r="F149" i="23"/>
  <c r="N149" i="23"/>
  <c r="S149" i="23"/>
  <c r="W149" i="23"/>
  <c r="D149" i="23" s="1"/>
  <c r="U149" i="23" s="1"/>
  <c r="AL149" i="23"/>
  <c r="AM149" i="23"/>
  <c r="B150" i="23"/>
  <c r="C150" i="23"/>
  <c r="E150" i="23" s="1"/>
  <c r="F150" i="23"/>
  <c r="N150" i="23"/>
  <c r="T150" i="23" s="1"/>
  <c r="S150" i="23"/>
  <c r="W150" i="23"/>
  <c r="D150" i="23" s="1"/>
  <c r="AL150" i="23"/>
  <c r="AM150" i="23"/>
  <c r="B151" i="23"/>
  <c r="C151" i="23"/>
  <c r="F151" i="23"/>
  <c r="N151" i="23"/>
  <c r="S151" i="23"/>
  <c r="W151" i="23"/>
  <c r="AL151" i="23"/>
  <c r="AM151" i="23"/>
  <c r="B152" i="23"/>
  <c r="C152" i="23"/>
  <c r="F152" i="23"/>
  <c r="N152" i="23"/>
  <c r="T152" i="23" s="1"/>
  <c r="S152" i="23"/>
  <c r="W152" i="23"/>
  <c r="D152" i="23" s="1"/>
  <c r="AL152" i="23"/>
  <c r="AM152" i="23"/>
  <c r="B153" i="23"/>
  <c r="C153" i="23"/>
  <c r="E153" i="23" s="1"/>
  <c r="F153" i="23"/>
  <c r="N153" i="23"/>
  <c r="BI153" i="23" s="1"/>
  <c r="S153" i="23"/>
  <c r="W153" i="23"/>
  <c r="AL153" i="23"/>
  <c r="AM153" i="23"/>
  <c r="B154" i="23"/>
  <c r="C154" i="23"/>
  <c r="F154" i="23"/>
  <c r="N154" i="23"/>
  <c r="S154" i="23"/>
  <c r="W154" i="23"/>
  <c r="D154" i="23" s="1"/>
  <c r="U154" i="23" s="1"/>
  <c r="AL154" i="23"/>
  <c r="AM154" i="23"/>
  <c r="B155" i="23"/>
  <c r="C155" i="23"/>
  <c r="G155" i="23" s="1"/>
  <c r="F155" i="23"/>
  <c r="N155" i="23"/>
  <c r="BI155" i="23" s="1"/>
  <c r="S155" i="23"/>
  <c r="W155" i="23"/>
  <c r="AL155" i="23"/>
  <c r="AM155" i="23"/>
  <c r="B156" i="23"/>
  <c r="C156" i="23"/>
  <c r="F156" i="23"/>
  <c r="N156" i="23"/>
  <c r="S156" i="23"/>
  <c r="W156" i="23"/>
  <c r="AL156" i="23"/>
  <c r="AM156" i="23"/>
  <c r="B157" i="23"/>
  <c r="C157" i="23"/>
  <c r="G157" i="23" s="1"/>
  <c r="E157" i="23"/>
  <c r="F157" i="23"/>
  <c r="N157" i="23"/>
  <c r="T157" i="23" s="1"/>
  <c r="S157" i="23"/>
  <c r="W157" i="23"/>
  <c r="AL157" i="23"/>
  <c r="AM157" i="23"/>
  <c r="B158" i="23"/>
  <c r="C158" i="23"/>
  <c r="E158" i="23" s="1"/>
  <c r="F158" i="23"/>
  <c r="G158" i="23"/>
  <c r="N158" i="23"/>
  <c r="BI158" i="23" s="1"/>
  <c r="S158" i="23"/>
  <c r="W158" i="23"/>
  <c r="AL158" i="23"/>
  <c r="AM158" i="23"/>
  <c r="B159" i="23"/>
  <c r="C159" i="23"/>
  <c r="F159" i="23"/>
  <c r="N159" i="23"/>
  <c r="S159" i="23"/>
  <c r="W159" i="23"/>
  <c r="D159" i="23" s="1"/>
  <c r="AL159" i="23"/>
  <c r="AM159" i="23"/>
  <c r="B160" i="23"/>
  <c r="C160" i="23"/>
  <c r="F160" i="23"/>
  <c r="N160" i="23"/>
  <c r="T160" i="23" s="1"/>
  <c r="S160" i="23"/>
  <c r="W160" i="23"/>
  <c r="D160" i="23" s="1"/>
  <c r="AL160" i="23"/>
  <c r="AM160" i="23"/>
  <c r="B161" i="23"/>
  <c r="C161" i="23"/>
  <c r="F161" i="23"/>
  <c r="N161" i="23"/>
  <c r="T161" i="23" s="1"/>
  <c r="S161" i="23"/>
  <c r="W161" i="23"/>
  <c r="D161" i="23" s="1"/>
  <c r="AL161" i="23"/>
  <c r="AM161" i="23"/>
  <c r="B162" i="23"/>
  <c r="C162" i="23"/>
  <c r="F162" i="23"/>
  <c r="N162" i="23"/>
  <c r="T162" i="23" s="1"/>
  <c r="S162" i="23"/>
  <c r="W162" i="23"/>
  <c r="D162" i="23" s="1"/>
  <c r="U162" i="23" s="1"/>
  <c r="AL162" i="23"/>
  <c r="AM162" i="23"/>
  <c r="B163" i="23"/>
  <c r="C163" i="23"/>
  <c r="E163" i="23" s="1"/>
  <c r="F163" i="23"/>
  <c r="N163" i="23"/>
  <c r="S163" i="23"/>
  <c r="W163" i="23"/>
  <c r="D163" i="23" s="1"/>
  <c r="AL163" i="23"/>
  <c r="AM163" i="23"/>
  <c r="B164" i="23"/>
  <c r="C164" i="23"/>
  <c r="F164" i="23"/>
  <c r="N164" i="23"/>
  <c r="S164" i="23"/>
  <c r="W164" i="23"/>
  <c r="D164" i="23" s="1"/>
  <c r="AL164" i="23"/>
  <c r="AM164" i="23"/>
  <c r="B165" i="23"/>
  <c r="C165" i="23"/>
  <c r="F165" i="23"/>
  <c r="N165" i="23"/>
  <c r="BI165" i="23" s="1"/>
  <c r="S165" i="23"/>
  <c r="W165" i="23"/>
  <c r="D165" i="23" s="1"/>
  <c r="U165" i="23" s="1"/>
  <c r="AL165" i="23"/>
  <c r="AM165" i="23"/>
  <c r="B166" i="23"/>
  <c r="C166" i="23"/>
  <c r="G166" i="23" s="1"/>
  <c r="F166" i="23"/>
  <c r="N166" i="23"/>
  <c r="S166" i="23"/>
  <c r="W166" i="23"/>
  <c r="AL166" i="23"/>
  <c r="AM166" i="23"/>
  <c r="B167" i="23"/>
  <c r="C167" i="23"/>
  <c r="G167" i="23" s="1"/>
  <c r="F167" i="23"/>
  <c r="N167" i="23"/>
  <c r="S167" i="23"/>
  <c r="W167" i="23"/>
  <c r="AL167" i="23"/>
  <c r="AM167" i="23"/>
  <c r="B168" i="23"/>
  <c r="C168" i="23"/>
  <c r="E168" i="23" s="1"/>
  <c r="F168" i="23"/>
  <c r="N168" i="23"/>
  <c r="S168" i="23"/>
  <c r="W168" i="23"/>
  <c r="AL168" i="23"/>
  <c r="AM168" i="23"/>
  <c r="B169" i="23"/>
  <c r="C169" i="23"/>
  <c r="E169" i="23" s="1"/>
  <c r="F169" i="23"/>
  <c r="G169" i="23"/>
  <c r="N169" i="23"/>
  <c r="T169" i="23" s="1"/>
  <c r="S169" i="23"/>
  <c r="W169" i="23"/>
  <c r="AL169" i="23"/>
  <c r="AM169" i="23"/>
  <c r="B170" i="23"/>
  <c r="C170" i="23"/>
  <c r="E170" i="23" s="1"/>
  <c r="F170" i="23"/>
  <c r="N170" i="23"/>
  <c r="S170" i="23"/>
  <c r="W170" i="23"/>
  <c r="D170" i="23" s="1"/>
  <c r="AL170" i="23"/>
  <c r="AM170" i="23"/>
  <c r="B171" i="23"/>
  <c r="C171" i="23"/>
  <c r="F171" i="23"/>
  <c r="N171" i="23"/>
  <c r="S171" i="23"/>
  <c r="W171" i="23"/>
  <c r="D171" i="23" s="1"/>
  <c r="AL171" i="23"/>
  <c r="AM171" i="23"/>
  <c r="B172" i="23"/>
  <c r="C172" i="23"/>
  <c r="E172" i="23" s="1"/>
  <c r="F172" i="23"/>
  <c r="N172" i="23"/>
  <c r="T172" i="23" s="1"/>
  <c r="S172" i="23"/>
  <c r="W172" i="23"/>
  <c r="AL172" i="23"/>
  <c r="AM172" i="23"/>
  <c r="B173" i="23"/>
  <c r="C173" i="23"/>
  <c r="G173" i="23" s="1"/>
  <c r="F173" i="23"/>
  <c r="N173" i="23"/>
  <c r="BI173" i="23" s="1"/>
  <c r="S173" i="23"/>
  <c r="W173" i="23"/>
  <c r="AL173" i="23"/>
  <c r="AM173" i="23"/>
  <c r="B174" i="23"/>
  <c r="C174" i="23"/>
  <c r="G174" i="23" s="1"/>
  <c r="F174" i="23"/>
  <c r="N174" i="23"/>
  <c r="BI174" i="23" s="1"/>
  <c r="S174" i="23"/>
  <c r="W174" i="23"/>
  <c r="D174" i="23" s="1"/>
  <c r="AL174" i="23"/>
  <c r="AM174" i="23"/>
  <c r="B175" i="23"/>
  <c r="C175" i="23"/>
  <c r="F175" i="23"/>
  <c r="N175" i="23"/>
  <c r="S175" i="23"/>
  <c r="W175" i="23"/>
  <c r="D175" i="23" s="1"/>
  <c r="U175" i="23" s="1"/>
  <c r="AL175" i="23"/>
  <c r="AM175" i="23"/>
  <c r="B176" i="23"/>
  <c r="C176" i="23"/>
  <c r="E176" i="23" s="1"/>
  <c r="F176" i="23"/>
  <c r="N176" i="23"/>
  <c r="S176" i="23"/>
  <c r="W176" i="23"/>
  <c r="D176" i="23" s="1"/>
  <c r="AL176" i="23"/>
  <c r="AM176" i="23"/>
  <c r="B177" i="23"/>
  <c r="C177" i="23"/>
  <c r="G177" i="23" s="1"/>
  <c r="F177" i="23"/>
  <c r="N177" i="23"/>
  <c r="S177" i="23"/>
  <c r="W177" i="23"/>
  <c r="D177" i="23" s="1"/>
  <c r="U177" i="23" s="1"/>
  <c r="AL177" i="23"/>
  <c r="AM177" i="23"/>
  <c r="B178" i="23"/>
  <c r="C178" i="23"/>
  <c r="E178" i="23" s="1"/>
  <c r="F178" i="23"/>
  <c r="N178" i="23"/>
  <c r="T178" i="23" s="1"/>
  <c r="S178" i="23"/>
  <c r="W178" i="23"/>
  <c r="AL178" i="23"/>
  <c r="AM178" i="23"/>
  <c r="B179" i="23"/>
  <c r="C179" i="23"/>
  <c r="F179" i="23"/>
  <c r="N179" i="23"/>
  <c r="S179" i="23"/>
  <c r="W179" i="23"/>
  <c r="D179" i="23" s="1"/>
  <c r="AL179" i="23"/>
  <c r="AM179" i="23"/>
  <c r="B180" i="23"/>
  <c r="C180" i="23"/>
  <c r="F180" i="23"/>
  <c r="N180" i="23"/>
  <c r="BI180" i="23" s="1"/>
  <c r="S180" i="23"/>
  <c r="W180" i="23"/>
  <c r="D180" i="23" s="1"/>
  <c r="U180" i="23" s="1"/>
  <c r="AL180" i="23"/>
  <c r="AM180" i="23"/>
  <c r="B181" i="23"/>
  <c r="C181" i="23"/>
  <c r="E181" i="23" s="1"/>
  <c r="F181" i="23"/>
  <c r="N181" i="23"/>
  <c r="S181" i="23"/>
  <c r="W181" i="23"/>
  <c r="AL181" i="23"/>
  <c r="AM181" i="23"/>
  <c r="B182" i="23"/>
  <c r="C182" i="23"/>
  <c r="F182" i="23"/>
  <c r="N182" i="23"/>
  <c r="BI182" i="23" s="1"/>
  <c r="S182" i="23"/>
  <c r="W182" i="23"/>
  <c r="D182" i="23" s="1"/>
  <c r="AL182" i="23"/>
  <c r="AM182" i="23"/>
  <c r="B183" i="23"/>
  <c r="C183" i="23"/>
  <c r="E183" i="23" s="1"/>
  <c r="F183" i="23"/>
  <c r="N183" i="23"/>
  <c r="BI183" i="23" s="1"/>
  <c r="S183" i="23"/>
  <c r="W183" i="23"/>
  <c r="D183" i="23" s="1"/>
  <c r="U183" i="23" s="1"/>
  <c r="AL183" i="23"/>
  <c r="AM183" i="23"/>
  <c r="B184" i="23"/>
  <c r="C184" i="23"/>
  <c r="F184" i="23"/>
  <c r="N184" i="23"/>
  <c r="S184" i="23"/>
  <c r="W184" i="23"/>
  <c r="D184" i="23" s="1"/>
  <c r="AL184" i="23"/>
  <c r="AM184" i="23"/>
  <c r="B185" i="23"/>
  <c r="C185" i="23"/>
  <c r="G185" i="23" s="1"/>
  <c r="F185" i="23"/>
  <c r="N185" i="23"/>
  <c r="T185" i="23" s="1"/>
  <c r="S185" i="23"/>
  <c r="W185" i="23"/>
  <c r="D185" i="23" s="1"/>
  <c r="AL185" i="23"/>
  <c r="AM185" i="23"/>
  <c r="B186" i="23"/>
  <c r="C186" i="23"/>
  <c r="E186" i="23" s="1"/>
  <c r="F186" i="23"/>
  <c r="N186" i="23"/>
  <c r="S186" i="23"/>
  <c r="W186" i="23"/>
  <c r="AL186" i="23"/>
  <c r="AM186" i="23"/>
  <c r="B187" i="23"/>
  <c r="C187" i="23"/>
  <c r="F187" i="23"/>
  <c r="N187" i="23"/>
  <c r="S187" i="23"/>
  <c r="W187" i="23"/>
  <c r="D187" i="23" s="1"/>
  <c r="AL187" i="23"/>
  <c r="AM187" i="23"/>
  <c r="B188" i="23"/>
  <c r="C188" i="23"/>
  <c r="E188" i="23" s="1"/>
  <c r="F188" i="23"/>
  <c r="N188" i="23"/>
  <c r="BI188" i="23" s="1"/>
  <c r="S188" i="23"/>
  <c r="W188" i="23"/>
  <c r="AL188" i="23"/>
  <c r="AM188" i="23"/>
  <c r="B189" i="23"/>
  <c r="C189" i="23"/>
  <c r="E189" i="23" s="1"/>
  <c r="F189" i="23"/>
  <c r="N189" i="23"/>
  <c r="S189" i="23"/>
  <c r="W189" i="23"/>
  <c r="D189" i="23" s="1"/>
  <c r="AL189" i="23"/>
  <c r="AM189" i="23"/>
  <c r="B190" i="23"/>
  <c r="C190" i="23"/>
  <c r="F190" i="23"/>
  <c r="N190" i="23"/>
  <c r="S190" i="23"/>
  <c r="W190" i="23"/>
  <c r="AL190" i="23"/>
  <c r="AM190" i="23"/>
  <c r="B191" i="23"/>
  <c r="C191" i="23"/>
  <c r="G191" i="23" s="1"/>
  <c r="F191" i="23"/>
  <c r="N191" i="23"/>
  <c r="S191" i="23"/>
  <c r="W191" i="23"/>
  <c r="D191" i="23" s="1"/>
  <c r="U191" i="23" s="1"/>
  <c r="AL191" i="23"/>
  <c r="AM191" i="23"/>
  <c r="B192" i="23"/>
  <c r="C192" i="23"/>
  <c r="F192" i="23"/>
  <c r="N192" i="23"/>
  <c r="BI192" i="23" s="1"/>
  <c r="S192" i="23"/>
  <c r="W192" i="23"/>
  <c r="D192" i="23" s="1"/>
  <c r="AL192" i="23"/>
  <c r="AM192" i="23"/>
  <c r="B193" i="23"/>
  <c r="C193" i="23"/>
  <c r="F193" i="23"/>
  <c r="N193" i="23"/>
  <c r="T193" i="23" s="1"/>
  <c r="S193" i="23"/>
  <c r="W193" i="23"/>
  <c r="D193" i="23" s="1"/>
  <c r="U193" i="23" s="1"/>
  <c r="AL193" i="23"/>
  <c r="AM193" i="23"/>
  <c r="B194" i="23"/>
  <c r="C194" i="23"/>
  <c r="E194" i="23" s="1"/>
  <c r="F194" i="23"/>
  <c r="N194" i="23"/>
  <c r="S194" i="23"/>
  <c r="W194" i="23"/>
  <c r="AL194" i="23"/>
  <c r="AM194" i="23"/>
  <c r="B195" i="23"/>
  <c r="C195" i="23"/>
  <c r="F195" i="23"/>
  <c r="N195" i="23"/>
  <c r="S195" i="23"/>
  <c r="W195" i="23"/>
  <c r="AL195" i="23"/>
  <c r="AM195" i="23"/>
  <c r="B196" i="23"/>
  <c r="C196" i="23"/>
  <c r="G196" i="23" s="1"/>
  <c r="F196" i="23"/>
  <c r="N196" i="23"/>
  <c r="T196" i="23" s="1"/>
  <c r="S196" i="23"/>
  <c r="W196" i="23"/>
  <c r="AL196" i="23"/>
  <c r="AM196" i="23"/>
  <c r="B197" i="23"/>
  <c r="C197" i="23"/>
  <c r="G197" i="23" s="1"/>
  <c r="F197" i="23"/>
  <c r="N197" i="23"/>
  <c r="BI197" i="23" s="1"/>
  <c r="S197" i="23"/>
  <c r="W197" i="23"/>
  <c r="D197" i="23" s="1"/>
  <c r="AL197" i="23"/>
  <c r="AM197" i="23"/>
  <c r="B198" i="23"/>
  <c r="C198" i="23"/>
  <c r="G198" i="23" s="1"/>
  <c r="F198" i="23"/>
  <c r="N198" i="23"/>
  <c r="S198" i="23"/>
  <c r="W198" i="23"/>
  <c r="AL198" i="23"/>
  <c r="AM198" i="23"/>
  <c r="B199" i="23"/>
  <c r="C199" i="23"/>
  <c r="G199" i="23" s="1"/>
  <c r="F199" i="23"/>
  <c r="N199" i="23"/>
  <c r="S199" i="23"/>
  <c r="W199" i="23"/>
  <c r="AL199" i="23"/>
  <c r="AM199" i="23"/>
  <c r="B200" i="23"/>
  <c r="C200" i="23"/>
  <c r="E200" i="23" s="1"/>
  <c r="F200" i="23"/>
  <c r="N200" i="23"/>
  <c r="S200" i="23"/>
  <c r="W200" i="23"/>
  <c r="AL200" i="23"/>
  <c r="AM200" i="23"/>
  <c r="B201" i="23"/>
  <c r="C201" i="23"/>
  <c r="F201" i="23"/>
  <c r="N201" i="23"/>
  <c r="BI201" i="23" s="1"/>
  <c r="S201" i="23"/>
  <c r="W201" i="23"/>
  <c r="D201" i="23" s="1"/>
  <c r="U201" i="23" s="1"/>
  <c r="AL201" i="23"/>
  <c r="AM201" i="23"/>
  <c r="B202" i="23"/>
  <c r="C202" i="23"/>
  <c r="E202" i="23" s="1"/>
  <c r="F202" i="23"/>
  <c r="N202" i="23"/>
  <c r="T202" i="23" s="1"/>
  <c r="S202" i="23"/>
  <c r="W202" i="23"/>
  <c r="D202" i="23" s="1"/>
  <c r="U202" i="23" s="1"/>
  <c r="AL202" i="23"/>
  <c r="AM202" i="23"/>
  <c r="B203" i="23"/>
  <c r="C203" i="23"/>
  <c r="E203" i="23" s="1"/>
  <c r="F203" i="23"/>
  <c r="N203" i="23"/>
  <c r="S203" i="23"/>
  <c r="W203" i="23"/>
  <c r="AL203" i="23"/>
  <c r="AM203" i="23"/>
  <c r="B204" i="23"/>
  <c r="C204" i="23"/>
  <c r="F204" i="23"/>
  <c r="N204" i="23"/>
  <c r="T204" i="23" s="1"/>
  <c r="S204" i="23"/>
  <c r="W204" i="23"/>
  <c r="D204" i="23" s="1"/>
  <c r="U204" i="23" s="1"/>
  <c r="AL204" i="23"/>
  <c r="AM204" i="23"/>
  <c r="B205" i="23"/>
  <c r="C205" i="23"/>
  <c r="F205" i="23"/>
  <c r="N205" i="23"/>
  <c r="BI205" i="23" s="1"/>
  <c r="S205" i="23"/>
  <c r="W205" i="23"/>
  <c r="D205" i="23" s="1"/>
  <c r="AL205" i="23"/>
  <c r="AM205" i="23"/>
  <c r="B206" i="23"/>
  <c r="C206" i="23"/>
  <c r="F206" i="23"/>
  <c r="N206" i="23"/>
  <c r="BI206" i="23" s="1"/>
  <c r="S206" i="23"/>
  <c r="W206" i="23"/>
  <c r="D206" i="23" s="1"/>
  <c r="AL206" i="23"/>
  <c r="AM206" i="23"/>
  <c r="B207" i="23"/>
  <c r="C207" i="23"/>
  <c r="F207" i="23"/>
  <c r="N207" i="23"/>
  <c r="T207" i="23" s="1"/>
  <c r="S207" i="23"/>
  <c r="W207" i="23"/>
  <c r="D207" i="23" s="1"/>
  <c r="AL207" i="23"/>
  <c r="AM207" i="23"/>
  <c r="B208" i="23"/>
  <c r="C208" i="23"/>
  <c r="E208" i="23" s="1"/>
  <c r="F208" i="23"/>
  <c r="N208" i="23"/>
  <c r="S208" i="23"/>
  <c r="W208" i="23"/>
  <c r="D208" i="23" s="1"/>
  <c r="AL208" i="23"/>
  <c r="AM208" i="23"/>
  <c r="B209" i="23"/>
  <c r="C209" i="23"/>
  <c r="G209" i="23" s="1"/>
  <c r="F209" i="23"/>
  <c r="N209" i="23"/>
  <c r="S209" i="23"/>
  <c r="W209" i="23"/>
  <c r="D209" i="23" s="1"/>
  <c r="AL209" i="23"/>
  <c r="AM209" i="23"/>
  <c r="B210" i="23"/>
  <c r="C210" i="23"/>
  <c r="G210" i="23" s="1"/>
  <c r="F210" i="23"/>
  <c r="N210" i="23"/>
  <c r="T210" i="23" s="1"/>
  <c r="S210" i="23"/>
  <c r="W210" i="23"/>
  <c r="AL210" i="23"/>
  <c r="AM210" i="23"/>
  <c r="B211" i="23"/>
  <c r="C211" i="23"/>
  <c r="F211" i="23"/>
  <c r="N211" i="23"/>
  <c r="S211" i="23"/>
  <c r="W211" i="23"/>
  <c r="D211" i="23" s="1"/>
  <c r="AL211" i="23"/>
  <c r="AM211" i="23"/>
  <c r="B212" i="23"/>
  <c r="C212" i="23"/>
  <c r="F212" i="23"/>
  <c r="N212" i="23"/>
  <c r="BI212" i="23" s="1"/>
  <c r="S212" i="23"/>
  <c r="W212" i="23"/>
  <c r="D212" i="23" s="1"/>
  <c r="U212" i="23" s="1"/>
  <c r="AL212" i="23"/>
  <c r="AM212" i="23"/>
  <c r="B213" i="23"/>
  <c r="C213" i="23"/>
  <c r="E213" i="23" s="1"/>
  <c r="F213" i="23"/>
  <c r="N213" i="23"/>
  <c r="S213" i="23"/>
  <c r="W213" i="23"/>
  <c r="AL213" i="23"/>
  <c r="AM213" i="23"/>
  <c r="B214" i="23"/>
  <c r="C214" i="23"/>
  <c r="F214" i="23"/>
  <c r="N214" i="23"/>
  <c r="S214" i="23"/>
  <c r="W214" i="23"/>
  <c r="D214" i="23" s="1"/>
  <c r="AL214" i="23"/>
  <c r="AM214" i="23"/>
  <c r="B215" i="23"/>
  <c r="C215" i="23"/>
  <c r="E215" i="23" s="1"/>
  <c r="F215" i="23"/>
  <c r="N215" i="23"/>
  <c r="BI215" i="23" s="1"/>
  <c r="S215" i="23"/>
  <c r="W215" i="23"/>
  <c r="D215" i="23" s="1"/>
  <c r="U215" i="23" s="1"/>
  <c r="AL215" i="23"/>
  <c r="AM215" i="23"/>
  <c r="B216" i="23"/>
  <c r="C216" i="23"/>
  <c r="F216" i="23"/>
  <c r="N216" i="23"/>
  <c r="T216" i="23" s="1"/>
  <c r="S216" i="23"/>
  <c r="W216" i="23"/>
  <c r="AL216" i="23"/>
  <c r="AM216" i="23"/>
  <c r="B217" i="23"/>
  <c r="C217" i="23"/>
  <c r="G217" i="23" s="1"/>
  <c r="F217" i="23"/>
  <c r="N217" i="23"/>
  <c r="S217" i="23"/>
  <c r="W217" i="23"/>
  <c r="D217" i="23" s="1"/>
  <c r="AL217" i="23"/>
  <c r="AM217" i="23"/>
  <c r="B218" i="23"/>
  <c r="C218" i="23"/>
  <c r="F218" i="23"/>
  <c r="N218" i="23"/>
  <c r="S218" i="23"/>
  <c r="W218" i="23"/>
  <c r="D218" i="23" s="1"/>
  <c r="U218" i="23" s="1"/>
  <c r="AL218" i="23"/>
  <c r="AM218" i="23"/>
  <c r="B219" i="23"/>
  <c r="C219" i="23"/>
  <c r="G219" i="23" s="1"/>
  <c r="F219" i="23"/>
  <c r="N219" i="23"/>
  <c r="S219" i="23"/>
  <c r="W219" i="23"/>
  <c r="D219" i="23" s="1"/>
  <c r="AL219" i="23"/>
  <c r="AM219" i="23"/>
  <c r="B220" i="23"/>
  <c r="C220" i="23"/>
  <c r="E220" i="23" s="1"/>
  <c r="F220" i="23"/>
  <c r="N220" i="23"/>
  <c r="S220" i="23"/>
  <c r="W220" i="23"/>
  <c r="D220" i="23" s="1"/>
  <c r="U220" i="23" s="1"/>
  <c r="AL220" i="23"/>
  <c r="AM220" i="23"/>
  <c r="B221" i="23"/>
  <c r="C221" i="23"/>
  <c r="G221" i="23" s="1"/>
  <c r="F221" i="23"/>
  <c r="N221" i="23"/>
  <c r="S221" i="23"/>
  <c r="W221" i="23"/>
  <c r="D221" i="23" s="1"/>
  <c r="AL221" i="23"/>
  <c r="AM221" i="23"/>
  <c r="B222" i="23"/>
  <c r="C222" i="23"/>
  <c r="F222" i="23"/>
  <c r="N222" i="23"/>
  <c r="S222" i="23"/>
  <c r="W222" i="23"/>
  <c r="AL222" i="23"/>
  <c r="AM222" i="23"/>
  <c r="B223" i="23"/>
  <c r="C223" i="23"/>
  <c r="G223" i="23" s="1"/>
  <c r="F223" i="23"/>
  <c r="N223" i="23"/>
  <c r="S223" i="23"/>
  <c r="W223" i="23"/>
  <c r="AL223" i="23"/>
  <c r="AM223" i="23"/>
  <c r="B224" i="23"/>
  <c r="C224" i="23"/>
  <c r="G224" i="23" s="1"/>
  <c r="F224" i="23"/>
  <c r="N224" i="23"/>
  <c r="BI224" i="23" s="1"/>
  <c r="S224" i="23"/>
  <c r="W224" i="23"/>
  <c r="D224" i="23" s="1"/>
  <c r="AL224" i="23"/>
  <c r="AM224" i="23"/>
  <c r="B225" i="23"/>
  <c r="C225" i="23"/>
  <c r="F225" i="23"/>
  <c r="N225" i="23"/>
  <c r="T225" i="23" s="1"/>
  <c r="S225" i="23"/>
  <c r="W225" i="23"/>
  <c r="AL225" i="23"/>
  <c r="AM225" i="23"/>
  <c r="BI225" i="23"/>
  <c r="B226" i="23"/>
  <c r="C226" i="23"/>
  <c r="F226" i="23"/>
  <c r="N226" i="23"/>
  <c r="S226" i="23"/>
  <c r="W226" i="23"/>
  <c r="AL226" i="23"/>
  <c r="AM226" i="23"/>
  <c r="B227" i="23"/>
  <c r="C227" i="23"/>
  <c r="E227" i="23" s="1"/>
  <c r="F227" i="23"/>
  <c r="N227" i="23"/>
  <c r="S227" i="23"/>
  <c r="W227" i="23"/>
  <c r="AL227" i="23"/>
  <c r="AM227" i="23"/>
  <c r="B228" i="23"/>
  <c r="C228" i="23"/>
  <c r="F228" i="23"/>
  <c r="N228" i="23"/>
  <c r="S228" i="23"/>
  <c r="W228" i="23"/>
  <c r="D228" i="23" s="1"/>
  <c r="U228" i="23" s="1"/>
  <c r="AL228" i="23"/>
  <c r="AM228" i="23"/>
  <c r="B229" i="23"/>
  <c r="C229" i="23"/>
  <c r="G229" i="23" s="1"/>
  <c r="F229" i="23"/>
  <c r="N229" i="23"/>
  <c r="BI229" i="23" s="1"/>
  <c r="S229" i="23"/>
  <c r="W229" i="23"/>
  <c r="D229" i="23" s="1"/>
  <c r="AL229" i="23"/>
  <c r="AM229" i="23"/>
  <c r="B230" i="23"/>
  <c r="C230" i="23"/>
  <c r="F230" i="23"/>
  <c r="N230" i="23"/>
  <c r="S230" i="23"/>
  <c r="W230" i="23"/>
  <c r="AL230" i="23"/>
  <c r="AM230" i="23"/>
  <c r="B231" i="23"/>
  <c r="C231" i="23"/>
  <c r="G231" i="23" s="1"/>
  <c r="F231" i="23"/>
  <c r="N231" i="23"/>
  <c r="S231" i="23"/>
  <c r="W231" i="23"/>
  <c r="AL231" i="23"/>
  <c r="AM231" i="23"/>
  <c r="B232" i="23"/>
  <c r="C232" i="23"/>
  <c r="F232" i="23"/>
  <c r="N232" i="23"/>
  <c r="S232" i="23"/>
  <c r="W232" i="23"/>
  <c r="AL232" i="23"/>
  <c r="AM232" i="23"/>
  <c r="B233" i="23"/>
  <c r="C233" i="23"/>
  <c r="E233" i="23" s="1"/>
  <c r="F233" i="23"/>
  <c r="G233" i="23"/>
  <c r="N233" i="23"/>
  <c r="BI233" i="23" s="1"/>
  <c r="S233" i="23"/>
  <c r="W233" i="23"/>
  <c r="AL233" i="23"/>
  <c r="AM233" i="23"/>
  <c r="B234" i="23"/>
  <c r="C234" i="23"/>
  <c r="F234" i="23"/>
  <c r="N234" i="23"/>
  <c r="S234" i="23"/>
  <c r="W234" i="23"/>
  <c r="AL234" i="23"/>
  <c r="AM234" i="23"/>
  <c r="B235" i="23"/>
  <c r="C235" i="23"/>
  <c r="F235" i="23"/>
  <c r="N235" i="23"/>
  <c r="BI235" i="23" s="1"/>
  <c r="S235" i="23"/>
  <c r="W235" i="23"/>
  <c r="D235" i="23" s="1"/>
  <c r="AL235" i="23"/>
  <c r="AM235" i="23"/>
  <c r="B236" i="23"/>
  <c r="C236" i="23"/>
  <c r="G236" i="23" s="1"/>
  <c r="F236" i="23"/>
  <c r="N236" i="23"/>
  <c r="BI236" i="23" s="1"/>
  <c r="S236" i="23"/>
  <c r="W236" i="23"/>
  <c r="D236" i="23" s="1"/>
  <c r="U236" i="23" s="1"/>
  <c r="AL236" i="23"/>
  <c r="AM236" i="23"/>
  <c r="B237" i="23"/>
  <c r="C237" i="23"/>
  <c r="G237" i="23" s="1"/>
  <c r="F237" i="23"/>
  <c r="N237" i="23"/>
  <c r="S237" i="23"/>
  <c r="W237" i="23"/>
  <c r="AL237" i="23"/>
  <c r="AM237" i="23"/>
  <c r="B238" i="23"/>
  <c r="C238" i="23"/>
  <c r="G238" i="23" s="1"/>
  <c r="F238" i="23"/>
  <c r="N238" i="23"/>
  <c r="BI238" i="23" s="1"/>
  <c r="S238" i="23"/>
  <c r="W238" i="23"/>
  <c r="D238" i="23" s="1"/>
  <c r="AL238" i="23"/>
  <c r="AM238" i="23"/>
  <c r="B239" i="23"/>
  <c r="C239" i="23"/>
  <c r="F239" i="23"/>
  <c r="N239" i="23"/>
  <c r="S239" i="23"/>
  <c r="W239" i="23"/>
  <c r="AL239" i="23"/>
  <c r="AM239" i="23"/>
  <c r="B240" i="23"/>
  <c r="C240" i="23"/>
  <c r="F240" i="23"/>
  <c r="N240" i="23"/>
  <c r="T240" i="23" s="1"/>
  <c r="S240" i="23"/>
  <c r="W240" i="23"/>
  <c r="D240" i="23" s="1"/>
  <c r="AL240" i="23"/>
  <c r="AM240" i="23"/>
  <c r="B241" i="23"/>
  <c r="C241" i="23"/>
  <c r="F241" i="23"/>
  <c r="N241" i="23"/>
  <c r="S241" i="23"/>
  <c r="W241" i="23"/>
  <c r="D241" i="23" s="1"/>
  <c r="U241" i="23" s="1"/>
  <c r="AL241" i="23"/>
  <c r="AM241" i="23"/>
  <c r="B242" i="23"/>
  <c r="C242" i="23"/>
  <c r="G242" i="23" s="1"/>
  <c r="F242" i="23"/>
  <c r="N242" i="23"/>
  <c r="BI242" i="23" s="1"/>
  <c r="S242" i="23"/>
  <c r="W242" i="23"/>
  <c r="AL242" i="23"/>
  <c r="AM242" i="23"/>
  <c r="B243" i="23"/>
  <c r="C243" i="23"/>
  <c r="E243" i="23" s="1"/>
  <c r="F243" i="23"/>
  <c r="N243" i="23"/>
  <c r="S243" i="23"/>
  <c r="W243" i="23"/>
  <c r="AL243" i="23"/>
  <c r="AM243" i="23"/>
  <c r="B244" i="23"/>
  <c r="C244" i="23"/>
  <c r="G244" i="23" s="1"/>
  <c r="F244" i="23"/>
  <c r="N244" i="23"/>
  <c r="T244" i="23" s="1"/>
  <c r="S244" i="23"/>
  <c r="W244" i="23"/>
  <c r="D244" i="23" s="1"/>
  <c r="AL244" i="23"/>
  <c r="AM244" i="23"/>
  <c r="B245" i="23"/>
  <c r="C245" i="23"/>
  <c r="F245" i="23"/>
  <c r="N245" i="23"/>
  <c r="S245" i="23"/>
  <c r="W245" i="23"/>
  <c r="D245" i="23" s="1"/>
  <c r="AL245" i="23"/>
  <c r="AM245" i="23"/>
  <c r="B246" i="23"/>
  <c r="C246" i="23"/>
  <c r="F246" i="23"/>
  <c r="N246" i="23"/>
  <c r="S246" i="23"/>
  <c r="W246" i="23"/>
  <c r="D246" i="23" s="1"/>
  <c r="AL246" i="23"/>
  <c r="AM246" i="23"/>
  <c r="B247" i="23"/>
  <c r="C247" i="23"/>
  <c r="F247" i="23"/>
  <c r="N247" i="23"/>
  <c r="BI247" i="23" s="1"/>
  <c r="S247" i="23"/>
  <c r="W247" i="23"/>
  <c r="D247" i="23" s="1"/>
  <c r="U247" i="23" s="1"/>
  <c r="AL247" i="23"/>
  <c r="AM247" i="23"/>
  <c r="B248" i="23"/>
  <c r="C248" i="23"/>
  <c r="G248" i="23" s="1"/>
  <c r="F248" i="23"/>
  <c r="N248" i="23"/>
  <c r="S248" i="23"/>
  <c r="W248" i="23"/>
  <c r="AL248" i="23"/>
  <c r="AM248" i="23"/>
  <c r="B249" i="23"/>
  <c r="C249" i="23"/>
  <c r="G249" i="23" s="1"/>
  <c r="F249" i="23"/>
  <c r="N249" i="23"/>
  <c r="BI249" i="23" s="1"/>
  <c r="S249" i="23"/>
  <c r="W249" i="23"/>
  <c r="D249" i="23" s="1"/>
  <c r="AL249" i="23"/>
  <c r="AM249" i="23"/>
  <c r="B250" i="23"/>
  <c r="C250" i="23"/>
  <c r="F250" i="23"/>
  <c r="N250" i="23"/>
  <c r="T250" i="23" s="1"/>
  <c r="S250" i="23"/>
  <c r="W250" i="23"/>
  <c r="D250" i="23" s="1"/>
  <c r="AL250" i="23"/>
  <c r="AM250" i="23"/>
  <c r="B251" i="23"/>
  <c r="C251" i="23"/>
  <c r="E251" i="23" s="1"/>
  <c r="F251" i="23"/>
  <c r="N251" i="23"/>
  <c r="S251" i="23"/>
  <c r="W251" i="23"/>
  <c r="AL251" i="23"/>
  <c r="AM251" i="23"/>
  <c r="B252" i="23"/>
  <c r="C252" i="23"/>
  <c r="G252" i="23" s="1"/>
  <c r="F252" i="23"/>
  <c r="N252" i="23"/>
  <c r="S252" i="23"/>
  <c r="W252" i="23"/>
  <c r="D252" i="23" s="1"/>
  <c r="U252" i="23" s="1"/>
  <c r="AL252" i="23"/>
  <c r="AM252" i="23"/>
  <c r="B253" i="23"/>
  <c r="C253" i="23"/>
  <c r="G253" i="23" s="1"/>
  <c r="F253" i="23"/>
  <c r="N253" i="23"/>
  <c r="T253" i="23" s="1"/>
  <c r="S253" i="23"/>
  <c r="W253" i="23"/>
  <c r="D253" i="23" s="1"/>
  <c r="AL253" i="23"/>
  <c r="AM253" i="23"/>
  <c r="B254" i="23"/>
  <c r="C254" i="23"/>
  <c r="F254" i="23"/>
  <c r="N254" i="23"/>
  <c r="S254" i="23"/>
  <c r="W254" i="23"/>
  <c r="D254" i="23" s="1"/>
  <c r="AL254" i="23"/>
  <c r="AM254" i="23"/>
  <c r="B255" i="23"/>
  <c r="C255" i="23"/>
  <c r="E255" i="23" s="1"/>
  <c r="F255" i="23"/>
  <c r="N255" i="23"/>
  <c r="BI255" i="23" s="1"/>
  <c r="S255" i="23"/>
  <c r="W255" i="23"/>
  <c r="D255" i="23" s="1"/>
  <c r="U255" i="23" s="1"/>
  <c r="AL255" i="23"/>
  <c r="AM255" i="23"/>
  <c r="B256" i="23"/>
  <c r="C256" i="23"/>
  <c r="F256" i="23"/>
  <c r="N256" i="23"/>
  <c r="S256" i="23"/>
  <c r="W256" i="23"/>
  <c r="D256" i="23" s="1"/>
  <c r="AL256" i="23"/>
  <c r="AM256" i="23"/>
  <c r="B257" i="23"/>
  <c r="C257" i="23"/>
  <c r="F257" i="23"/>
  <c r="N257" i="23"/>
  <c r="BI257" i="23" s="1"/>
  <c r="S257" i="23"/>
  <c r="W257" i="23"/>
  <c r="AL257" i="23"/>
  <c r="AM257" i="23"/>
  <c r="B258" i="23"/>
  <c r="C258" i="23"/>
  <c r="E258" i="23" s="1"/>
  <c r="F258" i="23"/>
  <c r="N258" i="23"/>
  <c r="T258" i="23" s="1"/>
  <c r="S258" i="23"/>
  <c r="W258" i="23"/>
  <c r="D258" i="23" s="1"/>
  <c r="U258" i="23" s="1"/>
  <c r="AL258" i="23"/>
  <c r="AM258" i="23"/>
  <c r="B259" i="23"/>
  <c r="C259" i="23"/>
  <c r="G259" i="23" s="1"/>
  <c r="F259" i="23"/>
  <c r="N259" i="23"/>
  <c r="S259" i="23"/>
  <c r="W259" i="23"/>
  <c r="AL259" i="23"/>
  <c r="AM259" i="23"/>
  <c r="B260" i="23"/>
  <c r="C260" i="23"/>
  <c r="G260" i="23" s="1"/>
  <c r="F260" i="23"/>
  <c r="N260" i="23"/>
  <c r="S260" i="23"/>
  <c r="W260" i="23"/>
  <c r="D260" i="23" s="1"/>
  <c r="AL260" i="23"/>
  <c r="AM260" i="23"/>
  <c r="B261" i="23"/>
  <c r="C261" i="23"/>
  <c r="F261" i="23"/>
  <c r="N261" i="23"/>
  <c r="S261" i="23"/>
  <c r="W261" i="23"/>
  <c r="AL261" i="23"/>
  <c r="AM261" i="23"/>
  <c r="B262" i="23"/>
  <c r="C262" i="23"/>
  <c r="F262" i="23"/>
  <c r="N262" i="23"/>
  <c r="S262" i="23"/>
  <c r="W262" i="23"/>
  <c r="D262" i="23" s="1"/>
  <c r="AL262" i="23"/>
  <c r="AM262" i="23"/>
  <c r="B263" i="23"/>
  <c r="C263" i="23"/>
  <c r="E263" i="23" s="1"/>
  <c r="F263" i="23"/>
  <c r="N263" i="23"/>
  <c r="T263" i="23" s="1"/>
  <c r="S263" i="23"/>
  <c r="W263" i="23"/>
  <c r="AL263" i="23"/>
  <c r="AM263" i="23"/>
  <c r="B264" i="23"/>
  <c r="C264" i="23"/>
  <c r="E264" i="23" s="1"/>
  <c r="F264" i="23"/>
  <c r="N264" i="23"/>
  <c r="BI264" i="23" s="1"/>
  <c r="S264" i="23"/>
  <c r="W264" i="23"/>
  <c r="D264" i="23" s="1"/>
  <c r="AL264" i="23"/>
  <c r="AM264" i="23"/>
  <c r="B265" i="23"/>
  <c r="C265" i="23"/>
  <c r="E265" i="23" s="1"/>
  <c r="F265" i="23"/>
  <c r="N265" i="23"/>
  <c r="BI265" i="23" s="1"/>
  <c r="S265" i="23"/>
  <c r="W265" i="23"/>
  <c r="D265" i="23" s="1"/>
  <c r="AL265" i="23"/>
  <c r="AM265" i="23"/>
  <c r="B266" i="23"/>
  <c r="C266" i="23"/>
  <c r="E266" i="23" s="1"/>
  <c r="F266" i="23"/>
  <c r="N266" i="23"/>
  <c r="T266" i="23" s="1"/>
  <c r="S266" i="23"/>
  <c r="W266" i="23"/>
  <c r="D266" i="23" s="1"/>
  <c r="U266" i="23" s="1"/>
  <c r="AL266" i="23"/>
  <c r="AM266" i="23"/>
  <c r="B267" i="23"/>
  <c r="C267" i="23"/>
  <c r="E267" i="23" s="1"/>
  <c r="F267" i="23"/>
  <c r="N267" i="23"/>
  <c r="S267" i="23"/>
  <c r="W267" i="23"/>
  <c r="AL267" i="23"/>
  <c r="AM267" i="23"/>
  <c r="B268" i="23"/>
  <c r="C268" i="23"/>
  <c r="F268" i="23"/>
  <c r="N268" i="23"/>
  <c r="BI268" i="23" s="1"/>
  <c r="S268" i="23"/>
  <c r="W268" i="23"/>
  <c r="D268" i="23" s="1"/>
  <c r="AL268" i="23"/>
  <c r="AM268" i="23"/>
  <c r="B269" i="23"/>
  <c r="C269" i="23"/>
  <c r="G269" i="23" s="1"/>
  <c r="F269" i="23"/>
  <c r="N269" i="23"/>
  <c r="S269" i="23"/>
  <c r="W269" i="23"/>
  <c r="D269" i="23" s="1"/>
  <c r="AL269" i="23"/>
  <c r="AM269" i="23"/>
  <c r="B270" i="23"/>
  <c r="C270" i="23"/>
  <c r="F270" i="23"/>
  <c r="N270" i="23"/>
  <c r="S270" i="23"/>
  <c r="W270" i="23"/>
  <c r="AL270" i="23"/>
  <c r="AM270" i="23"/>
  <c r="B271" i="23"/>
  <c r="C271" i="23"/>
  <c r="E271" i="23" s="1"/>
  <c r="F271" i="23"/>
  <c r="N271" i="23"/>
  <c r="S271" i="23"/>
  <c r="W271" i="23"/>
  <c r="AL271" i="23"/>
  <c r="AM271" i="23"/>
  <c r="B272" i="23"/>
  <c r="C272" i="23"/>
  <c r="G272" i="23" s="1"/>
  <c r="F272" i="23"/>
  <c r="N272" i="23"/>
  <c r="BI272" i="23" s="1"/>
  <c r="S272" i="23"/>
  <c r="W272" i="23"/>
  <c r="D272" i="23" s="1"/>
  <c r="U272" i="23" s="1"/>
  <c r="AL272" i="23"/>
  <c r="AM272" i="23"/>
  <c r="B273" i="23"/>
  <c r="C273" i="23"/>
  <c r="F273" i="23"/>
  <c r="N273" i="23"/>
  <c r="BI273" i="23" s="1"/>
  <c r="S273" i="23"/>
  <c r="W273" i="23"/>
  <c r="D273" i="23" s="1"/>
  <c r="AL273" i="23"/>
  <c r="AM273" i="23"/>
  <c r="B274" i="23"/>
  <c r="C274" i="23"/>
  <c r="E274" i="23" s="1"/>
  <c r="F274" i="23"/>
  <c r="N274" i="23"/>
  <c r="T274" i="23" s="1"/>
  <c r="S274" i="23"/>
  <c r="W274" i="23"/>
  <c r="D274" i="23" s="1"/>
  <c r="U274" i="23" s="1"/>
  <c r="AL274" i="23"/>
  <c r="AM274" i="23"/>
  <c r="B275" i="23"/>
  <c r="C275" i="23"/>
  <c r="F275" i="23"/>
  <c r="N275" i="23"/>
  <c r="S275" i="23"/>
  <c r="W275" i="23"/>
  <c r="AL275" i="23"/>
  <c r="AM275" i="23"/>
  <c r="B276" i="23"/>
  <c r="C276" i="23"/>
  <c r="F276" i="23"/>
  <c r="N276" i="23"/>
  <c r="BI276" i="23" s="1"/>
  <c r="S276" i="23"/>
  <c r="W276" i="23"/>
  <c r="D276" i="23" s="1"/>
  <c r="U276" i="23" s="1"/>
  <c r="AL276" i="23"/>
  <c r="AM276" i="23"/>
  <c r="B277" i="23"/>
  <c r="C277" i="23"/>
  <c r="F277" i="23"/>
  <c r="N277" i="23"/>
  <c r="T277" i="23" s="1"/>
  <c r="S277" i="23"/>
  <c r="W277" i="23"/>
  <c r="D277" i="23" s="1"/>
  <c r="AL277" i="23"/>
  <c r="AM277" i="23"/>
  <c r="BI277" i="23"/>
  <c r="B278" i="23"/>
  <c r="C278" i="23"/>
  <c r="F278" i="23"/>
  <c r="N278" i="23"/>
  <c r="S278" i="23"/>
  <c r="W278" i="23"/>
  <c r="AL278" i="23"/>
  <c r="AM278" i="23"/>
  <c r="B279" i="23"/>
  <c r="C279" i="23"/>
  <c r="F279" i="23"/>
  <c r="N279" i="23"/>
  <c r="BI279" i="23" s="1"/>
  <c r="S279" i="23"/>
  <c r="W279" i="23"/>
  <c r="D279" i="23" s="1"/>
  <c r="U279" i="23" s="1"/>
  <c r="AL279" i="23"/>
  <c r="AM279" i="23"/>
  <c r="B280" i="23"/>
  <c r="C280" i="23"/>
  <c r="E280" i="23" s="1"/>
  <c r="F280" i="23"/>
  <c r="G280" i="23"/>
  <c r="N280" i="23"/>
  <c r="BI280" i="23" s="1"/>
  <c r="S280" i="23"/>
  <c r="W280" i="23"/>
  <c r="AL280" i="23"/>
  <c r="AM280" i="23"/>
  <c r="B281" i="23"/>
  <c r="C281" i="23"/>
  <c r="F281" i="23"/>
  <c r="N281" i="23"/>
  <c r="BI281" i="23" s="1"/>
  <c r="S281" i="23"/>
  <c r="W281" i="23"/>
  <c r="D281" i="23" s="1"/>
  <c r="AL281" i="23"/>
  <c r="AM281" i="23"/>
  <c r="B282" i="23"/>
  <c r="C282" i="23"/>
  <c r="E282" i="23" s="1"/>
  <c r="F282" i="23"/>
  <c r="N282" i="23"/>
  <c r="S282" i="23"/>
  <c r="W282" i="23"/>
  <c r="AL282" i="23"/>
  <c r="AM282" i="23"/>
  <c r="B283" i="23"/>
  <c r="C283" i="23"/>
  <c r="G283" i="23" s="1"/>
  <c r="F283" i="23"/>
  <c r="N283" i="23"/>
  <c r="T283" i="23" s="1"/>
  <c r="S283" i="23"/>
  <c r="W283" i="23"/>
  <c r="AL283" i="23"/>
  <c r="AM283" i="23"/>
  <c r="B284" i="23"/>
  <c r="C284" i="23"/>
  <c r="E284" i="23" s="1"/>
  <c r="F284" i="23"/>
  <c r="N284" i="23"/>
  <c r="BI284" i="23" s="1"/>
  <c r="S284" i="23"/>
  <c r="W284" i="23"/>
  <c r="AL284" i="23"/>
  <c r="AM284" i="23"/>
  <c r="B285" i="23"/>
  <c r="C285" i="23"/>
  <c r="E285" i="23" s="1"/>
  <c r="F285" i="23"/>
  <c r="N285" i="23"/>
  <c r="T285" i="23" s="1"/>
  <c r="S285" i="23"/>
  <c r="W285" i="23"/>
  <c r="AL285" i="23"/>
  <c r="AM285" i="23"/>
  <c r="B286" i="23"/>
  <c r="C286" i="23"/>
  <c r="F286" i="23"/>
  <c r="N286" i="23"/>
  <c r="T286" i="23" s="1"/>
  <c r="S286" i="23"/>
  <c r="W286" i="23"/>
  <c r="D286" i="23" s="1"/>
  <c r="U286" i="23" s="1"/>
  <c r="AL286" i="23"/>
  <c r="AM286" i="23"/>
  <c r="B287" i="23"/>
  <c r="C287" i="23"/>
  <c r="G287" i="23" s="1"/>
  <c r="F287" i="23"/>
  <c r="N287" i="23"/>
  <c r="T287" i="23" s="1"/>
  <c r="S287" i="23"/>
  <c r="W287" i="23"/>
  <c r="AL287" i="23"/>
  <c r="AM287" i="23"/>
  <c r="B288" i="23"/>
  <c r="C288" i="23"/>
  <c r="E288" i="23" s="1"/>
  <c r="F288" i="23"/>
  <c r="N288" i="23"/>
  <c r="BI288" i="23" s="1"/>
  <c r="S288" i="23"/>
  <c r="W288" i="23"/>
  <c r="AL288" i="23"/>
  <c r="AM288" i="23"/>
  <c r="B289" i="23"/>
  <c r="C289" i="23"/>
  <c r="F289" i="23"/>
  <c r="N289" i="23"/>
  <c r="S289" i="23"/>
  <c r="W289" i="23"/>
  <c r="D289" i="23" s="1"/>
  <c r="AL289" i="23"/>
  <c r="AM289" i="23"/>
  <c r="B290" i="23"/>
  <c r="C290" i="23"/>
  <c r="G290" i="23" s="1"/>
  <c r="F290" i="23"/>
  <c r="N290" i="23"/>
  <c r="S290" i="23"/>
  <c r="W290" i="23"/>
  <c r="AL290" i="23"/>
  <c r="AM290" i="23"/>
  <c r="B291" i="23"/>
  <c r="C291" i="23"/>
  <c r="E291" i="23" s="1"/>
  <c r="F291" i="23"/>
  <c r="N291" i="23"/>
  <c r="S291" i="23"/>
  <c r="W291" i="23"/>
  <c r="AL291" i="23"/>
  <c r="AM291" i="23"/>
  <c r="B292" i="23"/>
  <c r="C292" i="23"/>
  <c r="E292" i="23" s="1"/>
  <c r="F292" i="23"/>
  <c r="N292" i="23"/>
  <c r="S292" i="23"/>
  <c r="W292" i="23"/>
  <c r="AL292" i="23"/>
  <c r="AM292" i="23"/>
  <c r="B293" i="23"/>
  <c r="C293" i="23"/>
  <c r="F293" i="23"/>
  <c r="N293" i="23"/>
  <c r="BI293" i="23" s="1"/>
  <c r="S293" i="23"/>
  <c r="W293" i="23"/>
  <c r="AL293" i="23"/>
  <c r="AM293" i="23"/>
  <c r="B294" i="23"/>
  <c r="C294" i="23"/>
  <c r="E294" i="23" s="1"/>
  <c r="F294" i="23"/>
  <c r="N294" i="23"/>
  <c r="S294" i="23"/>
  <c r="W294" i="23"/>
  <c r="AL294" i="23"/>
  <c r="AM294" i="23"/>
  <c r="B295" i="23"/>
  <c r="C295" i="23"/>
  <c r="F295" i="23"/>
  <c r="N295" i="23"/>
  <c r="S295" i="23"/>
  <c r="W295" i="23"/>
  <c r="D295" i="23" s="1"/>
  <c r="AL295" i="23"/>
  <c r="AM295" i="23"/>
  <c r="B296" i="23"/>
  <c r="C296" i="23"/>
  <c r="F296" i="23"/>
  <c r="N296" i="23"/>
  <c r="S296" i="23"/>
  <c r="W296" i="23"/>
  <c r="AL296" i="23"/>
  <c r="AM296" i="23"/>
  <c r="B297" i="23"/>
  <c r="C297" i="23"/>
  <c r="E297" i="23" s="1"/>
  <c r="F297" i="23"/>
  <c r="N297" i="23"/>
  <c r="S297" i="23"/>
  <c r="W297" i="23"/>
  <c r="D297" i="23" s="1"/>
  <c r="AL297" i="23"/>
  <c r="AM297" i="23"/>
  <c r="B298" i="23"/>
  <c r="C298" i="23"/>
  <c r="F298" i="23"/>
  <c r="N298" i="23"/>
  <c r="S298" i="23"/>
  <c r="W298" i="23"/>
  <c r="AL298" i="23"/>
  <c r="AM298" i="23"/>
  <c r="B299" i="23"/>
  <c r="C299" i="23"/>
  <c r="G299" i="23" s="1"/>
  <c r="F299" i="23"/>
  <c r="N299" i="23"/>
  <c r="S299" i="23"/>
  <c r="W299" i="23"/>
  <c r="D299" i="23" s="1"/>
  <c r="AL299" i="23"/>
  <c r="AM299" i="23"/>
  <c r="B300" i="23"/>
  <c r="C300" i="23"/>
  <c r="F300" i="23"/>
  <c r="N300" i="23"/>
  <c r="T300" i="23" s="1"/>
  <c r="S300" i="23"/>
  <c r="W300" i="23"/>
  <c r="D300" i="23" s="1"/>
  <c r="U300" i="23" s="1"/>
  <c r="AL300" i="23"/>
  <c r="AM300" i="23"/>
  <c r="B301" i="23"/>
  <c r="C301" i="23"/>
  <c r="F301" i="23"/>
  <c r="N301" i="23"/>
  <c r="S301" i="23"/>
  <c r="W301" i="23"/>
  <c r="AL301" i="23"/>
  <c r="AM301" i="23"/>
  <c r="B302" i="23"/>
  <c r="C302" i="23"/>
  <c r="F302" i="23"/>
  <c r="N302" i="23"/>
  <c r="T302" i="23" s="1"/>
  <c r="S302" i="23"/>
  <c r="W302" i="23"/>
  <c r="AL302" i="23"/>
  <c r="AM302" i="23"/>
  <c r="B303" i="23"/>
  <c r="C303" i="23"/>
  <c r="F303" i="23"/>
  <c r="N303" i="23"/>
  <c r="BI303" i="23" s="1"/>
  <c r="S303" i="23"/>
  <c r="W303" i="23"/>
  <c r="D303" i="23" s="1"/>
  <c r="AL303" i="23"/>
  <c r="AM303" i="23"/>
  <c r="B304" i="23"/>
  <c r="C304" i="23"/>
  <c r="F304" i="23"/>
  <c r="N304" i="23"/>
  <c r="T304" i="23" s="1"/>
  <c r="S304" i="23"/>
  <c r="W304" i="23"/>
  <c r="D304" i="23" s="1"/>
  <c r="U304" i="23" s="1"/>
  <c r="AL304" i="23"/>
  <c r="AM304" i="23"/>
  <c r="B305" i="23"/>
  <c r="C305" i="23"/>
  <c r="F305" i="23"/>
  <c r="N305" i="23"/>
  <c r="S305" i="23"/>
  <c r="W305" i="23"/>
  <c r="D305" i="23" s="1"/>
  <c r="AL305" i="23"/>
  <c r="AM305" i="23"/>
  <c r="B306" i="23"/>
  <c r="C306" i="23"/>
  <c r="E306" i="23" s="1"/>
  <c r="F306" i="23"/>
  <c r="N306" i="23"/>
  <c r="S306" i="23"/>
  <c r="W306" i="23"/>
  <c r="AL306" i="23"/>
  <c r="AM306" i="23"/>
  <c r="B307" i="23"/>
  <c r="C307" i="23"/>
  <c r="F307" i="23"/>
  <c r="N307" i="23"/>
  <c r="BI307" i="23" s="1"/>
  <c r="S307" i="23"/>
  <c r="W307" i="23"/>
  <c r="D307" i="23" s="1"/>
  <c r="AL307" i="23"/>
  <c r="AM307" i="23"/>
  <c r="B308" i="23"/>
  <c r="C308" i="23"/>
  <c r="G308" i="23" s="1"/>
  <c r="F308" i="23"/>
  <c r="N308" i="23"/>
  <c r="S308" i="23"/>
  <c r="W308" i="23"/>
  <c r="AL308" i="23"/>
  <c r="AM308" i="23"/>
  <c r="B309" i="23"/>
  <c r="C309" i="23"/>
  <c r="F309" i="23"/>
  <c r="N309" i="23"/>
  <c r="BI309" i="23" s="1"/>
  <c r="S309" i="23"/>
  <c r="W309" i="23"/>
  <c r="D309" i="23" s="1"/>
  <c r="U309" i="23" s="1"/>
  <c r="AL309" i="23"/>
  <c r="AM309" i="23"/>
  <c r="B310" i="23"/>
  <c r="C310" i="23"/>
  <c r="F310" i="23"/>
  <c r="N310" i="23"/>
  <c r="T310" i="23" s="1"/>
  <c r="S310" i="23"/>
  <c r="W310" i="23"/>
  <c r="D310" i="23" s="1"/>
  <c r="AL310" i="23"/>
  <c r="AM310" i="23"/>
  <c r="B311" i="23"/>
  <c r="C311" i="23"/>
  <c r="G311" i="23" s="1"/>
  <c r="F311" i="23"/>
  <c r="N311" i="23"/>
  <c r="T311" i="23" s="1"/>
  <c r="S311" i="23"/>
  <c r="W311" i="23"/>
  <c r="AL311" i="23"/>
  <c r="AM311" i="23"/>
  <c r="B312" i="23"/>
  <c r="C312" i="23"/>
  <c r="E312" i="23" s="1"/>
  <c r="F312" i="23"/>
  <c r="N312" i="23"/>
  <c r="S312" i="23"/>
  <c r="W312" i="23"/>
  <c r="AL312" i="23"/>
  <c r="AM312" i="23"/>
  <c r="B313" i="23"/>
  <c r="C313" i="23"/>
  <c r="G313" i="23" s="1"/>
  <c r="F313" i="23"/>
  <c r="N313" i="23"/>
  <c r="S313" i="23"/>
  <c r="W313" i="23"/>
  <c r="D313" i="23" s="1"/>
  <c r="AL313" i="23"/>
  <c r="AM313" i="23"/>
  <c r="B314" i="23"/>
  <c r="C314" i="23"/>
  <c r="F314" i="23"/>
  <c r="N314" i="23"/>
  <c r="S314" i="23"/>
  <c r="W314" i="23"/>
  <c r="AL314" i="23"/>
  <c r="AM314" i="23"/>
  <c r="B315" i="23"/>
  <c r="C315" i="23"/>
  <c r="F315" i="23"/>
  <c r="N315" i="23"/>
  <c r="T315" i="23" s="1"/>
  <c r="S315" i="23"/>
  <c r="W315" i="23"/>
  <c r="D315" i="23" s="1"/>
  <c r="AL315" i="23"/>
  <c r="AM315" i="23"/>
  <c r="B316" i="23"/>
  <c r="C316" i="23"/>
  <c r="F316" i="23"/>
  <c r="N316" i="23"/>
  <c r="BI316" i="23" s="1"/>
  <c r="S316" i="23"/>
  <c r="W316" i="23"/>
  <c r="D316" i="23" s="1"/>
  <c r="AL316" i="23"/>
  <c r="AM316" i="23"/>
  <c r="B317" i="23"/>
  <c r="C317" i="23"/>
  <c r="F317" i="23"/>
  <c r="N317" i="23"/>
  <c r="BI317" i="23" s="1"/>
  <c r="S317" i="23"/>
  <c r="W317" i="23"/>
  <c r="D317" i="23" s="1"/>
  <c r="AL317" i="23"/>
  <c r="AM317" i="23"/>
  <c r="B318" i="23"/>
  <c r="C318" i="23"/>
  <c r="G318" i="23" s="1"/>
  <c r="F318" i="23"/>
  <c r="N318" i="23"/>
  <c r="BI318" i="23" s="1"/>
  <c r="S318" i="23"/>
  <c r="W318" i="23"/>
  <c r="D318" i="23" s="1"/>
  <c r="U318" i="23" s="1"/>
  <c r="AL318" i="23"/>
  <c r="AM318" i="23"/>
  <c r="B319" i="23"/>
  <c r="C319" i="23"/>
  <c r="E319" i="23" s="1"/>
  <c r="F319" i="23"/>
  <c r="N319" i="23"/>
  <c r="S319" i="23"/>
  <c r="W319" i="23"/>
  <c r="AL319" i="23"/>
  <c r="AM319" i="23"/>
  <c r="B320" i="23"/>
  <c r="C320" i="23"/>
  <c r="F320" i="23"/>
  <c r="N320" i="23"/>
  <c r="T320" i="23" s="1"/>
  <c r="S320" i="23"/>
  <c r="W320" i="23"/>
  <c r="D320" i="23" s="1"/>
  <c r="U320" i="23" s="1"/>
  <c r="AL320" i="23"/>
  <c r="AM320" i="23"/>
  <c r="B321" i="23"/>
  <c r="C321" i="23"/>
  <c r="F321" i="23"/>
  <c r="N321" i="23"/>
  <c r="BI321" i="23" s="1"/>
  <c r="S321" i="23"/>
  <c r="W321" i="23"/>
  <c r="D321" i="23" s="1"/>
  <c r="AL321" i="23"/>
  <c r="AM321" i="23"/>
  <c r="B322" i="23"/>
  <c r="C322" i="23"/>
  <c r="F322" i="23"/>
  <c r="N322" i="23"/>
  <c r="S322" i="23"/>
  <c r="W322" i="23"/>
  <c r="AL322" i="23"/>
  <c r="AM322" i="23"/>
  <c r="B323" i="23"/>
  <c r="C323" i="23"/>
  <c r="E323" i="23" s="1"/>
  <c r="F323" i="23"/>
  <c r="N323" i="23"/>
  <c r="S323" i="23"/>
  <c r="W323" i="23"/>
  <c r="D323" i="23" s="1"/>
  <c r="U323" i="23" s="1"/>
  <c r="AL323" i="23"/>
  <c r="AM323" i="23"/>
  <c r="B324" i="23"/>
  <c r="C324" i="23"/>
  <c r="F324" i="23"/>
  <c r="N324" i="23"/>
  <c r="BI324" i="23" s="1"/>
  <c r="S324" i="23"/>
  <c r="W324" i="23"/>
  <c r="D324" i="23" s="1"/>
  <c r="AL324" i="23"/>
  <c r="AM324" i="23"/>
  <c r="B325" i="23"/>
  <c r="C325" i="23"/>
  <c r="F325" i="23"/>
  <c r="N325" i="23"/>
  <c r="BI325" i="23" s="1"/>
  <c r="S325" i="23"/>
  <c r="W325" i="23"/>
  <c r="D325" i="23" s="1"/>
  <c r="AL325" i="23"/>
  <c r="AM325" i="23"/>
  <c r="B326" i="23"/>
  <c r="C326" i="23"/>
  <c r="G326" i="23" s="1"/>
  <c r="F326" i="23"/>
  <c r="N326" i="23"/>
  <c r="T326" i="23" s="1"/>
  <c r="S326" i="23"/>
  <c r="W326" i="23"/>
  <c r="D326" i="23" s="1"/>
  <c r="U326" i="23" s="1"/>
  <c r="AL326" i="23"/>
  <c r="AM326" i="23"/>
  <c r="B327" i="23"/>
  <c r="C327" i="23"/>
  <c r="E327" i="23" s="1"/>
  <c r="F327" i="23"/>
  <c r="N327" i="23"/>
  <c r="BI327" i="23" s="1"/>
  <c r="S327" i="23"/>
  <c r="W327" i="23"/>
  <c r="D327" i="23" s="1"/>
  <c r="AL327" i="23"/>
  <c r="AM327" i="23"/>
  <c r="B328" i="23"/>
  <c r="C328" i="23"/>
  <c r="G328" i="23" s="1"/>
  <c r="F328" i="23"/>
  <c r="N328" i="23"/>
  <c r="BI328" i="23" s="1"/>
  <c r="S328" i="23"/>
  <c r="W328" i="23"/>
  <c r="D328" i="23" s="1"/>
  <c r="U328" i="23" s="1"/>
  <c r="AL328" i="23"/>
  <c r="AM328" i="23"/>
  <c r="B329" i="23"/>
  <c r="C329" i="23"/>
  <c r="G329" i="23" s="1"/>
  <c r="F329" i="23"/>
  <c r="N329" i="23"/>
  <c r="T329" i="23" s="1"/>
  <c r="S329" i="23"/>
  <c r="W329" i="23"/>
  <c r="AL329" i="23"/>
  <c r="AM329" i="23"/>
  <c r="B330" i="23"/>
  <c r="C330" i="23"/>
  <c r="G330" i="23" s="1"/>
  <c r="F330" i="23"/>
  <c r="N330" i="23"/>
  <c r="S330" i="23"/>
  <c r="W330" i="23"/>
  <c r="AL330" i="23"/>
  <c r="AM330" i="23"/>
  <c r="B331" i="23"/>
  <c r="C331" i="23"/>
  <c r="F331" i="23"/>
  <c r="N331" i="23"/>
  <c r="T331" i="23" s="1"/>
  <c r="S331" i="23"/>
  <c r="W331" i="23"/>
  <c r="D331" i="23" s="1"/>
  <c r="U331" i="23" s="1"/>
  <c r="AL331" i="23"/>
  <c r="AM331" i="23"/>
  <c r="B332" i="23"/>
  <c r="C332" i="23"/>
  <c r="G332" i="23" s="1"/>
  <c r="F332" i="23"/>
  <c r="N332" i="23"/>
  <c r="S332" i="23"/>
  <c r="W332" i="23"/>
  <c r="D332" i="23" s="1"/>
  <c r="AL332" i="23"/>
  <c r="AM332" i="23"/>
  <c r="B333" i="23"/>
  <c r="C333" i="23"/>
  <c r="F333" i="23"/>
  <c r="N333" i="23"/>
  <c r="S333" i="23"/>
  <c r="W333" i="23"/>
  <c r="AL333" i="23"/>
  <c r="AM333" i="23"/>
  <c r="B334" i="23"/>
  <c r="C334" i="23"/>
  <c r="E334" i="23" s="1"/>
  <c r="F334" i="23"/>
  <c r="N334" i="23"/>
  <c r="S334" i="23"/>
  <c r="W334" i="23"/>
  <c r="AL334" i="23"/>
  <c r="AM334" i="23"/>
  <c r="B335" i="23"/>
  <c r="C335" i="23"/>
  <c r="G335" i="23" s="1"/>
  <c r="F335" i="23"/>
  <c r="N335" i="23"/>
  <c r="BI335" i="23" s="1"/>
  <c r="S335" i="23"/>
  <c r="W335" i="23"/>
  <c r="AL335" i="23"/>
  <c r="AM335" i="23"/>
  <c r="B336" i="23"/>
  <c r="C336" i="23"/>
  <c r="G336" i="23" s="1"/>
  <c r="F336" i="23"/>
  <c r="N336" i="23"/>
  <c r="BI336" i="23" s="1"/>
  <c r="S336" i="23"/>
  <c r="W336" i="23"/>
  <c r="AL336" i="23"/>
  <c r="AM336" i="23"/>
  <c r="B337" i="23"/>
  <c r="C337" i="23"/>
  <c r="G337" i="23" s="1"/>
  <c r="F337" i="23"/>
  <c r="N337" i="23"/>
  <c r="BI337" i="23" s="1"/>
  <c r="S337" i="23"/>
  <c r="W337" i="23"/>
  <c r="AL337" i="23"/>
  <c r="AM337" i="23"/>
  <c r="B338" i="23"/>
  <c r="C338" i="23"/>
  <c r="E338" i="23" s="1"/>
  <c r="F338" i="23"/>
  <c r="N338" i="23"/>
  <c r="S338" i="23"/>
  <c r="W338" i="23"/>
  <c r="AL338" i="23"/>
  <c r="AM338" i="23"/>
  <c r="B339" i="23"/>
  <c r="C339" i="23"/>
  <c r="G339" i="23" s="1"/>
  <c r="F339" i="23"/>
  <c r="N339" i="23"/>
  <c r="T339" i="23" s="1"/>
  <c r="S339" i="23"/>
  <c r="W339" i="23"/>
  <c r="D339" i="23" s="1"/>
  <c r="U339" i="23" s="1"/>
  <c r="AL339" i="23"/>
  <c r="AM339" i="23"/>
  <c r="B340" i="23"/>
  <c r="C340" i="23"/>
  <c r="E340" i="23" s="1"/>
  <c r="F340" i="23"/>
  <c r="N340" i="23"/>
  <c r="S340" i="23"/>
  <c r="W340" i="23"/>
  <c r="D340" i="23" s="1"/>
  <c r="AL340" i="23"/>
  <c r="AM340" i="23"/>
  <c r="B341" i="23"/>
  <c r="C341" i="23"/>
  <c r="F341" i="23"/>
  <c r="N341" i="23"/>
  <c r="S341" i="23"/>
  <c r="W341" i="23"/>
  <c r="AL341" i="23"/>
  <c r="AM341" i="23"/>
  <c r="B342" i="23"/>
  <c r="C342" i="23"/>
  <c r="E342" i="23" s="1"/>
  <c r="F342" i="23"/>
  <c r="N342" i="23"/>
  <c r="T342" i="23" s="1"/>
  <c r="S342" i="23"/>
  <c r="W342" i="23"/>
  <c r="AL342" i="23"/>
  <c r="AM342" i="23"/>
  <c r="B343" i="23"/>
  <c r="C343" i="23"/>
  <c r="E343" i="23" s="1"/>
  <c r="F343" i="23"/>
  <c r="N343" i="23"/>
  <c r="S343" i="23"/>
  <c r="W343" i="23"/>
  <c r="D343" i="23" s="1"/>
  <c r="AL343" i="23"/>
  <c r="AM343" i="23"/>
  <c r="B344" i="23"/>
  <c r="C344" i="23"/>
  <c r="G344" i="23" s="1"/>
  <c r="D344" i="23"/>
  <c r="U344" i="23" s="1"/>
  <c r="F344" i="23"/>
  <c r="N344" i="23"/>
  <c r="T344" i="23" s="1"/>
  <c r="S344" i="23"/>
  <c r="W344" i="23"/>
  <c r="AL344" i="23"/>
  <c r="AM344" i="23"/>
  <c r="B345" i="23"/>
  <c r="C345" i="23"/>
  <c r="G345" i="23" s="1"/>
  <c r="F345" i="23"/>
  <c r="N345" i="23"/>
  <c r="BI345" i="23" s="1"/>
  <c r="S345" i="23"/>
  <c r="W345" i="23"/>
  <c r="AL345" i="23"/>
  <c r="AM345" i="23"/>
  <c r="B346" i="23"/>
  <c r="C346" i="23"/>
  <c r="F346" i="23"/>
  <c r="N346" i="23"/>
  <c r="S346" i="23"/>
  <c r="W346" i="23"/>
  <c r="AL346" i="23"/>
  <c r="AM346" i="23"/>
  <c r="B347" i="23"/>
  <c r="C347" i="23"/>
  <c r="E347" i="23" s="1"/>
  <c r="F347" i="23"/>
  <c r="N347" i="23"/>
  <c r="S347" i="23"/>
  <c r="W347" i="23"/>
  <c r="AL347" i="23"/>
  <c r="AM347" i="23"/>
  <c r="B348" i="23"/>
  <c r="C348" i="23"/>
  <c r="E348" i="23" s="1"/>
  <c r="F348" i="23"/>
  <c r="N348" i="23"/>
  <c r="BI348" i="23" s="1"/>
  <c r="S348" i="23"/>
  <c r="W348" i="23"/>
  <c r="D348" i="23" s="1"/>
  <c r="AL348" i="23"/>
  <c r="AM348" i="23"/>
  <c r="B349" i="23"/>
  <c r="C349" i="23"/>
  <c r="F349" i="23"/>
  <c r="N349" i="23"/>
  <c r="S349" i="23"/>
  <c r="W349" i="23"/>
  <c r="D349" i="23" s="1"/>
  <c r="AL349" i="23"/>
  <c r="AM349" i="23"/>
  <c r="B350" i="23"/>
  <c r="C350" i="23"/>
  <c r="F350" i="23"/>
  <c r="N350" i="23"/>
  <c r="BI350" i="23" s="1"/>
  <c r="S350" i="23"/>
  <c r="W350" i="23"/>
  <c r="D350" i="23" s="1"/>
  <c r="AL350" i="23"/>
  <c r="AM350" i="23"/>
  <c r="B351" i="23"/>
  <c r="C351" i="23"/>
  <c r="E351" i="23" s="1"/>
  <c r="F351" i="23"/>
  <c r="N351" i="23"/>
  <c r="T351" i="23" s="1"/>
  <c r="S351" i="23"/>
  <c r="W351" i="23"/>
  <c r="AL351" i="23"/>
  <c r="AM351" i="23"/>
  <c r="BI351" i="23"/>
  <c r="B352" i="23"/>
  <c r="C352" i="23"/>
  <c r="G352" i="23" s="1"/>
  <c r="F352" i="23"/>
  <c r="N352" i="23"/>
  <c r="BI352" i="23" s="1"/>
  <c r="S352" i="23"/>
  <c r="W352" i="23"/>
  <c r="AL352" i="23"/>
  <c r="AM352" i="23"/>
  <c r="B353" i="23"/>
  <c r="C353" i="23"/>
  <c r="E353" i="23" s="1"/>
  <c r="F353" i="23"/>
  <c r="N353" i="23"/>
  <c r="S353" i="23"/>
  <c r="W353" i="23"/>
  <c r="D353" i="23" s="1"/>
  <c r="AL353" i="23"/>
  <c r="AM353" i="23"/>
  <c r="B354" i="23"/>
  <c r="C354" i="23"/>
  <c r="E354" i="23" s="1"/>
  <c r="F354" i="23"/>
  <c r="N354" i="23"/>
  <c r="T354" i="23" s="1"/>
  <c r="S354" i="23"/>
  <c r="W354" i="23"/>
  <c r="AL354" i="23"/>
  <c r="AM354" i="23"/>
  <c r="B355" i="23"/>
  <c r="C355" i="23"/>
  <c r="F355" i="23"/>
  <c r="N355" i="23"/>
  <c r="T355" i="23" s="1"/>
  <c r="S355" i="23"/>
  <c r="W355" i="23"/>
  <c r="D355" i="23" s="1"/>
  <c r="U355" i="23" s="1"/>
  <c r="AL355" i="23"/>
  <c r="AM355" i="23"/>
  <c r="B356" i="23"/>
  <c r="C356" i="23"/>
  <c r="G356" i="23" s="1"/>
  <c r="F356" i="23"/>
  <c r="N356" i="23"/>
  <c r="S356" i="23"/>
  <c r="W356" i="23"/>
  <c r="D356" i="23" s="1"/>
  <c r="AL356" i="23"/>
  <c r="AM356" i="23"/>
  <c r="B357" i="23"/>
  <c r="C357" i="23"/>
  <c r="G357" i="23" s="1"/>
  <c r="F357" i="23"/>
  <c r="N357" i="23"/>
  <c r="S357" i="23"/>
  <c r="W357" i="23"/>
  <c r="AL357" i="23"/>
  <c r="AM357" i="23"/>
  <c r="B358" i="23"/>
  <c r="C358" i="23"/>
  <c r="F358" i="23"/>
  <c r="N358" i="23"/>
  <c r="BI358" i="23" s="1"/>
  <c r="S358" i="23"/>
  <c r="W358" i="23"/>
  <c r="D358" i="23" s="1"/>
  <c r="U358" i="23" s="1"/>
  <c r="AL358" i="23"/>
  <c r="AM358" i="23"/>
  <c r="B359" i="23"/>
  <c r="C359" i="23"/>
  <c r="E359" i="23" s="1"/>
  <c r="F359" i="23"/>
  <c r="N359" i="23"/>
  <c r="S359" i="23"/>
  <c r="W359" i="23"/>
  <c r="D359" i="23" s="1"/>
  <c r="AL359" i="23"/>
  <c r="AM359" i="23"/>
  <c r="B360" i="23"/>
  <c r="C360" i="23"/>
  <c r="F360" i="23"/>
  <c r="N360" i="23"/>
  <c r="S360" i="23"/>
  <c r="W360" i="23"/>
  <c r="D360" i="23" s="1"/>
  <c r="AL360" i="23"/>
  <c r="AM360" i="23"/>
  <c r="B361" i="23"/>
  <c r="C361" i="23"/>
  <c r="F361" i="23"/>
  <c r="N361" i="23"/>
  <c r="BI361" i="23" s="1"/>
  <c r="S361" i="23"/>
  <c r="W361" i="23"/>
  <c r="AL361" i="23"/>
  <c r="AM361" i="23"/>
  <c r="B362" i="23"/>
  <c r="C362" i="23"/>
  <c r="E362" i="23" s="1"/>
  <c r="F362" i="23"/>
  <c r="N362" i="23"/>
  <c r="BI362" i="23" s="1"/>
  <c r="S362" i="23"/>
  <c r="W362" i="23"/>
  <c r="AL362" i="23"/>
  <c r="AM362" i="23"/>
  <c r="B363" i="23"/>
  <c r="C363" i="23"/>
  <c r="F363" i="23"/>
  <c r="N363" i="23"/>
  <c r="BI363" i="23" s="1"/>
  <c r="S363" i="23"/>
  <c r="W363" i="23"/>
  <c r="D363" i="23" s="1"/>
  <c r="U363" i="23" s="1"/>
  <c r="AL363" i="23"/>
  <c r="AM363" i="23"/>
  <c r="B364" i="23"/>
  <c r="C364" i="23"/>
  <c r="G364" i="23" s="1"/>
  <c r="F364" i="23"/>
  <c r="N364" i="23"/>
  <c r="S364" i="23"/>
  <c r="W364" i="23"/>
  <c r="D364" i="23" s="1"/>
  <c r="AL364" i="23"/>
  <c r="AM364" i="23"/>
  <c r="B365" i="23"/>
  <c r="C365" i="23"/>
  <c r="F365" i="23"/>
  <c r="N365" i="23"/>
  <c r="S365" i="23"/>
  <c r="W365" i="23"/>
  <c r="D365" i="23" s="1"/>
  <c r="AL365" i="23"/>
  <c r="AM365" i="23"/>
  <c r="B366" i="23"/>
  <c r="C366" i="23"/>
  <c r="F366" i="23"/>
  <c r="N366" i="23"/>
  <c r="S366" i="23"/>
  <c r="W366" i="23"/>
  <c r="D366" i="23" s="1"/>
  <c r="AL366" i="23"/>
  <c r="AM366" i="23"/>
  <c r="B367" i="23"/>
  <c r="C367" i="23"/>
  <c r="E367" i="23" s="1"/>
  <c r="F367" i="23"/>
  <c r="N367" i="23"/>
  <c r="T367" i="23" s="1"/>
  <c r="S367" i="23"/>
  <c r="W367" i="23"/>
  <c r="AL367" i="23"/>
  <c r="AM367" i="23"/>
  <c r="B368" i="23"/>
  <c r="C368" i="23"/>
  <c r="G368" i="23" s="1"/>
  <c r="F368" i="23"/>
  <c r="N368" i="23"/>
  <c r="T368" i="23" s="1"/>
  <c r="S368" i="23"/>
  <c r="W368" i="23"/>
  <c r="AL368" i="23"/>
  <c r="AM368" i="23"/>
  <c r="B369" i="23"/>
  <c r="C369" i="23"/>
  <c r="G369" i="23" s="1"/>
  <c r="F369" i="23"/>
  <c r="N369" i="23"/>
  <c r="BI369" i="23" s="1"/>
  <c r="S369" i="23"/>
  <c r="W369" i="23"/>
  <c r="D369" i="23" s="1"/>
  <c r="AL369" i="23"/>
  <c r="AM369" i="23"/>
  <c r="B370" i="23"/>
  <c r="C370" i="23"/>
  <c r="E370" i="23" s="1"/>
  <c r="F370" i="23"/>
  <c r="N370" i="23"/>
  <c r="S370" i="23"/>
  <c r="W370" i="23"/>
  <c r="D370" i="23" s="1"/>
  <c r="AL370" i="23"/>
  <c r="AM370" i="23"/>
  <c r="B371" i="23"/>
  <c r="C371" i="23"/>
  <c r="G371" i="23" s="1"/>
  <c r="F371" i="23"/>
  <c r="N371" i="23"/>
  <c r="BI371" i="23" s="1"/>
  <c r="S371" i="23"/>
  <c r="W371" i="23"/>
  <c r="D371" i="23" s="1"/>
  <c r="AL371" i="23"/>
  <c r="AM371" i="23"/>
  <c r="B372" i="23"/>
  <c r="C372" i="23"/>
  <c r="G372" i="23" s="1"/>
  <c r="F372" i="23"/>
  <c r="N372" i="23"/>
  <c r="S372" i="23"/>
  <c r="W372" i="23"/>
  <c r="D372" i="23" s="1"/>
  <c r="AL372" i="23"/>
  <c r="AM372" i="23"/>
  <c r="B373" i="23"/>
  <c r="C373" i="23"/>
  <c r="E373" i="23" s="1"/>
  <c r="F373" i="23"/>
  <c r="N373" i="23"/>
  <c r="S373" i="23"/>
  <c r="W373" i="23"/>
  <c r="AL373" i="23"/>
  <c r="AM373" i="23"/>
  <c r="B374" i="23"/>
  <c r="C374" i="23"/>
  <c r="F374" i="23"/>
  <c r="N374" i="23"/>
  <c r="S374" i="23"/>
  <c r="W374" i="23"/>
  <c r="D374" i="23" s="1"/>
  <c r="AL374" i="23"/>
  <c r="AM374" i="23"/>
  <c r="B375" i="23"/>
  <c r="C375" i="23"/>
  <c r="G375" i="23" s="1"/>
  <c r="F375" i="23"/>
  <c r="N375" i="23"/>
  <c r="T375" i="23" s="1"/>
  <c r="S375" i="23"/>
  <c r="W375" i="23"/>
  <c r="D375" i="23" s="1"/>
  <c r="AL375" i="23"/>
  <c r="AM375" i="23"/>
  <c r="B376" i="23"/>
  <c r="C376" i="23"/>
  <c r="F376" i="23"/>
  <c r="N376" i="23"/>
  <c r="S376" i="23"/>
  <c r="W376" i="23"/>
  <c r="D376" i="23" s="1"/>
  <c r="AL376" i="23"/>
  <c r="AM376" i="23"/>
  <c r="B377" i="23"/>
  <c r="C377" i="23"/>
  <c r="E377" i="23" s="1"/>
  <c r="F377" i="23"/>
  <c r="N377" i="23"/>
  <c r="BI377" i="23" s="1"/>
  <c r="S377" i="23"/>
  <c r="W377" i="23"/>
  <c r="D377" i="23" s="1"/>
  <c r="U377" i="23" s="1"/>
  <c r="AL377" i="23"/>
  <c r="AM377" i="23"/>
  <c r="B378" i="23"/>
  <c r="C378" i="23"/>
  <c r="E378" i="23" s="1"/>
  <c r="F378" i="23"/>
  <c r="N378" i="23"/>
  <c r="S378" i="23"/>
  <c r="W378" i="23"/>
  <c r="AL378" i="23"/>
  <c r="AM378" i="23"/>
  <c r="B379" i="23"/>
  <c r="C379" i="23"/>
  <c r="F379" i="23"/>
  <c r="G379" i="23"/>
  <c r="N379" i="23"/>
  <c r="S379" i="23"/>
  <c r="W379" i="23"/>
  <c r="D379" i="23" s="1"/>
  <c r="U379" i="23" s="1"/>
  <c r="AL379" i="23"/>
  <c r="AM379" i="23"/>
  <c r="B380" i="23"/>
  <c r="C380" i="23"/>
  <c r="E380" i="23" s="1"/>
  <c r="F380" i="23"/>
  <c r="G380" i="23"/>
  <c r="N380" i="23"/>
  <c r="S380" i="23"/>
  <c r="W380" i="23"/>
  <c r="D380" i="23" s="1"/>
  <c r="AL380" i="23"/>
  <c r="AM380" i="23"/>
  <c r="B381" i="23"/>
  <c r="C381" i="23"/>
  <c r="E381" i="23" s="1"/>
  <c r="F381" i="23"/>
  <c r="N381" i="23"/>
  <c r="BI381" i="23" s="1"/>
  <c r="S381" i="23"/>
  <c r="W381" i="23"/>
  <c r="AL381" i="23"/>
  <c r="AM381" i="23"/>
  <c r="B382" i="23"/>
  <c r="C382" i="23"/>
  <c r="G382" i="23" s="1"/>
  <c r="F382" i="23"/>
  <c r="N382" i="23"/>
  <c r="S382" i="23"/>
  <c r="W382" i="23"/>
  <c r="D382" i="23" s="1"/>
  <c r="AL382" i="23"/>
  <c r="AM382" i="23"/>
  <c r="B383" i="23"/>
  <c r="C383" i="23"/>
  <c r="G383" i="23" s="1"/>
  <c r="F383" i="23"/>
  <c r="N383" i="23"/>
  <c r="T383" i="23" s="1"/>
  <c r="S383" i="23"/>
  <c r="W383" i="23"/>
  <c r="D383" i="23" s="1"/>
  <c r="AL383" i="23"/>
  <c r="AM383" i="23"/>
  <c r="B384" i="23"/>
  <c r="C384" i="23"/>
  <c r="G384" i="23" s="1"/>
  <c r="F384" i="23"/>
  <c r="N384" i="23"/>
  <c r="T384" i="23" s="1"/>
  <c r="S384" i="23"/>
  <c r="W384" i="23"/>
  <c r="D384" i="23" s="1"/>
  <c r="AL384" i="23"/>
  <c r="AM384" i="23"/>
  <c r="B385" i="23"/>
  <c r="C385" i="23"/>
  <c r="F385" i="23"/>
  <c r="N385" i="23"/>
  <c r="S385" i="23"/>
  <c r="W385" i="23"/>
  <c r="D385" i="23" s="1"/>
  <c r="AL385" i="23"/>
  <c r="AM385" i="23"/>
  <c r="B386" i="23"/>
  <c r="C386" i="23"/>
  <c r="G386" i="23" s="1"/>
  <c r="F386" i="23"/>
  <c r="N386" i="23"/>
  <c r="T386" i="23" s="1"/>
  <c r="S386" i="23"/>
  <c r="W386" i="23"/>
  <c r="AL386" i="23"/>
  <c r="AM386" i="23"/>
  <c r="Q387" i="23"/>
  <c r="Q388" i="23"/>
  <c r="Q389" i="23"/>
  <c r="Q390" i="23"/>
  <c r="Q391" i="23"/>
  <c r="Q392" i="23"/>
  <c r="Q393" i="23"/>
  <c r="Q394" i="23"/>
  <c r="Q395" i="23"/>
  <c r="Q396" i="23"/>
  <c r="Q397" i="23"/>
  <c r="Q398" i="23"/>
  <c r="Q399" i="23"/>
  <c r="Q400" i="23"/>
  <c r="Q401" i="23"/>
  <c r="Q402" i="23"/>
  <c r="Q403" i="23"/>
  <c r="Q404" i="23"/>
  <c r="Q405" i="23"/>
  <c r="Q406" i="23"/>
  <c r="Q407" i="23"/>
  <c r="Q408" i="23"/>
  <c r="Q409" i="23"/>
  <c r="Q410" i="23"/>
  <c r="Q411" i="23"/>
  <c r="Q412" i="23"/>
  <c r="Q413" i="23"/>
  <c r="Q414" i="23"/>
  <c r="Q415" i="23"/>
  <c r="Q416" i="23"/>
  <c r="Q417" i="23"/>
  <c r="Q418" i="23"/>
  <c r="Q419" i="23"/>
  <c r="Q420" i="23"/>
  <c r="Q421" i="23"/>
  <c r="Q422" i="23"/>
  <c r="Q423" i="23"/>
  <c r="Q424" i="23"/>
  <c r="Q425" i="23"/>
  <c r="Q426" i="23"/>
  <c r="Q427" i="23"/>
  <c r="Q428" i="23"/>
  <c r="Q429" i="23"/>
  <c r="Q430" i="23"/>
  <c r="Q431" i="23"/>
  <c r="Q432" i="23"/>
  <c r="Q433" i="23"/>
  <c r="Q434" i="23"/>
  <c r="Q435" i="23"/>
  <c r="Q436" i="23"/>
  <c r="Q437" i="23"/>
  <c r="Q438" i="23"/>
  <c r="Q439" i="23"/>
  <c r="Q440" i="23"/>
  <c r="Q441" i="23"/>
  <c r="Q442" i="23"/>
  <c r="Q443" i="23"/>
  <c r="Q444" i="23"/>
  <c r="Q445" i="23"/>
  <c r="Q446" i="23"/>
  <c r="Q447" i="23"/>
  <c r="Q448" i="23"/>
  <c r="Q449" i="23"/>
  <c r="Q450" i="23"/>
  <c r="Q451" i="23"/>
  <c r="Q452" i="23"/>
  <c r="Q453" i="23"/>
  <c r="Q454" i="23"/>
  <c r="Q455" i="23"/>
  <c r="Q456" i="23"/>
  <c r="Q457" i="23"/>
  <c r="Q458" i="23"/>
  <c r="Q459" i="23"/>
  <c r="Q460" i="23"/>
  <c r="Q461" i="23"/>
  <c r="Q462" i="23"/>
  <c r="Q463" i="23"/>
  <c r="Q464" i="23"/>
  <c r="Q465" i="23"/>
  <c r="Q466" i="23"/>
  <c r="Q467" i="23"/>
  <c r="Q468" i="23"/>
  <c r="Q469" i="23"/>
  <c r="Q470" i="23"/>
  <c r="Q471" i="23"/>
  <c r="Q472" i="23"/>
  <c r="Q473" i="23"/>
  <c r="Q474" i="23"/>
  <c r="Q475" i="23"/>
  <c r="Q476" i="23"/>
  <c r="Q477" i="23"/>
  <c r="Q478" i="23"/>
  <c r="Q479" i="23"/>
  <c r="Q480" i="23"/>
  <c r="Q481" i="23"/>
  <c r="Q482" i="23"/>
  <c r="Q483" i="23"/>
  <c r="Q484" i="23"/>
  <c r="Q485" i="23"/>
  <c r="Q486" i="23"/>
  <c r="Q487" i="23"/>
  <c r="Q488" i="23"/>
  <c r="Q489" i="23"/>
  <c r="Q490" i="23"/>
  <c r="Q491" i="23"/>
  <c r="Q492" i="23"/>
  <c r="Q493" i="23"/>
  <c r="Q494" i="23"/>
  <c r="Q495" i="23"/>
  <c r="Q496" i="23"/>
  <c r="Q497" i="23"/>
  <c r="Q498" i="23"/>
  <c r="Q499" i="23"/>
  <c r="Q500" i="23"/>
  <c r="Q501" i="23"/>
  <c r="Q502" i="23"/>
  <c r="Q503" i="23"/>
  <c r="Q504" i="23"/>
  <c r="Q505" i="23"/>
  <c r="Q506" i="23"/>
  <c r="Q507" i="23"/>
  <c r="Q508" i="23"/>
  <c r="Q509" i="23"/>
  <c r="Q510" i="23"/>
  <c r="Q511" i="23"/>
  <c r="Q512" i="23"/>
  <c r="Q513" i="23"/>
  <c r="Q514" i="23"/>
  <c r="Q515" i="23"/>
  <c r="Q516" i="23"/>
  <c r="Q517" i="23"/>
  <c r="Q518" i="23"/>
  <c r="Q519" i="23"/>
  <c r="Q520" i="23"/>
  <c r="Q521" i="23"/>
  <c r="Q522" i="23"/>
  <c r="Q523" i="23"/>
  <c r="Q524" i="23"/>
  <c r="Q525" i="23"/>
  <c r="Q526" i="23"/>
  <c r="Q527" i="23"/>
  <c r="Q528" i="23"/>
  <c r="Q529" i="23"/>
  <c r="Q530" i="23"/>
  <c r="Q531" i="23"/>
  <c r="Q532" i="23"/>
  <c r="Q533" i="23"/>
  <c r="Q534" i="23"/>
  <c r="Q535" i="23"/>
  <c r="Q536" i="23"/>
  <c r="Q537" i="23"/>
  <c r="Q538" i="23"/>
  <c r="Q539" i="23"/>
  <c r="Q540" i="23"/>
  <c r="Q541" i="23"/>
  <c r="Q542" i="23"/>
  <c r="Q543" i="23"/>
  <c r="Q544" i="23"/>
  <c r="Q545" i="23"/>
  <c r="Q546" i="23"/>
  <c r="Q547" i="23"/>
  <c r="Q548" i="23"/>
  <c r="Q549" i="23"/>
  <c r="Q550" i="23"/>
  <c r="AB2" i="20"/>
  <c r="AB3" i="20"/>
  <c r="AB4" i="20"/>
  <c r="AG4" i="20"/>
  <c r="AF19" i="20" s="1"/>
  <c r="AF20" i="20" s="1"/>
  <c r="AF21" i="20" s="1"/>
  <c r="AF22" i="20" s="1"/>
  <c r="AF23" i="20" s="1"/>
  <c r="AF24" i="20" s="1"/>
  <c r="AF25" i="20" s="1"/>
  <c r="AF26" i="20" s="1"/>
  <c r="AF27" i="20" s="1"/>
  <c r="AF28" i="20" s="1"/>
  <c r="AF29" i="20" s="1"/>
  <c r="AF30" i="20" s="1"/>
  <c r="AF31" i="20" s="1"/>
  <c r="AF32" i="20" s="1"/>
  <c r="AF33" i="20" s="1"/>
  <c r="AF34" i="20" s="1"/>
  <c r="AF35" i="20" s="1"/>
  <c r="AF36" i="20" s="1"/>
  <c r="AF37" i="20" s="1"/>
  <c r="AF38" i="20" s="1"/>
  <c r="AF39" i="20" s="1"/>
  <c r="AF40" i="20" s="1"/>
  <c r="AF41" i="20" s="1"/>
  <c r="AF42" i="20" s="1"/>
  <c r="AF43" i="20" s="1"/>
  <c r="AF44" i="20" s="1"/>
  <c r="AF45" i="20" s="1"/>
  <c r="AF46" i="20" s="1"/>
  <c r="AF47" i="20" s="1"/>
  <c r="AF48" i="20" s="1"/>
  <c r="AF49" i="20" s="1"/>
  <c r="AF50" i="20" s="1"/>
  <c r="AF51" i="20" s="1"/>
  <c r="AF52" i="20" s="1"/>
  <c r="AF53" i="20" s="1"/>
  <c r="AF54" i="20" s="1"/>
  <c r="AF55" i="20" s="1"/>
  <c r="AF56" i="20" s="1"/>
  <c r="AF57" i="20" s="1"/>
  <c r="AF58" i="20" s="1"/>
  <c r="AF59" i="20" s="1"/>
  <c r="AF60" i="20" s="1"/>
  <c r="AF61" i="20" s="1"/>
  <c r="AF62" i="20" s="1"/>
  <c r="AF63" i="20" s="1"/>
  <c r="AF64" i="20" s="1"/>
  <c r="AF65" i="20" s="1"/>
  <c r="AF66" i="20" s="1"/>
  <c r="AF67" i="20" s="1"/>
  <c r="AF68" i="20" s="1"/>
  <c r="AF69" i="20" s="1"/>
  <c r="AF70" i="20" s="1"/>
  <c r="AF71" i="20" s="1"/>
  <c r="AF72" i="20" s="1"/>
  <c r="AF73" i="20" s="1"/>
  <c r="AF74" i="20" s="1"/>
  <c r="AF75" i="20" s="1"/>
  <c r="AF76" i="20" s="1"/>
  <c r="AF77" i="20" s="1"/>
  <c r="AF78" i="20" s="1"/>
  <c r="AF79" i="20" s="1"/>
  <c r="AF80" i="20" s="1"/>
  <c r="AF81" i="20" s="1"/>
  <c r="AF82" i="20" s="1"/>
  <c r="AF83" i="20" s="1"/>
  <c r="AF84" i="20" s="1"/>
  <c r="AF85" i="20" s="1"/>
  <c r="AF86" i="20" s="1"/>
  <c r="AF87" i="20" s="1"/>
  <c r="AF88" i="20" s="1"/>
  <c r="AF89" i="20" s="1"/>
  <c r="AF90" i="20" s="1"/>
  <c r="AF91" i="20" s="1"/>
  <c r="AF92" i="20" s="1"/>
  <c r="AF93" i="20" s="1"/>
  <c r="AF94" i="20" s="1"/>
  <c r="AF95" i="20" s="1"/>
  <c r="AF96" i="20" s="1"/>
  <c r="AF97" i="20" s="1"/>
  <c r="AF98" i="20" s="1"/>
  <c r="AF99" i="20" s="1"/>
  <c r="AF100" i="20" s="1"/>
  <c r="AF101" i="20" s="1"/>
  <c r="AF102" i="20" s="1"/>
  <c r="AF103" i="20" s="1"/>
  <c r="AF104" i="20" s="1"/>
  <c r="AF105" i="20" s="1"/>
  <c r="AF106" i="20" s="1"/>
  <c r="AF107" i="20" s="1"/>
  <c r="AF108" i="20" s="1"/>
  <c r="AF109" i="20" s="1"/>
  <c r="AF110" i="20" s="1"/>
  <c r="AF111" i="20" s="1"/>
  <c r="AF112" i="20" s="1"/>
  <c r="AF113" i="20" s="1"/>
  <c r="AF114" i="20" s="1"/>
  <c r="AF115" i="20" s="1"/>
  <c r="AF116" i="20" s="1"/>
  <c r="AF117" i="20" s="1"/>
  <c r="AF118" i="20" s="1"/>
  <c r="AF119" i="20" s="1"/>
  <c r="AF120" i="20" s="1"/>
  <c r="AF121" i="20" s="1"/>
  <c r="AF122" i="20" s="1"/>
  <c r="AF123" i="20" s="1"/>
  <c r="AF124" i="20" s="1"/>
  <c r="AF125" i="20" s="1"/>
  <c r="AF126" i="20" s="1"/>
  <c r="AF127" i="20" s="1"/>
  <c r="AF128" i="20" s="1"/>
  <c r="AF129" i="20" s="1"/>
  <c r="AF130" i="20" s="1"/>
  <c r="AF131" i="20" s="1"/>
  <c r="AF132" i="20" s="1"/>
  <c r="AF133" i="20" s="1"/>
  <c r="AF134" i="20" s="1"/>
  <c r="AF135" i="20" s="1"/>
  <c r="AF136" i="20" s="1"/>
  <c r="AF137" i="20" s="1"/>
  <c r="AF138" i="20" s="1"/>
  <c r="AF139" i="20" s="1"/>
  <c r="AF140" i="20" s="1"/>
  <c r="AF141" i="20" s="1"/>
  <c r="AF142" i="20" s="1"/>
  <c r="AF143" i="20" s="1"/>
  <c r="AF144" i="20" s="1"/>
  <c r="AF145" i="20" s="1"/>
  <c r="AF146" i="20" s="1"/>
  <c r="AF147" i="20" s="1"/>
  <c r="AF148" i="20" s="1"/>
  <c r="AF149" i="20" s="1"/>
  <c r="AF150" i="20" s="1"/>
  <c r="AF151" i="20" s="1"/>
  <c r="AF152" i="20" s="1"/>
  <c r="AF153" i="20" s="1"/>
  <c r="AF154" i="20" s="1"/>
  <c r="AF155" i="20" s="1"/>
  <c r="AF156" i="20" s="1"/>
  <c r="AF157" i="20" s="1"/>
  <c r="AF158" i="20" s="1"/>
  <c r="AF159" i="20" s="1"/>
  <c r="AF160" i="20" s="1"/>
  <c r="AF161" i="20" s="1"/>
  <c r="AF162" i="20" s="1"/>
  <c r="AF163" i="20" s="1"/>
  <c r="AF164" i="20" s="1"/>
  <c r="AF165" i="20" s="1"/>
  <c r="AF166" i="20" s="1"/>
  <c r="AF167" i="20" s="1"/>
  <c r="AF168" i="20" s="1"/>
  <c r="AF169" i="20" s="1"/>
  <c r="AF170" i="20" s="1"/>
  <c r="AF171" i="20" s="1"/>
  <c r="AF172" i="20" s="1"/>
  <c r="AF173" i="20" s="1"/>
  <c r="AF174" i="20" s="1"/>
  <c r="AF175" i="20" s="1"/>
  <c r="AF176" i="20" s="1"/>
  <c r="AF177" i="20" s="1"/>
  <c r="AF178" i="20" s="1"/>
  <c r="AF179" i="20" s="1"/>
  <c r="AF180" i="20" s="1"/>
  <c r="AF181" i="20" s="1"/>
  <c r="AF182" i="20" s="1"/>
  <c r="AF183" i="20" s="1"/>
  <c r="AF184" i="20" s="1"/>
  <c r="AF185" i="20" s="1"/>
  <c r="AF186" i="20" s="1"/>
  <c r="AF187" i="20" s="1"/>
  <c r="AF188" i="20" s="1"/>
  <c r="AF189" i="20" s="1"/>
  <c r="AF190" i="20" s="1"/>
  <c r="AF191" i="20" s="1"/>
  <c r="AF192" i="20" s="1"/>
  <c r="AF193" i="20" s="1"/>
  <c r="AF194" i="20" s="1"/>
  <c r="AF195" i="20" s="1"/>
  <c r="AF196" i="20" s="1"/>
  <c r="AF197" i="20" s="1"/>
  <c r="AF198" i="20" s="1"/>
  <c r="AF199" i="20" s="1"/>
  <c r="AF200" i="20" s="1"/>
  <c r="AF201" i="20" s="1"/>
  <c r="AF202" i="20" s="1"/>
  <c r="AF203" i="20" s="1"/>
  <c r="AF204" i="20" s="1"/>
  <c r="AF205" i="20" s="1"/>
  <c r="AF206" i="20" s="1"/>
  <c r="AF207" i="20" s="1"/>
  <c r="AF208" i="20" s="1"/>
  <c r="AF209" i="20" s="1"/>
  <c r="AF210" i="20" s="1"/>
  <c r="AF211" i="20" s="1"/>
  <c r="AF212" i="20" s="1"/>
  <c r="AF213" i="20" s="1"/>
  <c r="AF214" i="20" s="1"/>
  <c r="AF215" i="20" s="1"/>
  <c r="AF216" i="20" s="1"/>
  <c r="AF217" i="20" s="1"/>
  <c r="AF218" i="20" s="1"/>
  <c r="AF219" i="20" s="1"/>
  <c r="AF220" i="20" s="1"/>
  <c r="AF221" i="20" s="1"/>
  <c r="AF222" i="20" s="1"/>
  <c r="AF223" i="20" s="1"/>
  <c r="AF224" i="20" s="1"/>
  <c r="AF225" i="20" s="1"/>
  <c r="AF226" i="20" s="1"/>
  <c r="AF227" i="20" s="1"/>
  <c r="AF228" i="20" s="1"/>
  <c r="AF229" i="20" s="1"/>
  <c r="AF230" i="20" s="1"/>
  <c r="AF231" i="20" s="1"/>
  <c r="AF232" i="20" s="1"/>
  <c r="AF233" i="20" s="1"/>
  <c r="AF234" i="20" s="1"/>
  <c r="AF235" i="20" s="1"/>
  <c r="AF236" i="20" s="1"/>
  <c r="AF237" i="20" s="1"/>
  <c r="AF238" i="20" s="1"/>
  <c r="AF239" i="20" s="1"/>
  <c r="AF240" i="20" s="1"/>
  <c r="AF241" i="20" s="1"/>
  <c r="AF242" i="20" s="1"/>
  <c r="AF243" i="20" s="1"/>
  <c r="AF244" i="20" s="1"/>
  <c r="AF245" i="20" s="1"/>
  <c r="AF246" i="20" s="1"/>
  <c r="AF247" i="20" s="1"/>
  <c r="AF248" i="20" s="1"/>
  <c r="AF249" i="20" s="1"/>
  <c r="AF250" i="20" s="1"/>
  <c r="AF251" i="20" s="1"/>
  <c r="AF252" i="20" s="1"/>
  <c r="AF253" i="20" s="1"/>
  <c r="AF254" i="20" s="1"/>
  <c r="AF255" i="20" s="1"/>
  <c r="AF256" i="20" s="1"/>
  <c r="AF257" i="20" s="1"/>
  <c r="AF258" i="20" s="1"/>
  <c r="AF259" i="20" s="1"/>
  <c r="AF260" i="20" s="1"/>
  <c r="AF261" i="20" s="1"/>
  <c r="AF262" i="20" s="1"/>
  <c r="AF263" i="20" s="1"/>
  <c r="AF264" i="20" s="1"/>
  <c r="AF265" i="20" s="1"/>
  <c r="AF266" i="20" s="1"/>
  <c r="AF267" i="20" s="1"/>
  <c r="AF268" i="20" s="1"/>
  <c r="AF269" i="20" s="1"/>
  <c r="AF270" i="20" s="1"/>
  <c r="AF271" i="20" s="1"/>
  <c r="AF272" i="20" s="1"/>
  <c r="AF273" i="20" s="1"/>
  <c r="AF274" i="20" s="1"/>
  <c r="AF275" i="20" s="1"/>
  <c r="AF276" i="20" s="1"/>
  <c r="AF277" i="20" s="1"/>
  <c r="AF278" i="20" s="1"/>
  <c r="AF279" i="20" s="1"/>
  <c r="AF280" i="20" s="1"/>
  <c r="AF281" i="20" s="1"/>
  <c r="AF282" i="20" s="1"/>
  <c r="AF283" i="20" s="1"/>
  <c r="AF284" i="20" s="1"/>
  <c r="AF285" i="20" s="1"/>
  <c r="AF286" i="20" s="1"/>
  <c r="AF287" i="20" s="1"/>
  <c r="AF288" i="20" s="1"/>
  <c r="AF289" i="20" s="1"/>
  <c r="AF290" i="20" s="1"/>
  <c r="AF291" i="20" s="1"/>
  <c r="AF292" i="20" s="1"/>
  <c r="AF293" i="20" s="1"/>
  <c r="AF294" i="20" s="1"/>
  <c r="AF295" i="20" s="1"/>
  <c r="AF296" i="20" s="1"/>
  <c r="AF297" i="20" s="1"/>
  <c r="AF298" i="20" s="1"/>
  <c r="AF299" i="20" s="1"/>
  <c r="AF300" i="20" s="1"/>
  <c r="AF301" i="20" s="1"/>
  <c r="AF302" i="20" s="1"/>
  <c r="AF303" i="20" s="1"/>
  <c r="AF304" i="20" s="1"/>
  <c r="AF305" i="20" s="1"/>
  <c r="AF306" i="20" s="1"/>
  <c r="AF307" i="20" s="1"/>
  <c r="AF308" i="20" s="1"/>
  <c r="AF309" i="20" s="1"/>
  <c r="AF310" i="20" s="1"/>
  <c r="AF311" i="20" s="1"/>
  <c r="AF312" i="20" s="1"/>
  <c r="AF313" i="20" s="1"/>
  <c r="AF314" i="20" s="1"/>
  <c r="AF315" i="20" s="1"/>
  <c r="AF316" i="20" s="1"/>
  <c r="AF317" i="20" s="1"/>
  <c r="AF318" i="20" s="1"/>
  <c r="AF319" i="20" s="1"/>
  <c r="AF320" i="20" s="1"/>
  <c r="AF321" i="20" s="1"/>
  <c r="AF322" i="20" s="1"/>
  <c r="AF323" i="20" s="1"/>
  <c r="AF324" i="20" s="1"/>
  <c r="AF325" i="20" s="1"/>
  <c r="AF326" i="20" s="1"/>
  <c r="AF327" i="20" s="1"/>
  <c r="AF328" i="20" s="1"/>
  <c r="AF329" i="20" s="1"/>
  <c r="AF330" i="20" s="1"/>
  <c r="AF331" i="20" s="1"/>
  <c r="AF332" i="20" s="1"/>
  <c r="AF333" i="20" s="1"/>
  <c r="AF334" i="20" s="1"/>
  <c r="AF335" i="20" s="1"/>
  <c r="AF336" i="20" s="1"/>
  <c r="AF337" i="20" s="1"/>
  <c r="AF338" i="20" s="1"/>
  <c r="AF339" i="20" s="1"/>
  <c r="AF340" i="20" s="1"/>
  <c r="AF341" i="20" s="1"/>
  <c r="AF342" i="20" s="1"/>
  <c r="AF343" i="20" s="1"/>
  <c r="AF344" i="20" s="1"/>
  <c r="AF345" i="20" s="1"/>
  <c r="AF346" i="20" s="1"/>
  <c r="AF347" i="20" s="1"/>
  <c r="AF348" i="20" s="1"/>
  <c r="AF349" i="20" s="1"/>
  <c r="AF350" i="20" s="1"/>
  <c r="AF351" i="20" s="1"/>
  <c r="AF352" i="20" s="1"/>
  <c r="AF353" i="20" s="1"/>
  <c r="AF354" i="20" s="1"/>
  <c r="AF355" i="20" s="1"/>
  <c r="AF356" i="20" s="1"/>
  <c r="AF357" i="20" s="1"/>
  <c r="AF358" i="20" s="1"/>
  <c r="AF359" i="20" s="1"/>
  <c r="AF360" i="20" s="1"/>
  <c r="AF361" i="20" s="1"/>
  <c r="AF362" i="20" s="1"/>
  <c r="AF363" i="20" s="1"/>
  <c r="AF364" i="20" s="1"/>
  <c r="AF365" i="20" s="1"/>
  <c r="AF366" i="20" s="1"/>
  <c r="AF367" i="20" s="1"/>
  <c r="AF368" i="20" s="1"/>
  <c r="AF369" i="20" s="1"/>
  <c r="AF370" i="20" s="1"/>
  <c r="AF371" i="20" s="1"/>
  <c r="AF372" i="20" s="1"/>
  <c r="AF373" i="20" s="1"/>
  <c r="AF374" i="20" s="1"/>
  <c r="AF375" i="20" s="1"/>
  <c r="AF376" i="20" s="1"/>
  <c r="AF377" i="20" s="1"/>
  <c r="AF378" i="20" s="1"/>
  <c r="AF379" i="20" s="1"/>
  <c r="AF380" i="20" s="1"/>
  <c r="AF381" i="20" s="1"/>
  <c r="AF382" i="20" s="1"/>
  <c r="AF383" i="20" s="1"/>
  <c r="AF384" i="20" s="1"/>
  <c r="AF385" i="20" s="1"/>
  <c r="AF386" i="20" s="1"/>
  <c r="AB5" i="20"/>
  <c r="AB6" i="20"/>
  <c r="AB7" i="20"/>
  <c r="AB8" i="20"/>
  <c r="AB9" i="20"/>
  <c r="AB10" i="20"/>
  <c r="AG10" i="20"/>
  <c r="AG11" i="20" s="1"/>
  <c r="AB11" i="20"/>
  <c r="AB12" i="20"/>
  <c r="AB13" i="20"/>
  <c r="AB14" i="20"/>
  <c r="AB15" i="20"/>
  <c r="AN18" i="20"/>
  <c r="AO18" i="20"/>
  <c r="AP18" i="20"/>
  <c r="AQ18" i="20"/>
  <c r="AR18" i="20"/>
  <c r="AS18" i="20"/>
  <c r="AT18" i="20"/>
  <c r="AU18" i="20"/>
  <c r="AV18" i="20"/>
  <c r="AW18" i="20"/>
  <c r="AX18" i="20"/>
  <c r="AY18" i="20"/>
  <c r="AZ18" i="20"/>
  <c r="BA18" i="20"/>
  <c r="BB18" i="20"/>
  <c r="BC18" i="20"/>
  <c r="BD18" i="20"/>
  <c r="BE18" i="20"/>
  <c r="BF18" i="20"/>
  <c r="BG18" i="20"/>
  <c r="BH18" i="20"/>
  <c r="B19" i="20"/>
  <c r="C19" i="20"/>
  <c r="F19" i="20"/>
  <c r="N19" i="20"/>
  <c r="T19" i="20" s="1"/>
  <c r="S19" i="20"/>
  <c r="W19"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G238" i="20" s="1"/>
  <c r="AG239" i="20" s="1"/>
  <c r="AG240" i="20" s="1"/>
  <c r="AG241" i="20" s="1"/>
  <c r="AG242" i="20" s="1"/>
  <c r="AG243" i="20" s="1"/>
  <c r="AG244" i="20" s="1"/>
  <c r="AG245" i="20" s="1"/>
  <c r="AG246" i="20" s="1"/>
  <c r="AG247" i="20" s="1"/>
  <c r="AG248" i="20" s="1"/>
  <c r="AG249" i="20" s="1"/>
  <c r="AG250" i="20" s="1"/>
  <c r="AG251" i="20" s="1"/>
  <c r="AG252" i="20" s="1"/>
  <c r="AG253" i="20" s="1"/>
  <c r="AG254" i="20" s="1"/>
  <c r="AG255" i="20" s="1"/>
  <c r="AG256" i="20" s="1"/>
  <c r="AG257" i="20" s="1"/>
  <c r="AG258" i="20" s="1"/>
  <c r="AG259" i="20" s="1"/>
  <c r="AG260" i="20" s="1"/>
  <c r="AG261" i="20" s="1"/>
  <c r="AG262" i="20" s="1"/>
  <c r="AG263" i="20" s="1"/>
  <c r="AG264" i="20" s="1"/>
  <c r="AG265" i="20" s="1"/>
  <c r="AG266" i="20" s="1"/>
  <c r="AG267" i="20" s="1"/>
  <c r="AG268" i="20" s="1"/>
  <c r="AG269" i="20" s="1"/>
  <c r="AG270" i="20" s="1"/>
  <c r="AG271" i="20" s="1"/>
  <c r="AG272" i="20" s="1"/>
  <c r="AG273" i="20" s="1"/>
  <c r="AG274" i="20" s="1"/>
  <c r="AG275" i="20" s="1"/>
  <c r="AG276" i="20" s="1"/>
  <c r="AG277" i="20" s="1"/>
  <c r="AG278" i="20" s="1"/>
  <c r="AG279" i="20" s="1"/>
  <c r="AG280" i="20" s="1"/>
  <c r="AG281" i="20" s="1"/>
  <c r="AG282" i="20" s="1"/>
  <c r="AG283" i="20" s="1"/>
  <c r="AG284" i="20" s="1"/>
  <c r="AG285" i="20" s="1"/>
  <c r="AG286" i="20" s="1"/>
  <c r="AG287" i="20" s="1"/>
  <c r="AG288" i="20" s="1"/>
  <c r="AG289" i="20" s="1"/>
  <c r="AG290" i="20" s="1"/>
  <c r="AG291" i="20" s="1"/>
  <c r="AG292" i="20" s="1"/>
  <c r="AG293" i="20" s="1"/>
  <c r="AG294" i="20" s="1"/>
  <c r="AG295" i="20" s="1"/>
  <c r="AG296" i="20" s="1"/>
  <c r="AG297" i="20" s="1"/>
  <c r="AG298" i="20" s="1"/>
  <c r="AG299" i="20" s="1"/>
  <c r="AG300" i="20" s="1"/>
  <c r="AG301" i="20" s="1"/>
  <c r="AG302" i="20" s="1"/>
  <c r="AG303" i="20" s="1"/>
  <c r="AG304" i="20" s="1"/>
  <c r="AG305" i="20" s="1"/>
  <c r="AG306" i="20" s="1"/>
  <c r="AG307" i="20" s="1"/>
  <c r="AG308" i="20" s="1"/>
  <c r="AG309" i="20" s="1"/>
  <c r="AG310" i="20" s="1"/>
  <c r="AG311" i="20" s="1"/>
  <c r="AG312" i="20" s="1"/>
  <c r="AG313" i="20" s="1"/>
  <c r="AG314" i="20" s="1"/>
  <c r="AG315" i="20" s="1"/>
  <c r="AG316" i="20" s="1"/>
  <c r="AG317" i="20" s="1"/>
  <c r="AG318" i="20" s="1"/>
  <c r="AG319" i="20" s="1"/>
  <c r="AG320" i="20" s="1"/>
  <c r="AG321" i="20" s="1"/>
  <c r="AG322" i="20" s="1"/>
  <c r="AG323" i="20" s="1"/>
  <c r="AG324" i="20" s="1"/>
  <c r="AG325" i="20" s="1"/>
  <c r="AG326" i="20" s="1"/>
  <c r="AG327" i="20" s="1"/>
  <c r="AG328" i="20" s="1"/>
  <c r="AG329" i="20" s="1"/>
  <c r="AG330" i="20" s="1"/>
  <c r="AG331" i="20" s="1"/>
  <c r="AG332" i="20" s="1"/>
  <c r="AG333" i="20" s="1"/>
  <c r="AG334" i="20" s="1"/>
  <c r="AG335" i="20" s="1"/>
  <c r="AG336" i="20" s="1"/>
  <c r="AG337" i="20" s="1"/>
  <c r="AG338" i="20" s="1"/>
  <c r="AG339" i="20" s="1"/>
  <c r="AG340" i="20" s="1"/>
  <c r="AG341" i="20" s="1"/>
  <c r="AG342" i="20" s="1"/>
  <c r="AG343" i="20" s="1"/>
  <c r="AG344" i="20" s="1"/>
  <c r="AG345" i="20" s="1"/>
  <c r="AG346" i="20" s="1"/>
  <c r="AG347" i="20" s="1"/>
  <c r="AG348" i="20" s="1"/>
  <c r="AG349" i="20" s="1"/>
  <c r="AG350" i="20" s="1"/>
  <c r="AG351" i="20" s="1"/>
  <c r="AG352" i="20" s="1"/>
  <c r="AG353" i="20" s="1"/>
  <c r="AG354" i="20" s="1"/>
  <c r="AG355" i="20" s="1"/>
  <c r="AG356" i="20" s="1"/>
  <c r="AG357" i="20" s="1"/>
  <c r="AG358" i="20" s="1"/>
  <c r="AG359" i="20" s="1"/>
  <c r="AG360" i="20" s="1"/>
  <c r="AG361" i="20" s="1"/>
  <c r="AG362" i="20" s="1"/>
  <c r="AG363" i="20" s="1"/>
  <c r="AG364" i="20" s="1"/>
  <c r="AG365" i="20" s="1"/>
  <c r="AG366" i="20" s="1"/>
  <c r="AG367" i="20" s="1"/>
  <c r="AG368" i="20" s="1"/>
  <c r="AG369" i="20" s="1"/>
  <c r="AG370" i="20" s="1"/>
  <c r="AG371" i="20" s="1"/>
  <c r="AG372" i="20" s="1"/>
  <c r="AG373" i="20" s="1"/>
  <c r="AG374" i="20" s="1"/>
  <c r="AG375" i="20" s="1"/>
  <c r="AG376" i="20" s="1"/>
  <c r="AG377" i="20" s="1"/>
  <c r="AG378" i="20" s="1"/>
  <c r="AG379" i="20" s="1"/>
  <c r="AG380" i="20" s="1"/>
  <c r="AG381" i="20" s="1"/>
  <c r="AG382" i="20" s="1"/>
  <c r="AG383" i="20" s="1"/>
  <c r="AG384" i="20" s="1"/>
  <c r="AG385" i="20" s="1"/>
  <c r="AG386" i="20" s="1"/>
  <c r="AL19" i="20"/>
  <c r="B20" i="20"/>
  <c r="C20" i="20"/>
  <c r="E20" i="20" s="1"/>
  <c r="F20" i="20"/>
  <c r="N20" i="20"/>
  <c r="T20" i="20" s="1"/>
  <c r="S20" i="20"/>
  <c r="W20" i="20"/>
  <c r="D20" i="20" s="1"/>
  <c r="AL20" i="20"/>
  <c r="B21" i="20"/>
  <c r="C21" i="20"/>
  <c r="E21" i="20" s="1"/>
  <c r="F21" i="20"/>
  <c r="G21" i="20"/>
  <c r="N21" i="20"/>
  <c r="S21" i="20"/>
  <c r="W21" i="20"/>
  <c r="D21" i="20" s="1"/>
  <c r="U21" i="20" s="1"/>
  <c r="AL21" i="20"/>
  <c r="AM21" i="20"/>
  <c r="B22" i="20"/>
  <c r="C22" i="20"/>
  <c r="E22" i="20" s="1"/>
  <c r="F22" i="20"/>
  <c r="G22" i="20"/>
  <c r="N22" i="20"/>
  <c r="T22" i="20" s="1"/>
  <c r="S22" i="20"/>
  <c r="W22" i="20"/>
  <c r="AL22" i="20"/>
  <c r="AM22" i="20"/>
  <c r="B23" i="20"/>
  <c r="C23" i="20"/>
  <c r="E23" i="20" s="1"/>
  <c r="F23" i="20"/>
  <c r="N23" i="20"/>
  <c r="T23" i="20" s="1"/>
  <c r="S23" i="20"/>
  <c r="W23" i="20"/>
  <c r="AL23" i="20"/>
  <c r="AM23" i="20"/>
  <c r="B24" i="20"/>
  <c r="C24" i="20"/>
  <c r="F24" i="20"/>
  <c r="N24" i="20"/>
  <c r="S24" i="20"/>
  <c r="W24" i="20"/>
  <c r="AL24" i="20"/>
  <c r="AM24" i="20"/>
  <c r="B25" i="20"/>
  <c r="C25" i="20"/>
  <c r="F25" i="20"/>
  <c r="N25" i="20"/>
  <c r="BI25" i="20" s="1"/>
  <c r="S25" i="20"/>
  <c r="W25" i="20"/>
  <c r="AL25" i="20"/>
  <c r="AM25" i="20"/>
  <c r="B26" i="20"/>
  <c r="C26" i="20"/>
  <c r="F26" i="20"/>
  <c r="N26" i="20"/>
  <c r="S26" i="20"/>
  <c r="W26" i="20"/>
  <c r="D26" i="20" s="1"/>
  <c r="AL26" i="20"/>
  <c r="AM26" i="20"/>
  <c r="B27" i="20"/>
  <c r="C27" i="20"/>
  <c r="F27" i="20"/>
  <c r="N27" i="20"/>
  <c r="S27" i="20"/>
  <c r="W27" i="20"/>
  <c r="AL27" i="20"/>
  <c r="AM27" i="20"/>
  <c r="B28" i="20"/>
  <c r="C28" i="20"/>
  <c r="F28" i="20"/>
  <c r="N28" i="20"/>
  <c r="S28" i="20"/>
  <c r="W28" i="20"/>
  <c r="D28" i="20" s="1"/>
  <c r="U28" i="20" s="1"/>
  <c r="AL28" i="20"/>
  <c r="AM28" i="20"/>
  <c r="B29" i="20"/>
  <c r="C29" i="20"/>
  <c r="F29" i="20"/>
  <c r="N29" i="20"/>
  <c r="BI29" i="20" s="1"/>
  <c r="S29" i="20"/>
  <c r="W29" i="20"/>
  <c r="D29" i="20" s="1"/>
  <c r="AL29" i="20"/>
  <c r="AM29" i="20"/>
  <c r="B30" i="20"/>
  <c r="C30" i="20"/>
  <c r="F30" i="20"/>
  <c r="N30" i="20"/>
  <c r="T30" i="20" s="1"/>
  <c r="S30" i="20"/>
  <c r="W30" i="20"/>
  <c r="D30" i="20" s="1"/>
  <c r="AL30" i="20"/>
  <c r="AM30" i="20"/>
  <c r="B31" i="20"/>
  <c r="C31" i="20"/>
  <c r="G31" i="20" s="1"/>
  <c r="F31" i="20"/>
  <c r="N31" i="20"/>
  <c r="T31" i="20" s="1"/>
  <c r="S31" i="20"/>
  <c r="W31" i="20"/>
  <c r="D31" i="20" s="1"/>
  <c r="U31" i="20" s="1"/>
  <c r="AL31" i="20"/>
  <c r="AM31" i="20"/>
  <c r="B32" i="20"/>
  <c r="C32" i="20"/>
  <c r="F32" i="20"/>
  <c r="N32" i="20"/>
  <c r="S32" i="20"/>
  <c r="W32" i="20"/>
  <c r="AL32" i="20"/>
  <c r="AM32" i="20"/>
  <c r="B33" i="20"/>
  <c r="C33" i="20"/>
  <c r="G33" i="20" s="1"/>
  <c r="E33" i="20"/>
  <c r="F33" i="20"/>
  <c r="N33" i="20"/>
  <c r="S33" i="20"/>
  <c r="W33" i="20"/>
  <c r="D33" i="20" s="1"/>
  <c r="AL33" i="20"/>
  <c r="AM33" i="20"/>
  <c r="B34" i="20"/>
  <c r="C34" i="20"/>
  <c r="F34" i="20"/>
  <c r="N34" i="20"/>
  <c r="T34" i="20" s="1"/>
  <c r="S34" i="20"/>
  <c r="W34" i="20"/>
  <c r="D34" i="20" s="1"/>
  <c r="AL34" i="20"/>
  <c r="AM34" i="20"/>
  <c r="B35" i="20"/>
  <c r="C35" i="20"/>
  <c r="F35" i="20"/>
  <c r="N35" i="20"/>
  <c r="S35" i="20"/>
  <c r="W35" i="20"/>
  <c r="AL35" i="20"/>
  <c r="AM35" i="20"/>
  <c r="B36" i="20"/>
  <c r="C36" i="20"/>
  <c r="E36" i="20" s="1"/>
  <c r="F36" i="20"/>
  <c r="N36" i="20"/>
  <c r="T36" i="20" s="1"/>
  <c r="S36" i="20"/>
  <c r="W36" i="20"/>
  <c r="D36" i="20" s="1"/>
  <c r="U36" i="20" s="1"/>
  <c r="AL36" i="20"/>
  <c r="AM36" i="20"/>
  <c r="B37" i="20"/>
  <c r="C37" i="20"/>
  <c r="G37" i="20" s="1"/>
  <c r="F37" i="20"/>
  <c r="N37" i="20"/>
  <c r="S37" i="20"/>
  <c r="W37" i="20"/>
  <c r="D37" i="20" s="1"/>
  <c r="AL37" i="20"/>
  <c r="AM37" i="20"/>
  <c r="B38" i="20"/>
  <c r="C38" i="20"/>
  <c r="F38" i="20"/>
  <c r="N38" i="20"/>
  <c r="T38" i="20" s="1"/>
  <c r="S38" i="20"/>
  <c r="W38" i="20"/>
  <c r="D38" i="20" s="1"/>
  <c r="AL38" i="20"/>
  <c r="AM38" i="20"/>
  <c r="B39" i="20"/>
  <c r="C39" i="20"/>
  <c r="G39" i="20" s="1"/>
  <c r="F39" i="20"/>
  <c r="N39" i="20"/>
  <c r="S39" i="20"/>
  <c r="W39" i="20"/>
  <c r="D39" i="20" s="1"/>
  <c r="U39" i="20" s="1"/>
  <c r="AL39" i="20"/>
  <c r="AM39" i="20"/>
  <c r="B40" i="20"/>
  <c r="C40" i="20"/>
  <c r="F40" i="20"/>
  <c r="N40" i="20"/>
  <c r="S40" i="20"/>
  <c r="W40" i="20"/>
  <c r="AL40" i="20"/>
  <c r="AM40" i="20"/>
  <c r="B41" i="20"/>
  <c r="C41" i="20"/>
  <c r="G41" i="20" s="1"/>
  <c r="F41" i="20"/>
  <c r="N41" i="20"/>
  <c r="S41" i="20"/>
  <c r="W41" i="20"/>
  <c r="D41" i="20" s="1"/>
  <c r="AL41" i="20"/>
  <c r="AM41" i="20"/>
  <c r="B42" i="20"/>
  <c r="C42" i="20"/>
  <c r="G42" i="20" s="1"/>
  <c r="F42" i="20"/>
  <c r="N42" i="20"/>
  <c r="T42" i="20" s="1"/>
  <c r="S42" i="20"/>
  <c r="W42" i="20"/>
  <c r="D42" i="20" s="1"/>
  <c r="AL42" i="20"/>
  <c r="AM42" i="20"/>
  <c r="B43" i="20"/>
  <c r="C43" i="20"/>
  <c r="F43" i="20"/>
  <c r="N43" i="20"/>
  <c r="S43" i="20"/>
  <c r="W43" i="20"/>
  <c r="AL43" i="20"/>
  <c r="AM43" i="20"/>
  <c r="B44" i="20"/>
  <c r="C44" i="20"/>
  <c r="E44" i="20" s="1"/>
  <c r="F44" i="20"/>
  <c r="N44" i="20"/>
  <c r="S44" i="20"/>
  <c r="W44" i="20"/>
  <c r="D44" i="20" s="1"/>
  <c r="U44" i="20" s="1"/>
  <c r="AL44" i="20"/>
  <c r="AM44" i="20"/>
  <c r="B45" i="20"/>
  <c r="C45" i="20"/>
  <c r="G45" i="20" s="1"/>
  <c r="F45" i="20"/>
  <c r="N45" i="20"/>
  <c r="S45" i="20"/>
  <c r="W45" i="20"/>
  <c r="D45" i="20" s="1"/>
  <c r="AL45" i="20"/>
  <c r="AM45" i="20"/>
  <c r="B46" i="20"/>
  <c r="C46" i="20"/>
  <c r="F46" i="20"/>
  <c r="N46" i="20"/>
  <c r="T46" i="20" s="1"/>
  <c r="S46" i="20"/>
  <c r="W46" i="20"/>
  <c r="D46" i="20" s="1"/>
  <c r="AL46" i="20"/>
  <c r="AM46" i="20"/>
  <c r="B47" i="20"/>
  <c r="C47" i="20"/>
  <c r="G47" i="20" s="1"/>
  <c r="F47" i="20"/>
  <c r="N47" i="20"/>
  <c r="S47" i="20"/>
  <c r="W47" i="20"/>
  <c r="D47" i="20" s="1"/>
  <c r="AL47" i="20"/>
  <c r="AM47" i="20"/>
  <c r="B48" i="20"/>
  <c r="C48" i="20"/>
  <c r="E48" i="20" s="1"/>
  <c r="F48" i="20"/>
  <c r="N48" i="20"/>
  <c r="S48" i="20"/>
  <c r="W48" i="20"/>
  <c r="AL48" i="20"/>
  <c r="AM48" i="20"/>
  <c r="B49" i="20"/>
  <c r="C49" i="20"/>
  <c r="E49" i="20" s="1"/>
  <c r="F49" i="20"/>
  <c r="N49" i="20"/>
  <c r="S49" i="20"/>
  <c r="W49" i="20"/>
  <c r="D49" i="20" s="1"/>
  <c r="AL49" i="20"/>
  <c r="AM49" i="20"/>
  <c r="B50" i="20"/>
  <c r="C50" i="20"/>
  <c r="G50" i="20" s="1"/>
  <c r="F50" i="20"/>
  <c r="N50" i="20"/>
  <c r="S50" i="20"/>
  <c r="W50" i="20"/>
  <c r="AL50" i="20"/>
  <c r="AM50" i="20"/>
  <c r="B51" i="20"/>
  <c r="C51" i="20"/>
  <c r="F51" i="20"/>
  <c r="N51" i="20"/>
  <c r="S51" i="20"/>
  <c r="W51" i="20"/>
  <c r="AL51" i="20"/>
  <c r="AM51" i="20"/>
  <c r="B52" i="20"/>
  <c r="C52" i="20"/>
  <c r="E52" i="20" s="1"/>
  <c r="F52" i="20"/>
  <c r="N52" i="20"/>
  <c r="T52" i="20" s="1"/>
  <c r="S52" i="20"/>
  <c r="W52" i="20"/>
  <c r="D52" i="20" s="1"/>
  <c r="U52" i="20" s="1"/>
  <c r="AL52" i="20"/>
  <c r="AM52" i="20"/>
  <c r="B53" i="20"/>
  <c r="C53" i="20"/>
  <c r="F53" i="20"/>
  <c r="N53" i="20"/>
  <c r="BI53" i="20" s="1"/>
  <c r="S53" i="20"/>
  <c r="W53" i="20"/>
  <c r="D53" i="20" s="1"/>
  <c r="AL53" i="20"/>
  <c r="AM53" i="20"/>
  <c r="B54" i="20"/>
  <c r="C54" i="20"/>
  <c r="F54" i="20"/>
  <c r="N54" i="20"/>
  <c r="T54" i="20" s="1"/>
  <c r="S54" i="20"/>
  <c r="W54" i="20"/>
  <c r="D54" i="20" s="1"/>
  <c r="AL54" i="20"/>
  <c r="AM54" i="20"/>
  <c r="B55" i="20"/>
  <c r="C55" i="20"/>
  <c r="G55" i="20" s="1"/>
  <c r="F55" i="20"/>
  <c r="N55" i="20"/>
  <c r="T55" i="20" s="1"/>
  <c r="S55" i="20"/>
  <c r="W55" i="20"/>
  <c r="D55" i="20" s="1"/>
  <c r="U55" i="20" s="1"/>
  <c r="AL55" i="20"/>
  <c r="AM55" i="20"/>
  <c r="B56" i="20"/>
  <c r="C56" i="20"/>
  <c r="E56" i="20" s="1"/>
  <c r="F56" i="20"/>
  <c r="N56" i="20"/>
  <c r="S56" i="20"/>
  <c r="W56" i="20"/>
  <c r="AL56" i="20"/>
  <c r="AM56" i="20"/>
  <c r="B57" i="20"/>
  <c r="C57" i="20"/>
  <c r="G57" i="20" s="1"/>
  <c r="F57" i="20"/>
  <c r="N57" i="20"/>
  <c r="S57" i="20"/>
  <c r="W57" i="20"/>
  <c r="D57" i="20" s="1"/>
  <c r="AL57" i="20"/>
  <c r="AM57" i="20"/>
  <c r="B58" i="20"/>
  <c r="C58" i="20"/>
  <c r="G58" i="20" s="1"/>
  <c r="F58" i="20"/>
  <c r="N58" i="20"/>
  <c r="S58" i="20"/>
  <c r="W58" i="20"/>
  <c r="D58" i="20" s="1"/>
  <c r="AL58" i="20"/>
  <c r="AM58" i="20"/>
  <c r="B59" i="20"/>
  <c r="C59" i="20"/>
  <c r="F59" i="20"/>
  <c r="N59" i="20"/>
  <c r="S59" i="20"/>
  <c r="W59" i="20"/>
  <c r="AL59" i="20"/>
  <c r="AM59" i="20"/>
  <c r="B60" i="20"/>
  <c r="C60" i="20"/>
  <c r="F60" i="20"/>
  <c r="N60" i="20"/>
  <c r="BI60" i="20" s="1"/>
  <c r="S60" i="20"/>
  <c r="W60" i="20"/>
  <c r="AL60" i="20"/>
  <c r="AM60" i="20"/>
  <c r="B61" i="20"/>
  <c r="C61" i="20"/>
  <c r="F61" i="20"/>
  <c r="N61" i="20"/>
  <c r="BI61" i="20" s="1"/>
  <c r="S61" i="20"/>
  <c r="W61" i="20"/>
  <c r="D61" i="20" s="1"/>
  <c r="AL61" i="20"/>
  <c r="AM61" i="20"/>
  <c r="B62" i="20"/>
  <c r="C62" i="20"/>
  <c r="F62" i="20"/>
  <c r="N62" i="20"/>
  <c r="T62" i="20" s="1"/>
  <c r="S62" i="20"/>
  <c r="W62" i="20"/>
  <c r="AL62" i="20"/>
  <c r="AM62" i="20"/>
  <c r="B63" i="20"/>
  <c r="C63" i="20"/>
  <c r="E63" i="20" s="1"/>
  <c r="F63" i="20"/>
  <c r="N63" i="20"/>
  <c r="T63" i="20" s="1"/>
  <c r="S63" i="20"/>
  <c r="W63" i="20"/>
  <c r="D63" i="20" s="1"/>
  <c r="U63" i="20" s="1"/>
  <c r="AL63" i="20"/>
  <c r="AM63" i="20"/>
  <c r="B64" i="20"/>
  <c r="C64" i="20"/>
  <c r="G64" i="20" s="1"/>
  <c r="F64" i="20"/>
  <c r="N64" i="20"/>
  <c r="S64" i="20"/>
  <c r="W64" i="20"/>
  <c r="AL64" i="20"/>
  <c r="AM64" i="20"/>
  <c r="B65" i="20"/>
  <c r="C65" i="20"/>
  <c r="G65" i="20" s="1"/>
  <c r="F65" i="20"/>
  <c r="N65" i="20"/>
  <c r="S65" i="20"/>
  <c r="W65" i="20"/>
  <c r="D65" i="20" s="1"/>
  <c r="AL65" i="20"/>
  <c r="AM65" i="20"/>
  <c r="B66" i="20"/>
  <c r="C66" i="20"/>
  <c r="G66" i="20" s="1"/>
  <c r="F66" i="20"/>
  <c r="N66" i="20"/>
  <c r="T66" i="20" s="1"/>
  <c r="S66" i="20"/>
  <c r="W66" i="20"/>
  <c r="D66" i="20" s="1"/>
  <c r="AL66" i="20"/>
  <c r="AM66" i="20"/>
  <c r="B67" i="20"/>
  <c r="C67" i="20"/>
  <c r="F67" i="20"/>
  <c r="N67" i="20"/>
  <c r="S67" i="20"/>
  <c r="W67" i="20"/>
  <c r="AL67" i="20"/>
  <c r="AM67" i="20"/>
  <c r="B68" i="20"/>
  <c r="C68" i="20"/>
  <c r="E68" i="20" s="1"/>
  <c r="F68" i="20"/>
  <c r="N68" i="20"/>
  <c r="S68" i="20"/>
  <c r="W68" i="20"/>
  <c r="D68" i="20" s="1"/>
  <c r="U68" i="20" s="1"/>
  <c r="AL68" i="20"/>
  <c r="AM68" i="20"/>
  <c r="B69" i="20"/>
  <c r="C69" i="20"/>
  <c r="G69" i="20" s="1"/>
  <c r="F69" i="20"/>
  <c r="N69" i="20"/>
  <c r="BI69" i="20" s="1"/>
  <c r="S69" i="20"/>
  <c r="W69" i="20"/>
  <c r="AL69" i="20"/>
  <c r="AM69" i="20"/>
  <c r="B70" i="20"/>
  <c r="C70" i="20"/>
  <c r="F70" i="20"/>
  <c r="N70" i="20"/>
  <c r="T70" i="20" s="1"/>
  <c r="S70" i="20"/>
  <c r="W70" i="20"/>
  <c r="D70" i="20" s="1"/>
  <c r="AL70" i="20"/>
  <c r="AM70" i="20"/>
  <c r="B71" i="20"/>
  <c r="C71" i="20"/>
  <c r="G71" i="20" s="1"/>
  <c r="E71" i="20"/>
  <c r="F71" i="20"/>
  <c r="N71" i="20"/>
  <c r="S71" i="20"/>
  <c r="W71" i="20"/>
  <c r="D71" i="20" s="1"/>
  <c r="U71" i="20" s="1"/>
  <c r="AL71" i="20"/>
  <c r="AM71" i="20"/>
  <c r="B72" i="20"/>
  <c r="C72" i="20"/>
  <c r="E72" i="20" s="1"/>
  <c r="F72" i="20"/>
  <c r="N72" i="20"/>
  <c r="S72" i="20"/>
  <c r="W72" i="20"/>
  <c r="AL72" i="20"/>
  <c r="AM72" i="20"/>
  <c r="B73" i="20"/>
  <c r="C73" i="20"/>
  <c r="G73" i="20" s="1"/>
  <c r="F73" i="20"/>
  <c r="N73" i="20"/>
  <c r="BI73" i="20" s="1"/>
  <c r="S73" i="20"/>
  <c r="W73" i="20"/>
  <c r="D73" i="20" s="1"/>
  <c r="U73" i="20" s="1"/>
  <c r="AL73" i="20"/>
  <c r="AM73" i="20"/>
  <c r="B74" i="20"/>
  <c r="C74" i="20"/>
  <c r="F74" i="20"/>
  <c r="N74" i="20"/>
  <c r="T74" i="20" s="1"/>
  <c r="S74" i="20"/>
  <c r="W74" i="20"/>
  <c r="AL74" i="20"/>
  <c r="AM74" i="20"/>
  <c r="B75" i="20"/>
  <c r="C75" i="20"/>
  <c r="G75" i="20" s="1"/>
  <c r="F75" i="20"/>
  <c r="N75" i="20"/>
  <c r="T75" i="20" s="1"/>
  <c r="S75" i="20"/>
  <c r="W75" i="20"/>
  <c r="D75" i="20" s="1"/>
  <c r="U75" i="20" s="1"/>
  <c r="AL75" i="20"/>
  <c r="AM75" i="20"/>
  <c r="B76" i="20"/>
  <c r="C76" i="20"/>
  <c r="F76" i="20"/>
  <c r="N76" i="20"/>
  <c r="S76" i="20"/>
  <c r="W76" i="20"/>
  <c r="AL76" i="20"/>
  <c r="AM76" i="20"/>
  <c r="B77" i="20"/>
  <c r="C77" i="20"/>
  <c r="G77" i="20" s="1"/>
  <c r="F77" i="20"/>
  <c r="N77" i="20"/>
  <c r="S77" i="20"/>
  <c r="W77" i="20"/>
  <c r="D77" i="20" s="1"/>
  <c r="AL77" i="20"/>
  <c r="AM77" i="20"/>
  <c r="B78" i="20"/>
  <c r="C78" i="20"/>
  <c r="G78" i="20" s="1"/>
  <c r="F78" i="20"/>
  <c r="N78" i="20"/>
  <c r="T78" i="20" s="1"/>
  <c r="S78" i="20"/>
  <c r="W78" i="20"/>
  <c r="D78" i="20" s="1"/>
  <c r="AL78" i="20"/>
  <c r="AM78" i="20"/>
  <c r="B79" i="20"/>
  <c r="C79" i="20"/>
  <c r="F79" i="20"/>
  <c r="N79" i="20"/>
  <c r="S79" i="20"/>
  <c r="W79" i="20"/>
  <c r="AL79" i="20"/>
  <c r="AM79" i="20"/>
  <c r="B80" i="20"/>
  <c r="C80" i="20"/>
  <c r="F80" i="20"/>
  <c r="N80" i="20"/>
  <c r="BI80" i="20" s="1"/>
  <c r="S80" i="20"/>
  <c r="W80" i="20"/>
  <c r="D80" i="20" s="1"/>
  <c r="U80" i="20" s="1"/>
  <c r="AL80" i="20"/>
  <c r="AM80" i="20"/>
  <c r="B81" i="20"/>
  <c r="C81" i="20"/>
  <c r="G81" i="20" s="1"/>
  <c r="F81" i="20"/>
  <c r="N81" i="20"/>
  <c r="BI81" i="20" s="1"/>
  <c r="S81" i="20"/>
  <c r="W81" i="20"/>
  <c r="AL81" i="20"/>
  <c r="AM81" i="20"/>
  <c r="B82" i="20"/>
  <c r="C82" i="20"/>
  <c r="F82" i="20"/>
  <c r="N82" i="20"/>
  <c r="T82" i="20" s="1"/>
  <c r="S82" i="20"/>
  <c r="W82" i="20"/>
  <c r="D82" i="20" s="1"/>
  <c r="AL82" i="20"/>
  <c r="AM82" i="20"/>
  <c r="B83" i="20"/>
  <c r="C83" i="20"/>
  <c r="F83" i="20"/>
  <c r="N83" i="20"/>
  <c r="S83" i="20"/>
  <c r="W83" i="20"/>
  <c r="D83" i="20" s="1"/>
  <c r="U83" i="20" s="1"/>
  <c r="AL83" i="20"/>
  <c r="AM83" i="20"/>
  <c r="B84" i="20"/>
  <c r="C84" i="20"/>
  <c r="F84" i="20"/>
  <c r="N84" i="20"/>
  <c r="S84" i="20"/>
  <c r="W84" i="20"/>
  <c r="AL84" i="20"/>
  <c r="AM84" i="20"/>
  <c r="B85" i="20"/>
  <c r="C85" i="20"/>
  <c r="G85" i="20" s="1"/>
  <c r="F85" i="20"/>
  <c r="N85" i="20"/>
  <c r="S85" i="20"/>
  <c r="W85" i="20"/>
  <c r="AL85" i="20"/>
  <c r="AM85" i="20"/>
  <c r="B86" i="20"/>
  <c r="C86" i="20"/>
  <c r="G86" i="20" s="1"/>
  <c r="F86" i="20"/>
  <c r="N86" i="20"/>
  <c r="T86" i="20" s="1"/>
  <c r="S86" i="20"/>
  <c r="W86" i="20"/>
  <c r="AL86" i="20"/>
  <c r="AM86" i="20"/>
  <c r="B87" i="20"/>
  <c r="C87" i="20"/>
  <c r="F87" i="20"/>
  <c r="N87" i="20"/>
  <c r="S87" i="20"/>
  <c r="W87" i="20"/>
  <c r="AL87" i="20"/>
  <c r="AM87" i="20"/>
  <c r="B88" i="20"/>
  <c r="C88" i="20"/>
  <c r="E88" i="20" s="1"/>
  <c r="F88" i="20"/>
  <c r="N88" i="20"/>
  <c r="BI88" i="20" s="1"/>
  <c r="S88" i="20"/>
  <c r="W88" i="20"/>
  <c r="D88" i="20" s="1"/>
  <c r="U88" i="20" s="1"/>
  <c r="AL88" i="20"/>
  <c r="AM88" i="20"/>
  <c r="B89" i="20"/>
  <c r="C89" i="20"/>
  <c r="E89" i="20" s="1"/>
  <c r="F89" i="20"/>
  <c r="N89" i="20"/>
  <c r="S89" i="20"/>
  <c r="W89" i="20"/>
  <c r="D89" i="20" s="1"/>
  <c r="AL89" i="20"/>
  <c r="AM89" i="20"/>
  <c r="B90" i="20"/>
  <c r="C90" i="20"/>
  <c r="F90" i="20"/>
  <c r="N90" i="20"/>
  <c r="T90" i="20" s="1"/>
  <c r="S90" i="20"/>
  <c r="W90" i="20"/>
  <c r="D90" i="20" s="1"/>
  <c r="AL90" i="20"/>
  <c r="AM90" i="20"/>
  <c r="B91" i="20"/>
  <c r="C91" i="20"/>
  <c r="E91" i="20" s="1"/>
  <c r="F91" i="20"/>
  <c r="N91" i="20"/>
  <c r="T91" i="20" s="1"/>
  <c r="S91" i="20"/>
  <c r="W91" i="20"/>
  <c r="D91" i="20" s="1"/>
  <c r="AL91" i="20"/>
  <c r="AM91" i="20"/>
  <c r="B92" i="20"/>
  <c r="C92" i="20"/>
  <c r="E92" i="20" s="1"/>
  <c r="F92" i="20"/>
  <c r="N92" i="20"/>
  <c r="S92" i="20"/>
  <c r="W92" i="20"/>
  <c r="AL92" i="20"/>
  <c r="AM92" i="20"/>
  <c r="B93" i="20"/>
  <c r="C93" i="20"/>
  <c r="F93" i="20"/>
  <c r="N93" i="20"/>
  <c r="BI93" i="20" s="1"/>
  <c r="S93" i="20"/>
  <c r="W93" i="20"/>
  <c r="D93" i="20" s="1"/>
  <c r="AL93" i="20"/>
  <c r="AM93" i="20"/>
  <c r="B94" i="20"/>
  <c r="C94" i="20"/>
  <c r="F94" i="20"/>
  <c r="N94" i="20"/>
  <c r="T94" i="20" s="1"/>
  <c r="S94" i="20"/>
  <c r="W94" i="20"/>
  <c r="D94" i="20" s="1"/>
  <c r="AL94" i="20"/>
  <c r="AM94" i="20"/>
  <c r="B95" i="20"/>
  <c r="C95" i="20"/>
  <c r="F95" i="20"/>
  <c r="N95" i="20"/>
  <c r="S95" i="20"/>
  <c r="W95" i="20"/>
  <c r="AL95" i="20"/>
  <c r="AM95" i="20"/>
  <c r="B96" i="20"/>
  <c r="C96" i="20"/>
  <c r="E96" i="20" s="1"/>
  <c r="F96" i="20"/>
  <c r="N96" i="20"/>
  <c r="T96" i="20" s="1"/>
  <c r="S96" i="20"/>
  <c r="W96" i="20"/>
  <c r="D96" i="20" s="1"/>
  <c r="U96" i="20" s="1"/>
  <c r="AL96" i="20"/>
  <c r="AM96" i="20"/>
  <c r="B97" i="20"/>
  <c r="C97" i="20"/>
  <c r="G97" i="20" s="1"/>
  <c r="F97" i="20"/>
  <c r="N97" i="20"/>
  <c r="BI97" i="20" s="1"/>
  <c r="S97" i="20"/>
  <c r="W97" i="20"/>
  <c r="AL97" i="20"/>
  <c r="AM97" i="20"/>
  <c r="B98" i="20"/>
  <c r="C98" i="20"/>
  <c r="F98" i="20"/>
  <c r="N98" i="20"/>
  <c r="T98" i="20" s="1"/>
  <c r="S98" i="20"/>
  <c r="W98" i="20"/>
  <c r="AL98" i="20"/>
  <c r="AM98" i="20"/>
  <c r="B99" i="20"/>
  <c r="C99" i="20"/>
  <c r="G99" i="20" s="1"/>
  <c r="F99" i="20"/>
  <c r="N99" i="20"/>
  <c r="S99" i="20"/>
  <c r="W99" i="20"/>
  <c r="AL99" i="20"/>
  <c r="AM99" i="20"/>
  <c r="B100" i="20"/>
  <c r="C100" i="20"/>
  <c r="E100" i="20" s="1"/>
  <c r="F100" i="20"/>
  <c r="N100" i="20"/>
  <c r="BI100" i="20" s="1"/>
  <c r="S100" i="20"/>
  <c r="W100" i="20"/>
  <c r="AL100" i="20"/>
  <c r="AM100" i="20"/>
  <c r="B101" i="20"/>
  <c r="C101" i="20"/>
  <c r="G101" i="20" s="1"/>
  <c r="F101" i="20"/>
  <c r="N101" i="20"/>
  <c r="S101" i="20"/>
  <c r="W101" i="20"/>
  <c r="D101" i="20" s="1"/>
  <c r="AL101" i="20"/>
  <c r="AM101" i="20"/>
  <c r="B102" i="20"/>
  <c r="C102" i="20"/>
  <c r="E102" i="20" s="1"/>
  <c r="F102" i="20"/>
  <c r="N102" i="20"/>
  <c r="BI102" i="20" s="1"/>
  <c r="S102" i="20"/>
  <c r="W102" i="20"/>
  <c r="AL102" i="20"/>
  <c r="AM102" i="20"/>
  <c r="B103" i="20"/>
  <c r="C103" i="20"/>
  <c r="E103" i="20" s="1"/>
  <c r="F103" i="20"/>
  <c r="N103" i="20"/>
  <c r="S103" i="20"/>
  <c r="W103" i="20"/>
  <c r="AL103" i="20"/>
  <c r="AM103" i="20"/>
  <c r="B104" i="20"/>
  <c r="C104" i="20"/>
  <c r="F104" i="20"/>
  <c r="N104" i="20"/>
  <c r="BI104" i="20" s="1"/>
  <c r="S104" i="20"/>
  <c r="W104" i="20"/>
  <c r="D104" i="20" s="1"/>
  <c r="U104" i="20" s="1"/>
  <c r="AL104" i="20"/>
  <c r="AM104" i="20"/>
  <c r="B105" i="20"/>
  <c r="C105" i="20"/>
  <c r="E105" i="20"/>
  <c r="F105" i="20"/>
  <c r="N105" i="20"/>
  <c r="S105" i="20"/>
  <c r="W105" i="20"/>
  <c r="D105" i="20" s="1"/>
  <c r="U105" i="20" s="1"/>
  <c r="AL105" i="20"/>
  <c r="AM105" i="20"/>
  <c r="B106" i="20"/>
  <c r="C106" i="20"/>
  <c r="F106" i="20"/>
  <c r="N106" i="20"/>
  <c r="T106" i="20" s="1"/>
  <c r="S106" i="20"/>
  <c r="W106" i="20"/>
  <c r="D106" i="20" s="1"/>
  <c r="AL106" i="20"/>
  <c r="AM106" i="20"/>
  <c r="B107" i="20"/>
  <c r="C107" i="20"/>
  <c r="G107" i="20" s="1"/>
  <c r="F107" i="20"/>
  <c r="N107" i="20"/>
  <c r="T107" i="20" s="1"/>
  <c r="S107" i="20"/>
  <c r="W107" i="20"/>
  <c r="AL107" i="20"/>
  <c r="AM107" i="20"/>
  <c r="B108" i="20"/>
  <c r="C108" i="20"/>
  <c r="E108" i="20" s="1"/>
  <c r="F108" i="20"/>
  <c r="N108" i="20"/>
  <c r="S108" i="20"/>
  <c r="W108" i="20"/>
  <c r="AL108" i="20"/>
  <c r="AM108" i="20"/>
  <c r="B109" i="20"/>
  <c r="C109" i="20"/>
  <c r="G109" i="20" s="1"/>
  <c r="F109" i="20"/>
  <c r="N109" i="20"/>
  <c r="T109" i="20" s="1"/>
  <c r="S109" i="20"/>
  <c r="W109" i="20"/>
  <c r="AL109" i="20"/>
  <c r="AM109" i="20"/>
  <c r="B110" i="20"/>
  <c r="C110" i="20"/>
  <c r="E110" i="20" s="1"/>
  <c r="F110" i="20"/>
  <c r="N110" i="20"/>
  <c r="T110" i="20" s="1"/>
  <c r="S110" i="20"/>
  <c r="W110" i="20"/>
  <c r="D110" i="20" s="1"/>
  <c r="U110" i="20" s="1"/>
  <c r="AL110" i="20"/>
  <c r="AM110" i="20"/>
  <c r="B111" i="20"/>
  <c r="C111" i="20"/>
  <c r="E111" i="20" s="1"/>
  <c r="F111" i="20"/>
  <c r="N111" i="20"/>
  <c r="S111" i="20"/>
  <c r="W111" i="20"/>
  <c r="AL111" i="20"/>
  <c r="AM111" i="20"/>
  <c r="B112" i="20"/>
  <c r="C112" i="20"/>
  <c r="E112" i="20" s="1"/>
  <c r="F112" i="20"/>
  <c r="N112" i="20"/>
  <c r="S112" i="20"/>
  <c r="W112" i="20"/>
  <c r="AL112" i="20"/>
  <c r="AM112" i="20"/>
  <c r="B113" i="20"/>
  <c r="C113" i="20"/>
  <c r="F113" i="20"/>
  <c r="N113" i="20"/>
  <c r="S113" i="20"/>
  <c r="W113" i="20"/>
  <c r="AL113" i="20"/>
  <c r="AM113" i="20"/>
  <c r="B114" i="20"/>
  <c r="C114" i="20"/>
  <c r="E114" i="20" s="1"/>
  <c r="F114" i="20"/>
  <c r="N114" i="20"/>
  <c r="BI114" i="20" s="1"/>
  <c r="S114" i="20"/>
  <c r="W114" i="20"/>
  <c r="D114" i="20" s="1"/>
  <c r="AL114" i="20"/>
  <c r="AM114" i="20"/>
  <c r="B115" i="20"/>
  <c r="C115" i="20"/>
  <c r="F115" i="20"/>
  <c r="N115" i="20"/>
  <c r="BI115" i="20" s="1"/>
  <c r="S115" i="20"/>
  <c r="W115" i="20"/>
  <c r="D115" i="20" s="1"/>
  <c r="AL115" i="20"/>
  <c r="AM115" i="20"/>
  <c r="B116" i="20"/>
  <c r="C116" i="20"/>
  <c r="F116" i="20"/>
  <c r="N116" i="20"/>
  <c r="S116" i="20"/>
  <c r="W116" i="20"/>
  <c r="D116" i="20" s="1"/>
  <c r="U116" i="20" s="1"/>
  <c r="AL116" i="20"/>
  <c r="AM116" i="20"/>
  <c r="B117" i="20"/>
  <c r="C117" i="20"/>
  <c r="F117" i="20"/>
  <c r="N117" i="20"/>
  <c r="S117" i="20"/>
  <c r="W117" i="20"/>
  <c r="AL117" i="20"/>
  <c r="AM117" i="20"/>
  <c r="B118" i="20"/>
  <c r="C118" i="20"/>
  <c r="F118" i="20"/>
  <c r="N118" i="20"/>
  <c r="T118" i="20" s="1"/>
  <c r="S118" i="20"/>
  <c r="W118" i="20"/>
  <c r="D118" i="20" s="1"/>
  <c r="U118" i="20" s="1"/>
  <c r="AL118" i="20"/>
  <c r="AM118" i="20"/>
  <c r="B119" i="20"/>
  <c r="C119" i="20"/>
  <c r="E119" i="20" s="1"/>
  <c r="F119" i="20"/>
  <c r="N119" i="20"/>
  <c r="BI119" i="20" s="1"/>
  <c r="S119" i="20"/>
  <c r="W119" i="20"/>
  <c r="D119" i="20" s="1"/>
  <c r="AL119" i="20"/>
  <c r="AM119" i="20"/>
  <c r="B120" i="20"/>
  <c r="C120" i="20"/>
  <c r="E120" i="20" s="1"/>
  <c r="F120" i="20"/>
  <c r="G120" i="20"/>
  <c r="N120" i="20"/>
  <c r="S120" i="20"/>
  <c r="W120" i="20"/>
  <c r="AL120" i="20"/>
  <c r="AM120" i="20"/>
  <c r="B121" i="20"/>
  <c r="C121" i="20"/>
  <c r="F121" i="20"/>
  <c r="N121" i="20"/>
  <c r="BI121" i="20" s="1"/>
  <c r="S121" i="20"/>
  <c r="W121" i="20"/>
  <c r="AL121" i="20"/>
  <c r="AM121" i="20"/>
  <c r="B122" i="20"/>
  <c r="C122" i="20"/>
  <c r="E122" i="20" s="1"/>
  <c r="F122" i="20"/>
  <c r="N122" i="20"/>
  <c r="BI122" i="20" s="1"/>
  <c r="S122" i="20"/>
  <c r="W122" i="20"/>
  <c r="D122" i="20" s="1"/>
  <c r="AL122" i="20"/>
  <c r="AM122" i="20"/>
  <c r="B123" i="20"/>
  <c r="C123" i="20"/>
  <c r="F123" i="20"/>
  <c r="N123" i="20"/>
  <c r="S123" i="20"/>
  <c r="W123" i="20"/>
  <c r="D123" i="20" s="1"/>
  <c r="AL123" i="20"/>
  <c r="AM123" i="20"/>
  <c r="B124" i="20"/>
  <c r="C124" i="20"/>
  <c r="G124" i="20" s="1"/>
  <c r="F124" i="20"/>
  <c r="N124" i="20"/>
  <c r="BI124" i="20" s="1"/>
  <c r="S124" i="20"/>
  <c r="W124" i="20"/>
  <c r="D124" i="20" s="1"/>
  <c r="U124" i="20" s="1"/>
  <c r="AL124" i="20"/>
  <c r="AM124" i="20"/>
  <c r="B125" i="20"/>
  <c r="C125" i="20"/>
  <c r="F125" i="20"/>
  <c r="N125" i="20"/>
  <c r="S125" i="20"/>
  <c r="W125" i="20"/>
  <c r="AL125" i="20"/>
  <c r="AM125" i="20"/>
  <c r="B126" i="20"/>
  <c r="C126" i="20"/>
  <c r="G126" i="20" s="1"/>
  <c r="F126" i="20"/>
  <c r="N126" i="20"/>
  <c r="BI126" i="20" s="1"/>
  <c r="S126" i="20"/>
  <c r="W126" i="20"/>
  <c r="D126" i="20" s="1"/>
  <c r="U126" i="20" s="1"/>
  <c r="AL126" i="20"/>
  <c r="AM126" i="20"/>
  <c r="B127" i="20"/>
  <c r="C127" i="20"/>
  <c r="E127" i="20" s="1"/>
  <c r="F127" i="20"/>
  <c r="N127" i="20"/>
  <c r="S127" i="20"/>
  <c r="W127" i="20"/>
  <c r="D127" i="20" s="1"/>
  <c r="AL127" i="20"/>
  <c r="AM127" i="20"/>
  <c r="B128" i="20"/>
  <c r="C128" i="20"/>
  <c r="F128" i="20"/>
  <c r="N128" i="20"/>
  <c r="S128" i="20"/>
  <c r="W128" i="20"/>
  <c r="AL128" i="20"/>
  <c r="AM128" i="20"/>
  <c r="B129" i="20"/>
  <c r="C129" i="20"/>
  <c r="F129" i="20"/>
  <c r="N129" i="20"/>
  <c r="T129" i="20" s="1"/>
  <c r="S129" i="20"/>
  <c r="W129" i="20"/>
  <c r="D129" i="20" s="1"/>
  <c r="U129" i="20" s="1"/>
  <c r="AL129" i="20"/>
  <c r="AM129" i="20"/>
  <c r="B130" i="20"/>
  <c r="C130" i="20"/>
  <c r="G130" i="20" s="1"/>
  <c r="F130" i="20"/>
  <c r="N130" i="20"/>
  <c r="BI130" i="20" s="1"/>
  <c r="S130" i="20"/>
  <c r="W130" i="20"/>
  <c r="D130" i="20" s="1"/>
  <c r="AL130" i="20"/>
  <c r="AM130" i="20"/>
  <c r="B131" i="20"/>
  <c r="C131" i="20"/>
  <c r="F131" i="20"/>
  <c r="N131" i="20"/>
  <c r="S131" i="20"/>
  <c r="W131" i="20"/>
  <c r="D131" i="20" s="1"/>
  <c r="AL131" i="20"/>
  <c r="AM131" i="20"/>
  <c r="B132" i="20"/>
  <c r="C132" i="20"/>
  <c r="F132" i="20"/>
  <c r="N132" i="20"/>
  <c r="T132" i="20" s="1"/>
  <c r="S132" i="20"/>
  <c r="W132" i="20"/>
  <c r="D132" i="20" s="1"/>
  <c r="AL132" i="20"/>
  <c r="AM132" i="20"/>
  <c r="B133" i="20"/>
  <c r="C133" i="20"/>
  <c r="E133" i="20" s="1"/>
  <c r="F133" i="20"/>
  <c r="N133" i="20"/>
  <c r="S133" i="20"/>
  <c r="W133" i="20"/>
  <c r="AL133" i="20"/>
  <c r="AM133" i="20"/>
  <c r="B134" i="20"/>
  <c r="C134" i="20"/>
  <c r="F134" i="20"/>
  <c r="N134" i="20"/>
  <c r="BI134" i="20" s="1"/>
  <c r="S134" i="20"/>
  <c r="W134" i="20"/>
  <c r="D134" i="20" s="1"/>
  <c r="U134" i="20" s="1"/>
  <c r="AL134" i="20"/>
  <c r="AM134" i="20"/>
  <c r="B135" i="20"/>
  <c r="C135" i="20"/>
  <c r="G135" i="20" s="1"/>
  <c r="F135" i="20"/>
  <c r="N135" i="20"/>
  <c r="S135" i="20"/>
  <c r="W135" i="20"/>
  <c r="AL135" i="20"/>
  <c r="AM135" i="20"/>
  <c r="B136" i="20"/>
  <c r="C136" i="20"/>
  <c r="F136" i="20"/>
  <c r="N136" i="20"/>
  <c r="S136" i="20"/>
  <c r="W136" i="20"/>
  <c r="AL136" i="20"/>
  <c r="AM136" i="20"/>
  <c r="B137" i="20"/>
  <c r="C137" i="20"/>
  <c r="E137" i="20" s="1"/>
  <c r="F137" i="20"/>
  <c r="N137" i="20"/>
  <c r="BI137" i="20" s="1"/>
  <c r="S137" i="20"/>
  <c r="W137" i="20"/>
  <c r="D137" i="20" s="1"/>
  <c r="AL137" i="20"/>
  <c r="AM137" i="20"/>
  <c r="B138" i="20"/>
  <c r="C138" i="20"/>
  <c r="E138" i="20" s="1"/>
  <c r="F138" i="20"/>
  <c r="N138" i="20"/>
  <c r="BI138" i="20" s="1"/>
  <c r="S138" i="20"/>
  <c r="W138" i="20"/>
  <c r="D138" i="20" s="1"/>
  <c r="U138" i="20" s="1"/>
  <c r="AL138" i="20"/>
  <c r="AM138" i="20"/>
  <c r="B139" i="20"/>
  <c r="C139" i="20"/>
  <c r="F139" i="20"/>
  <c r="N139" i="20"/>
  <c r="BI139" i="20" s="1"/>
  <c r="S139" i="20"/>
  <c r="W139" i="20"/>
  <c r="AL139" i="20"/>
  <c r="AM139" i="20"/>
  <c r="B140" i="20"/>
  <c r="C140" i="20"/>
  <c r="G140" i="20" s="1"/>
  <c r="F140" i="20"/>
  <c r="N140" i="20"/>
  <c r="T140" i="20" s="1"/>
  <c r="S140" i="20"/>
  <c r="W140" i="20"/>
  <c r="AL140" i="20"/>
  <c r="AM140" i="20"/>
  <c r="B141" i="20"/>
  <c r="C141" i="20"/>
  <c r="G141" i="20" s="1"/>
  <c r="F141" i="20"/>
  <c r="N141" i="20"/>
  <c r="BI141" i="20" s="1"/>
  <c r="S141" i="20"/>
  <c r="W141" i="20"/>
  <c r="AL141" i="20"/>
  <c r="AM141" i="20"/>
  <c r="B142" i="20"/>
  <c r="C142" i="20"/>
  <c r="G142" i="20" s="1"/>
  <c r="F142" i="20"/>
  <c r="N142" i="20"/>
  <c r="S142" i="20"/>
  <c r="W142" i="20"/>
  <c r="D142" i="20" s="1"/>
  <c r="AL142" i="20"/>
  <c r="AM142" i="20"/>
  <c r="B143" i="20"/>
  <c r="C143" i="20"/>
  <c r="F143" i="20"/>
  <c r="N143" i="20"/>
  <c r="S143" i="20"/>
  <c r="W143" i="20"/>
  <c r="AL143" i="20"/>
  <c r="AM143" i="20"/>
  <c r="B144" i="20"/>
  <c r="C144" i="20"/>
  <c r="G144" i="20" s="1"/>
  <c r="F144" i="20"/>
  <c r="N144" i="20"/>
  <c r="T144" i="20" s="1"/>
  <c r="S144" i="20"/>
  <c r="W144" i="20"/>
  <c r="AL144" i="20"/>
  <c r="AM144" i="20"/>
  <c r="B145" i="20"/>
  <c r="C145" i="20"/>
  <c r="F145" i="20"/>
  <c r="N145" i="20"/>
  <c r="T145" i="20" s="1"/>
  <c r="S145" i="20"/>
  <c r="W145" i="20"/>
  <c r="D145" i="20" s="1"/>
  <c r="U145" i="20" s="1"/>
  <c r="AL145" i="20"/>
  <c r="AM145" i="20"/>
  <c r="B146" i="20"/>
  <c r="C146" i="20"/>
  <c r="E146" i="20" s="1"/>
  <c r="F146" i="20"/>
  <c r="N146" i="20"/>
  <c r="BI146" i="20" s="1"/>
  <c r="S146" i="20"/>
  <c r="W146" i="20"/>
  <c r="D146" i="20" s="1"/>
  <c r="U146" i="20" s="1"/>
  <c r="AL146" i="20"/>
  <c r="AM146" i="20"/>
  <c r="B147" i="20"/>
  <c r="C147" i="20"/>
  <c r="E147" i="20" s="1"/>
  <c r="F147" i="20"/>
  <c r="G147" i="20"/>
  <c r="N147" i="20"/>
  <c r="BI147" i="20" s="1"/>
  <c r="S147" i="20"/>
  <c r="W147" i="20"/>
  <c r="D147" i="20" s="1"/>
  <c r="AL147" i="20"/>
  <c r="AM147" i="20"/>
  <c r="B148" i="20"/>
  <c r="C148" i="20"/>
  <c r="F148" i="20"/>
  <c r="N148" i="20"/>
  <c r="S148" i="20"/>
  <c r="W148" i="20"/>
  <c r="AL148" i="20"/>
  <c r="AM148" i="20"/>
  <c r="B149" i="20"/>
  <c r="C149" i="20"/>
  <c r="F149" i="20"/>
  <c r="N149" i="20"/>
  <c r="S149" i="20"/>
  <c r="W149" i="20"/>
  <c r="D149" i="20" s="1"/>
  <c r="AL149" i="20"/>
  <c r="AM149" i="20"/>
  <c r="B150" i="20"/>
  <c r="C150" i="20"/>
  <c r="F150" i="20"/>
  <c r="N150" i="20"/>
  <c r="S150" i="20"/>
  <c r="W150" i="20"/>
  <c r="AL150" i="20"/>
  <c r="AM150" i="20"/>
  <c r="B151" i="20"/>
  <c r="C151" i="20"/>
  <c r="E151" i="20" s="1"/>
  <c r="F151" i="20"/>
  <c r="N151" i="20"/>
  <c r="T151" i="20" s="1"/>
  <c r="S151" i="20"/>
  <c r="W151" i="20"/>
  <c r="D151" i="20" s="1"/>
  <c r="U151" i="20" s="1"/>
  <c r="AL151" i="20"/>
  <c r="AM151" i="20"/>
  <c r="B152" i="20"/>
  <c r="C152" i="20"/>
  <c r="G152" i="20" s="1"/>
  <c r="F152" i="20"/>
  <c r="N152" i="20"/>
  <c r="S152" i="20"/>
  <c r="W152" i="20"/>
  <c r="AL152" i="20"/>
  <c r="AM152" i="20"/>
  <c r="B153" i="20"/>
  <c r="C153" i="20"/>
  <c r="F153" i="20"/>
  <c r="N153" i="20"/>
  <c r="S153" i="20"/>
  <c r="W153" i="20"/>
  <c r="AL153" i="20"/>
  <c r="AM153" i="20"/>
  <c r="B154" i="20"/>
  <c r="C154" i="20"/>
  <c r="E154" i="20" s="1"/>
  <c r="F154" i="20"/>
  <c r="N154" i="20"/>
  <c r="T154" i="20" s="1"/>
  <c r="S154" i="20"/>
  <c r="W154" i="20"/>
  <c r="D154" i="20" s="1"/>
  <c r="U154" i="20" s="1"/>
  <c r="AL154" i="20"/>
  <c r="AM154" i="20"/>
  <c r="B155" i="20"/>
  <c r="C155" i="20"/>
  <c r="F155" i="20"/>
  <c r="N155" i="20"/>
  <c r="BI155" i="20" s="1"/>
  <c r="S155" i="20"/>
  <c r="W155" i="20"/>
  <c r="D155" i="20" s="1"/>
  <c r="AL155" i="20"/>
  <c r="AM155" i="20"/>
  <c r="B156" i="20"/>
  <c r="C156" i="20"/>
  <c r="F156" i="20"/>
  <c r="N156" i="20"/>
  <c r="S156" i="20"/>
  <c r="W156" i="20"/>
  <c r="D156" i="20" s="1"/>
  <c r="AL156" i="20"/>
  <c r="AM156" i="20"/>
  <c r="B157" i="20"/>
  <c r="C157" i="20"/>
  <c r="F157" i="20"/>
  <c r="N157" i="20"/>
  <c r="T157" i="20" s="1"/>
  <c r="S157" i="20"/>
  <c r="W157" i="20"/>
  <c r="D157" i="20" s="1"/>
  <c r="AL157" i="20"/>
  <c r="AM157" i="20"/>
  <c r="B158" i="20"/>
  <c r="C158" i="20"/>
  <c r="E158" i="20" s="1"/>
  <c r="F158" i="20"/>
  <c r="G158" i="20"/>
  <c r="N158" i="20"/>
  <c r="S158" i="20"/>
  <c r="W158" i="20"/>
  <c r="AL158" i="20"/>
  <c r="AM158" i="20"/>
  <c r="B159" i="20"/>
  <c r="C159" i="20"/>
  <c r="G159" i="20" s="1"/>
  <c r="F159" i="20"/>
  <c r="N159" i="20"/>
  <c r="BI159" i="20" s="1"/>
  <c r="S159" i="20"/>
  <c r="W159" i="20"/>
  <c r="D159" i="20" s="1"/>
  <c r="U159" i="20" s="1"/>
  <c r="AL159" i="20"/>
  <c r="AM159" i="20"/>
  <c r="B160" i="20"/>
  <c r="C160" i="20"/>
  <c r="E160" i="20" s="1"/>
  <c r="F160" i="20"/>
  <c r="N160" i="20"/>
  <c r="BI160" i="20" s="1"/>
  <c r="S160" i="20"/>
  <c r="W160" i="20"/>
  <c r="AL160" i="20"/>
  <c r="AM160" i="20"/>
  <c r="B161" i="20"/>
  <c r="C161" i="20"/>
  <c r="F161" i="20"/>
  <c r="N161" i="20"/>
  <c r="S161" i="20"/>
  <c r="W161" i="20"/>
  <c r="AL161" i="20"/>
  <c r="AM161" i="20"/>
  <c r="B162" i="20"/>
  <c r="C162" i="20"/>
  <c r="F162" i="20"/>
  <c r="N162" i="20"/>
  <c r="T162" i="20" s="1"/>
  <c r="S162" i="20"/>
  <c r="W162" i="20"/>
  <c r="AL162" i="20"/>
  <c r="AM162" i="20"/>
  <c r="B163" i="20"/>
  <c r="C163" i="20"/>
  <c r="F163" i="20"/>
  <c r="N163" i="20"/>
  <c r="BI163" i="20" s="1"/>
  <c r="S163" i="20"/>
  <c r="W163" i="20"/>
  <c r="AL163" i="20"/>
  <c r="AM163" i="20"/>
  <c r="B164" i="20"/>
  <c r="C164" i="20"/>
  <c r="F164" i="20"/>
  <c r="N164" i="20"/>
  <c r="S164" i="20"/>
  <c r="W164" i="20"/>
  <c r="D164" i="20" s="1"/>
  <c r="AL164" i="20"/>
  <c r="AM164" i="20"/>
  <c r="B165" i="20"/>
  <c r="C165" i="20"/>
  <c r="F165" i="20"/>
  <c r="N165" i="20"/>
  <c r="BI165" i="20" s="1"/>
  <c r="S165" i="20"/>
  <c r="W165" i="20"/>
  <c r="D165" i="20" s="1"/>
  <c r="U165" i="20" s="1"/>
  <c r="AL165" i="20"/>
  <c r="AM165" i="20"/>
  <c r="B166" i="20"/>
  <c r="C166" i="20"/>
  <c r="E166" i="20" s="1"/>
  <c r="F166" i="20"/>
  <c r="N166" i="20"/>
  <c r="S166" i="20"/>
  <c r="W166" i="20"/>
  <c r="AL166" i="20"/>
  <c r="AM166" i="20"/>
  <c r="B167" i="20"/>
  <c r="C167" i="20"/>
  <c r="G167" i="20" s="1"/>
  <c r="F167" i="20"/>
  <c r="N167" i="20"/>
  <c r="BI167" i="20" s="1"/>
  <c r="S167" i="20"/>
  <c r="W167" i="20"/>
  <c r="D167" i="20" s="1"/>
  <c r="U167" i="20" s="1"/>
  <c r="AL167" i="20"/>
  <c r="AM167" i="20"/>
  <c r="B168" i="20"/>
  <c r="C168" i="20"/>
  <c r="E168" i="20" s="1"/>
  <c r="F168" i="20"/>
  <c r="N168" i="20"/>
  <c r="BI168" i="20" s="1"/>
  <c r="S168" i="20"/>
  <c r="W168" i="20"/>
  <c r="D168" i="20" s="1"/>
  <c r="AL168" i="20"/>
  <c r="AM168" i="20"/>
  <c r="B169" i="20"/>
  <c r="C169" i="20"/>
  <c r="E169" i="20" s="1"/>
  <c r="F169" i="20"/>
  <c r="G169" i="20"/>
  <c r="N169" i="20"/>
  <c r="S169" i="20"/>
  <c r="W169" i="20"/>
  <c r="AL169" i="20"/>
  <c r="AM169" i="20"/>
  <c r="B170" i="20"/>
  <c r="C170" i="20"/>
  <c r="F170" i="20"/>
  <c r="N170" i="20"/>
  <c r="T170" i="20" s="1"/>
  <c r="S170" i="20"/>
  <c r="W170" i="20"/>
  <c r="D170" i="20" s="1"/>
  <c r="AL170" i="20"/>
  <c r="AM170" i="20"/>
  <c r="B171" i="20"/>
  <c r="C171" i="20"/>
  <c r="G171" i="20" s="1"/>
  <c r="F171" i="20"/>
  <c r="N171" i="20"/>
  <c r="BI171" i="20" s="1"/>
  <c r="S171" i="20"/>
  <c r="W171" i="20"/>
  <c r="D171" i="20" s="1"/>
  <c r="AL171" i="20"/>
  <c r="AM171" i="20"/>
  <c r="B172" i="20"/>
  <c r="C172" i="20"/>
  <c r="F172" i="20"/>
  <c r="N172" i="20"/>
  <c r="S172" i="20"/>
  <c r="W172" i="20"/>
  <c r="D172" i="20" s="1"/>
  <c r="AL172" i="20"/>
  <c r="AM172" i="20"/>
  <c r="B173" i="20"/>
  <c r="C173" i="20"/>
  <c r="E173" i="20" s="1"/>
  <c r="F173" i="20"/>
  <c r="N173" i="20"/>
  <c r="S173" i="20"/>
  <c r="W173" i="20"/>
  <c r="AL173" i="20"/>
  <c r="AM173" i="20"/>
  <c r="B174" i="20"/>
  <c r="C174" i="20"/>
  <c r="F174" i="20"/>
  <c r="N174" i="20"/>
  <c r="S174" i="20"/>
  <c r="W174" i="20"/>
  <c r="AL174" i="20"/>
  <c r="AM174" i="20"/>
  <c r="B175" i="20"/>
  <c r="C175" i="20"/>
  <c r="F175" i="20"/>
  <c r="N175" i="20"/>
  <c r="BI175" i="20" s="1"/>
  <c r="S175" i="20"/>
  <c r="W175" i="20"/>
  <c r="D175" i="20" s="1"/>
  <c r="U175" i="20" s="1"/>
  <c r="AL175" i="20"/>
  <c r="AM175" i="20"/>
  <c r="B176" i="20"/>
  <c r="C176" i="20"/>
  <c r="G176" i="20" s="1"/>
  <c r="F176" i="20"/>
  <c r="N176" i="20"/>
  <c r="S176" i="20"/>
  <c r="W176" i="20"/>
  <c r="D176" i="20" s="1"/>
  <c r="AL176" i="20"/>
  <c r="AM176" i="20"/>
  <c r="B177" i="20"/>
  <c r="C177" i="20"/>
  <c r="F177" i="20"/>
  <c r="N177" i="20"/>
  <c r="S177" i="20"/>
  <c r="W177" i="20"/>
  <c r="AL177" i="20"/>
  <c r="AM177" i="20"/>
  <c r="B178" i="20"/>
  <c r="C178" i="20"/>
  <c r="F178" i="20"/>
  <c r="N178" i="20"/>
  <c r="T178" i="20" s="1"/>
  <c r="S178" i="20"/>
  <c r="W178" i="20"/>
  <c r="D178" i="20" s="1"/>
  <c r="U178" i="20" s="1"/>
  <c r="AL178" i="20"/>
  <c r="AM178" i="20"/>
  <c r="B179" i="20"/>
  <c r="C179" i="20"/>
  <c r="E179" i="20" s="1"/>
  <c r="F179" i="20"/>
  <c r="N179" i="20"/>
  <c r="BI179" i="20" s="1"/>
  <c r="S179" i="20"/>
  <c r="W179" i="20"/>
  <c r="D179" i="20" s="1"/>
  <c r="AL179" i="20"/>
  <c r="AM179" i="20"/>
  <c r="B180" i="20"/>
  <c r="C180" i="20"/>
  <c r="F180" i="20"/>
  <c r="N180" i="20"/>
  <c r="S180" i="20"/>
  <c r="W180" i="20"/>
  <c r="D180" i="20" s="1"/>
  <c r="AL180" i="20"/>
  <c r="AM180" i="20"/>
  <c r="B181" i="20"/>
  <c r="C181" i="20"/>
  <c r="G181" i="20" s="1"/>
  <c r="F181" i="20"/>
  <c r="N181" i="20"/>
  <c r="S181" i="20"/>
  <c r="W181" i="20"/>
  <c r="D181" i="20" s="1"/>
  <c r="U181" i="20" s="1"/>
  <c r="AL181" i="20"/>
  <c r="AM181" i="20"/>
  <c r="B182" i="20"/>
  <c r="C182" i="20"/>
  <c r="E182" i="20" s="1"/>
  <c r="F182" i="20"/>
  <c r="N182" i="20"/>
  <c r="S182" i="20"/>
  <c r="W182" i="20"/>
  <c r="AL182" i="20"/>
  <c r="AM182" i="20"/>
  <c r="B183" i="20"/>
  <c r="C183" i="20"/>
  <c r="F183" i="20"/>
  <c r="N183" i="20"/>
  <c r="BI183" i="20" s="1"/>
  <c r="S183" i="20"/>
  <c r="W183" i="20"/>
  <c r="D183" i="20" s="1"/>
  <c r="U183" i="20" s="1"/>
  <c r="AL183" i="20"/>
  <c r="AM183" i="20"/>
  <c r="B184" i="20"/>
  <c r="C184" i="20"/>
  <c r="G184" i="20" s="1"/>
  <c r="F184" i="20"/>
  <c r="N184" i="20"/>
  <c r="S184" i="20"/>
  <c r="W184" i="20"/>
  <c r="D184" i="20" s="1"/>
  <c r="AL184" i="20"/>
  <c r="AM184" i="20"/>
  <c r="B185" i="20"/>
  <c r="C185" i="20"/>
  <c r="F185" i="20"/>
  <c r="N185" i="20"/>
  <c r="S185" i="20"/>
  <c r="W185" i="20"/>
  <c r="AL185" i="20"/>
  <c r="AM185" i="20"/>
  <c r="B186" i="20"/>
  <c r="C186" i="20"/>
  <c r="E186" i="20" s="1"/>
  <c r="F186" i="20"/>
  <c r="N186" i="20"/>
  <c r="T186" i="20" s="1"/>
  <c r="S186" i="20"/>
  <c r="W186" i="20"/>
  <c r="D186" i="20" s="1"/>
  <c r="U186" i="20" s="1"/>
  <c r="AL186" i="20"/>
  <c r="AM186" i="20"/>
  <c r="B187" i="20"/>
  <c r="C187" i="20"/>
  <c r="G187" i="20" s="1"/>
  <c r="F187" i="20"/>
  <c r="N187" i="20"/>
  <c r="BI187" i="20" s="1"/>
  <c r="S187" i="20"/>
  <c r="W187" i="20"/>
  <c r="D187" i="20" s="1"/>
  <c r="AL187" i="20"/>
  <c r="AM187" i="20"/>
  <c r="B188" i="20"/>
  <c r="C188" i="20"/>
  <c r="F188" i="20"/>
  <c r="N188" i="20"/>
  <c r="BI188" i="20" s="1"/>
  <c r="S188" i="20"/>
  <c r="W188" i="20"/>
  <c r="D188" i="20" s="1"/>
  <c r="AL188" i="20"/>
  <c r="AM188" i="20"/>
  <c r="B189" i="20"/>
  <c r="C189" i="20"/>
  <c r="E189" i="20" s="1"/>
  <c r="F189" i="20"/>
  <c r="N189" i="20"/>
  <c r="T189" i="20" s="1"/>
  <c r="S189" i="20"/>
  <c r="W189" i="20"/>
  <c r="D189" i="20" s="1"/>
  <c r="U189" i="20" s="1"/>
  <c r="AL189" i="20"/>
  <c r="AM189" i="20"/>
  <c r="B190" i="20"/>
  <c r="C190" i="20"/>
  <c r="E190" i="20" s="1"/>
  <c r="F190" i="20"/>
  <c r="N190" i="20"/>
  <c r="S190" i="20"/>
  <c r="W190" i="20"/>
  <c r="AL190" i="20"/>
  <c r="AM190" i="20"/>
  <c r="B191" i="20"/>
  <c r="C191" i="20"/>
  <c r="F191" i="20"/>
  <c r="N191" i="20"/>
  <c r="BI191" i="20" s="1"/>
  <c r="S191" i="20"/>
  <c r="W191" i="20"/>
  <c r="D191" i="20" s="1"/>
  <c r="U191" i="20" s="1"/>
  <c r="AL191" i="20"/>
  <c r="AM191" i="20"/>
  <c r="B192" i="20"/>
  <c r="C192" i="20"/>
  <c r="F192" i="20"/>
  <c r="N192" i="20"/>
  <c r="BI192" i="20" s="1"/>
  <c r="S192" i="20"/>
  <c r="W192" i="20"/>
  <c r="AL192" i="20"/>
  <c r="AM192" i="20"/>
  <c r="B193" i="20"/>
  <c r="C193" i="20"/>
  <c r="F193" i="20"/>
  <c r="N193" i="20"/>
  <c r="S193" i="20"/>
  <c r="W193" i="20"/>
  <c r="AL193" i="20"/>
  <c r="AM193" i="20"/>
  <c r="B194" i="20"/>
  <c r="C194" i="20"/>
  <c r="F194" i="20"/>
  <c r="N194" i="20"/>
  <c r="S194" i="20"/>
  <c r="W194" i="20"/>
  <c r="D194" i="20" s="1"/>
  <c r="U194" i="20" s="1"/>
  <c r="AL194" i="20"/>
  <c r="AM194" i="20"/>
  <c r="B195" i="20"/>
  <c r="C195" i="20"/>
  <c r="G195" i="20" s="1"/>
  <c r="F195" i="20"/>
  <c r="N195" i="20"/>
  <c r="S195" i="20"/>
  <c r="W195" i="20"/>
  <c r="AL195" i="20"/>
  <c r="AM195" i="20"/>
  <c r="B196" i="20"/>
  <c r="C196" i="20"/>
  <c r="G196" i="20" s="1"/>
  <c r="F196" i="20"/>
  <c r="N196" i="20"/>
  <c r="T196" i="20" s="1"/>
  <c r="S196" i="20"/>
  <c r="W196" i="20"/>
  <c r="D196" i="20" s="1"/>
  <c r="AL196" i="20"/>
  <c r="AM196" i="20"/>
  <c r="B197" i="20"/>
  <c r="C197" i="20"/>
  <c r="F197" i="20"/>
  <c r="N197" i="20"/>
  <c r="S197" i="20"/>
  <c r="W197" i="20"/>
  <c r="AL197" i="20"/>
  <c r="AM197" i="20"/>
  <c r="B198" i="20"/>
  <c r="C198" i="20"/>
  <c r="F198" i="20"/>
  <c r="N198" i="20"/>
  <c r="S198" i="20"/>
  <c r="W198" i="20"/>
  <c r="AL198" i="20"/>
  <c r="AM198" i="20"/>
  <c r="B199" i="20"/>
  <c r="C199" i="20"/>
  <c r="G199" i="20" s="1"/>
  <c r="F199" i="20"/>
  <c r="N199" i="20"/>
  <c r="S199" i="20"/>
  <c r="W199" i="20"/>
  <c r="AL199" i="20"/>
  <c r="AM199" i="20"/>
  <c r="B200" i="20"/>
  <c r="C200" i="20"/>
  <c r="G200" i="20" s="1"/>
  <c r="F200" i="20"/>
  <c r="N200" i="20"/>
  <c r="S200" i="20"/>
  <c r="W200" i="20"/>
  <c r="AL200" i="20"/>
  <c r="AM200" i="20"/>
  <c r="B201" i="20"/>
  <c r="C201" i="20"/>
  <c r="F201" i="20"/>
  <c r="N201" i="20"/>
  <c r="S201" i="20"/>
  <c r="W201" i="20"/>
  <c r="AL201" i="20"/>
  <c r="AM201" i="20"/>
  <c r="B202" i="20"/>
  <c r="C202" i="20"/>
  <c r="F202" i="20"/>
  <c r="N202" i="20"/>
  <c r="S202" i="20"/>
  <c r="W202" i="20"/>
  <c r="D202" i="20" s="1"/>
  <c r="AL202" i="20"/>
  <c r="AM202" i="20"/>
  <c r="B203" i="20"/>
  <c r="C203" i="20"/>
  <c r="E203" i="20" s="1"/>
  <c r="F203" i="20"/>
  <c r="N203" i="20"/>
  <c r="S203" i="20"/>
  <c r="W203" i="20"/>
  <c r="AL203" i="20"/>
  <c r="AM203" i="20"/>
  <c r="B204" i="20"/>
  <c r="C204" i="20"/>
  <c r="F204" i="20"/>
  <c r="N204" i="20"/>
  <c r="BI204" i="20" s="1"/>
  <c r="S204" i="20"/>
  <c r="W204" i="20"/>
  <c r="D204" i="20" s="1"/>
  <c r="AL204" i="20"/>
  <c r="AM204" i="20"/>
  <c r="B205" i="20"/>
  <c r="C205" i="20"/>
  <c r="G205" i="20" s="1"/>
  <c r="F205" i="20"/>
  <c r="N205" i="20"/>
  <c r="S205" i="20"/>
  <c r="W205" i="20"/>
  <c r="D205" i="20" s="1"/>
  <c r="AL205" i="20"/>
  <c r="AM205" i="20"/>
  <c r="B206" i="20"/>
  <c r="C206" i="20"/>
  <c r="F206" i="20"/>
  <c r="N206" i="20"/>
  <c r="S206" i="20"/>
  <c r="W206" i="20"/>
  <c r="AL206" i="20"/>
  <c r="AM206" i="20"/>
  <c r="B207" i="20"/>
  <c r="C207" i="20"/>
  <c r="F207" i="20"/>
  <c r="N207" i="20"/>
  <c r="S207" i="20"/>
  <c r="W207" i="20"/>
  <c r="AL207" i="20"/>
  <c r="AM207" i="20"/>
  <c r="B208" i="20"/>
  <c r="C208" i="20"/>
  <c r="F208" i="20"/>
  <c r="N208" i="20"/>
  <c r="BI208" i="20" s="1"/>
  <c r="S208" i="20"/>
  <c r="W208" i="20"/>
  <c r="D208" i="20" s="1"/>
  <c r="AL208" i="20"/>
  <c r="AM208" i="20"/>
  <c r="B209" i="20"/>
  <c r="C209" i="20"/>
  <c r="F209" i="20"/>
  <c r="N209" i="20"/>
  <c r="T209" i="20" s="1"/>
  <c r="S209" i="20"/>
  <c r="W209" i="20"/>
  <c r="AL209" i="20"/>
  <c r="AM209" i="20"/>
  <c r="B210" i="20"/>
  <c r="C210" i="20"/>
  <c r="E210" i="20" s="1"/>
  <c r="F210" i="20"/>
  <c r="N210" i="20"/>
  <c r="S210" i="20"/>
  <c r="W210" i="20"/>
  <c r="AL210" i="20"/>
  <c r="AM210" i="20"/>
  <c r="B211" i="20"/>
  <c r="C211" i="20"/>
  <c r="E211" i="20" s="1"/>
  <c r="F211" i="20"/>
  <c r="N211" i="20"/>
  <c r="S211" i="20"/>
  <c r="W211" i="20"/>
  <c r="AL211" i="20"/>
  <c r="AM211" i="20"/>
  <c r="B212" i="20"/>
  <c r="C212" i="20"/>
  <c r="E212" i="20" s="1"/>
  <c r="F212" i="20"/>
  <c r="N212" i="20"/>
  <c r="T212" i="20" s="1"/>
  <c r="S212" i="20"/>
  <c r="W212" i="20"/>
  <c r="AL212" i="20"/>
  <c r="AM212" i="20"/>
  <c r="B213" i="20"/>
  <c r="C213" i="20"/>
  <c r="G213" i="20" s="1"/>
  <c r="F213" i="20"/>
  <c r="N213" i="20"/>
  <c r="BI213" i="20" s="1"/>
  <c r="S213" i="20"/>
  <c r="W213" i="20"/>
  <c r="D213" i="20" s="1"/>
  <c r="U213" i="20" s="1"/>
  <c r="AL213" i="20"/>
  <c r="AM213" i="20"/>
  <c r="B214" i="20"/>
  <c r="C214" i="20"/>
  <c r="G214" i="20" s="1"/>
  <c r="F214" i="20"/>
  <c r="N214" i="20"/>
  <c r="S214" i="20"/>
  <c r="W214" i="20"/>
  <c r="AL214" i="20"/>
  <c r="AM214" i="20"/>
  <c r="B215" i="20"/>
  <c r="C215" i="20"/>
  <c r="G215" i="20" s="1"/>
  <c r="F215" i="20"/>
  <c r="N215" i="20"/>
  <c r="S215" i="20"/>
  <c r="W215" i="20"/>
  <c r="AL215" i="20"/>
  <c r="AM215" i="20"/>
  <c r="B216" i="20"/>
  <c r="C216" i="20"/>
  <c r="E216" i="20" s="1"/>
  <c r="F216" i="20"/>
  <c r="N216" i="20"/>
  <c r="S216" i="20"/>
  <c r="W216" i="20"/>
  <c r="D216" i="20" s="1"/>
  <c r="AL216" i="20"/>
  <c r="AM216" i="20"/>
  <c r="B217" i="20"/>
  <c r="C217" i="20"/>
  <c r="F217" i="20"/>
  <c r="N217" i="20"/>
  <c r="T217" i="20" s="1"/>
  <c r="S217" i="20"/>
  <c r="W217" i="20"/>
  <c r="D217" i="20" s="1"/>
  <c r="AL217" i="20"/>
  <c r="AM217" i="20"/>
  <c r="B218" i="20"/>
  <c r="C218" i="20"/>
  <c r="E218" i="20" s="1"/>
  <c r="F218" i="20"/>
  <c r="N218" i="20"/>
  <c r="S218" i="20"/>
  <c r="W218" i="20"/>
  <c r="D218" i="20" s="1"/>
  <c r="U218" i="20" s="1"/>
  <c r="AL218" i="20"/>
  <c r="AM218" i="20"/>
  <c r="B219" i="20"/>
  <c r="C219" i="20"/>
  <c r="F219" i="20"/>
  <c r="N219" i="20"/>
  <c r="BI219" i="20" s="1"/>
  <c r="S219" i="20"/>
  <c r="W219" i="20"/>
  <c r="D219" i="20" s="1"/>
  <c r="AL219" i="20"/>
  <c r="AM219" i="20"/>
  <c r="B220" i="20"/>
  <c r="C220" i="20"/>
  <c r="G220" i="20" s="1"/>
  <c r="F220" i="20"/>
  <c r="N220" i="20"/>
  <c r="BI220" i="20" s="1"/>
  <c r="S220" i="20"/>
  <c r="W220" i="20"/>
  <c r="D220" i="20" s="1"/>
  <c r="AL220" i="20"/>
  <c r="AM220" i="20"/>
  <c r="B221" i="20"/>
  <c r="C221" i="20"/>
  <c r="G221" i="20" s="1"/>
  <c r="F221" i="20"/>
  <c r="N221" i="20"/>
  <c r="S221" i="20"/>
  <c r="W221" i="20"/>
  <c r="AL221" i="20"/>
  <c r="AM221" i="20"/>
  <c r="B222" i="20"/>
  <c r="C222" i="20"/>
  <c r="F222" i="20"/>
  <c r="N222" i="20"/>
  <c r="S222" i="20"/>
  <c r="W222" i="20"/>
  <c r="AL222" i="20"/>
  <c r="AM222" i="20"/>
  <c r="B223" i="20"/>
  <c r="C223" i="20"/>
  <c r="G223" i="20" s="1"/>
  <c r="F223" i="20"/>
  <c r="N223" i="20"/>
  <c r="S223" i="20"/>
  <c r="W223" i="20"/>
  <c r="D223" i="20" s="1"/>
  <c r="AL223" i="20"/>
  <c r="AM223" i="20"/>
  <c r="B224" i="20"/>
  <c r="C224" i="20"/>
  <c r="E224" i="20" s="1"/>
  <c r="F224" i="20"/>
  <c r="N224" i="20"/>
  <c r="S224" i="20"/>
  <c r="W224" i="20"/>
  <c r="D224" i="20" s="1"/>
  <c r="U224" i="20" s="1"/>
  <c r="AL224" i="20"/>
  <c r="AM224" i="20"/>
  <c r="B225" i="20"/>
  <c r="C225" i="20"/>
  <c r="F225" i="20"/>
  <c r="N225" i="20"/>
  <c r="BI225" i="20" s="1"/>
  <c r="S225" i="20"/>
  <c r="W225" i="20"/>
  <c r="D225" i="20" s="1"/>
  <c r="U225" i="20" s="1"/>
  <c r="AL225" i="20"/>
  <c r="AM225" i="20"/>
  <c r="B226" i="20"/>
  <c r="C226" i="20"/>
  <c r="G226" i="20" s="1"/>
  <c r="F226" i="20"/>
  <c r="N226" i="20"/>
  <c r="S226" i="20"/>
  <c r="W226" i="20"/>
  <c r="AL226" i="20"/>
  <c r="AM226" i="20"/>
  <c r="B227" i="20"/>
  <c r="C227" i="20"/>
  <c r="F227" i="20"/>
  <c r="N227" i="20"/>
  <c r="S227" i="20"/>
  <c r="W227" i="20"/>
  <c r="AL227" i="20"/>
  <c r="AM227" i="20"/>
  <c r="B228" i="20"/>
  <c r="C228" i="20"/>
  <c r="E228" i="20" s="1"/>
  <c r="F228" i="20"/>
  <c r="N228" i="20"/>
  <c r="BI228" i="20" s="1"/>
  <c r="S228" i="20"/>
  <c r="W228" i="20"/>
  <c r="D228" i="20" s="1"/>
  <c r="U228" i="20" s="1"/>
  <c r="AL228" i="20"/>
  <c r="AM228" i="20"/>
  <c r="B229" i="20"/>
  <c r="C229" i="20"/>
  <c r="F229" i="20"/>
  <c r="N229" i="20"/>
  <c r="S229" i="20"/>
  <c r="W229" i="20"/>
  <c r="AL229" i="20"/>
  <c r="AM229" i="20"/>
  <c r="BI229" i="20"/>
  <c r="B230" i="20"/>
  <c r="C230" i="20"/>
  <c r="F230" i="20"/>
  <c r="N230" i="20"/>
  <c r="BI230" i="20" s="1"/>
  <c r="S230" i="20"/>
  <c r="W230" i="20"/>
  <c r="D230" i="20" s="1"/>
  <c r="U230" i="20" s="1"/>
  <c r="AL230" i="20"/>
  <c r="AM230" i="20"/>
  <c r="B231" i="20"/>
  <c r="C231" i="20"/>
  <c r="G231" i="20" s="1"/>
  <c r="F231" i="20"/>
  <c r="N231" i="20"/>
  <c r="S231" i="20"/>
  <c r="W231" i="20"/>
  <c r="D231" i="20" s="1"/>
  <c r="U231" i="20" s="1"/>
  <c r="AL231" i="20"/>
  <c r="AM231" i="20"/>
  <c r="B232" i="20"/>
  <c r="C232" i="20"/>
  <c r="E232" i="20" s="1"/>
  <c r="F232" i="20"/>
  <c r="N232" i="20"/>
  <c r="S232" i="20"/>
  <c r="W232" i="20"/>
  <c r="AL232" i="20"/>
  <c r="AM232" i="20"/>
  <c r="B233" i="20"/>
  <c r="C233" i="20"/>
  <c r="F233" i="20"/>
  <c r="G233" i="20"/>
  <c r="N233" i="20"/>
  <c r="S233" i="20"/>
  <c r="W233" i="20"/>
  <c r="D233" i="20" s="1"/>
  <c r="U233" i="20" s="1"/>
  <c r="AL233" i="20"/>
  <c r="AM233" i="20"/>
  <c r="B234" i="20"/>
  <c r="C234" i="20"/>
  <c r="G234" i="20" s="1"/>
  <c r="F234" i="20"/>
  <c r="N234" i="20"/>
  <c r="S234" i="20"/>
  <c r="W234" i="20"/>
  <c r="D234" i="20" s="1"/>
  <c r="AL234" i="20"/>
  <c r="AM234" i="20"/>
  <c r="B235" i="20"/>
  <c r="C235" i="20"/>
  <c r="F235" i="20"/>
  <c r="N235" i="20"/>
  <c r="S235" i="20"/>
  <c r="W235" i="20"/>
  <c r="AL235" i="20"/>
  <c r="AM235" i="20"/>
  <c r="B236" i="20"/>
  <c r="C236" i="20"/>
  <c r="E236" i="20" s="1"/>
  <c r="F236" i="20"/>
  <c r="N236" i="20"/>
  <c r="BI236" i="20" s="1"/>
  <c r="S236" i="20"/>
  <c r="W236" i="20"/>
  <c r="D236" i="20" s="1"/>
  <c r="U236" i="20" s="1"/>
  <c r="AL236" i="20"/>
  <c r="AM236" i="20"/>
  <c r="B237" i="20"/>
  <c r="C237" i="20"/>
  <c r="F237" i="20"/>
  <c r="N237" i="20"/>
  <c r="BI237" i="20" s="1"/>
  <c r="S237" i="20"/>
  <c r="W237" i="20"/>
  <c r="D237" i="20" s="1"/>
  <c r="AL237" i="20"/>
  <c r="AM237" i="20"/>
  <c r="B238" i="20"/>
  <c r="C238" i="20"/>
  <c r="F238" i="20"/>
  <c r="N238" i="20"/>
  <c r="T238" i="20" s="1"/>
  <c r="S238" i="20"/>
  <c r="W238" i="20"/>
  <c r="D238" i="20" s="1"/>
  <c r="U238" i="20" s="1"/>
  <c r="AL238" i="20"/>
  <c r="AM238" i="20"/>
  <c r="B239" i="20"/>
  <c r="C239" i="20"/>
  <c r="E239" i="20" s="1"/>
  <c r="F239" i="20"/>
  <c r="N239" i="20"/>
  <c r="BI239" i="20" s="1"/>
  <c r="S239" i="20"/>
  <c r="W239" i="20"/>
  <c r="D239" i="20" s="1"/>
  <c r="U239" i="20" s="1"/>
  <c r="AL239" i="20"/>
  <c r="AM239" i="20"/>
  <c r="B240" i="20"/>
  <c r="C240" i="20"/>
  <c r="E240" i="20" s="1"/>
  <c r="F240" i="20"/>
  <c r="N240" i="20"/>
  <c r="S240" i="20"/>
  <c r="W240" i="20"/>
  <c r="AL240" i="20"/>
  <c r="AM240" i="20"/>
  <c r="B241" i="20"/>
  <c r="C241" i="20"/>
  <c r="F241" i="20"/>
  <c r="N241" i="20"/>
  <c r="S241" i="20"/>
  <c r="W241" i="20"/>
  <c r="D241" i="20" s="1"/>
  <c r="U241" i="20" s="1"/>
  <c r="AL241" i="20"/>
  <c r="AM241" i="20"/>
  <c r="B242" i="20"/>
  <c r="C242" i="20"/>
  <c r="E242" i="20" s="1"/>
  <c r="F242" i="20"/>
  <c r="N242" i="20"/>
  <c r="T242" i="20" s="1"/>
  <c r="S242" i="20"/>
  <c r="W242" i="20"/>
  <c r="D242" i="20" s="1"/>
  <c r="AL242" i="20"/>
  <c r="AM242" i="20"/>
  <c r="B243" i="20"/>
  <c r="C243" i="20"/>
  <c r="F243" i="20"/>
  <c r="N243" i="20"/>
  <c r="S243" i="20"/>
  <c r="W243" i="20"/>
  <c r="D243" i="20" s="1"/>
  <c r="AL243" i="20"/>
  <c r="AM243" i="20"/>
  <c r="B244" i="20"/>
  <c r="C244" i="20"/>
  <c r="G244" i="20" s="1"/>
  <c r="F244" i="20"/>
  <c r="N244" i="20"/>
  <c r="BI244" i="20" s="1"/>
  <c r="S244" i="20"/>
  <c r="W244" i="20"/>
  <c r="AL244" i="20"/>
  <c r="AM244" i="20"/>
  <c r="B245" i="20"/>
  <c r="C245" i="20"/>
  <c r="F245" i="20"/>
  <c r="N245" i="20"/>
  <c r="S245" i="20"/>
  <c r="W245" i="20"/>
  <c r="AL245" i="20"/>
  <c r="AM245" i="20"/>
  <c r="B246" i="20"/>
  <c r="C246" i="20"/>
  <c r="E246" i="20" s="1"/>
  <c r="F246" i="20"/>
  <c r="N246" i="20"/>
  <c r="S246" i="20"/>
  <c r="W246" i="20"/>
  <c r="D246" i="20" s="1"/>
  <c r="U246" i="20" s="1"/>
  <c r="AL246" i="20"/>
  <c r="AM246" i="20"/>
  <c r="B247" i="20"/>
  <c r="C247" i="20"/>
  <c r="E247" i="20" s="1"/>
  <c r="F247" i="20"/>
  <c r="N247" i="20"/>
  <c r="T247" i="20" s="1"/>
  <c r="S247" i="20"/>
  <c r="W247" i="20"/>
  <c r="D247" i="20" s="1"/>
  <c r="AL247" i="20"/>
  <c r="AM247" i="20"/>
  <c r="B248" i="20"/>
  <c r="C248" i="20"/>
  <c r="F248" i="20"/>
  <c r="N248" i="20"/>
  <c r="S248" i="20"/>
  <c r="W248" i="20"/>
  <c r="AL248" i="20"/>
  <c r="AM248" i="20"/>
  <c r="B249" i="20"/>
  <c r="C249" i="20"/>
  <c r="E249" i="20" s="1"/>
  <c r="F249" i="20"/>
  <c r="N249" i="20"/>
  <c r="BI249" i="20" s="1"/>
  <c r="S249" i="20"/>
  <c r="W249" i="20"/>
  <c r="D249" i="20" s="1"/>
  <c r="U249" i="20" s="1"/>
  <c r="AL249" i="20"/>
  <c r="AM249" i="20"/>
  <c r="B250" i="20"/>
  <c r="C250" i="20"/>
  <c r="F250" i="20"/>
  <c r="N250" i="20"/>
  <c r="BI250" i="20" s="1"/>
  <c r="S250" i="20"/>
  <c r="W250" i="20"/>
  <c r="D250" i="20" s="1"/>
  <c r="AL250" i="20"/>
  <c r="AM250" i="20"/>
  <c r="B251" i="20"/>
  <c r="C251" i="20"/>
  <c r="F251" i="20"/>
  <c r="N251" i="20"/>
  <c r="T251" i="20" s="1"/>
  <c r="S251" i="20"/>
  <c r="W251" i="20"/>
  <c r="D251" i="20" s="1"/>
  <c r="U251" i="20" s="1"/>
  <c r="AL251" i="20"/>
  <c r="AM251" i="20"/>
  <c r="B252" i="20"/>
  <c r="C252" i="20"/>
  <c r="E252" i="20" s="1"/>
  <c r="F252" i="20"/>
  <c r="N252" i="20"/>
  <c r="T252" i="20" s="1"/>
  <c r="S252" i="20"/>
  <c r="W252" i="20"/>
  <c r="D252" i="20" s="1"/>
  <c r="U252" i="20" s="1"/>
  <c r="AL252" i="20"/>
  <c r="AM252" i="20"/>
  <c r="B253" i="20"/>
  <c r="C253" i="20"/>
  <c r="F253" i="20"/>
  <c r="N253" i="20"/>
  <c r="S253" i="20"/>
  <c r="W253" i="20"/>
  <c r="D253" i="20" s="1"/>
  <c r="AL253" i="20"/>
  <c r="AM253" i="20"/>
  <c r="B254" i="20"/>
  <c r="C254" i="20"/>
  <c r="G254" i="20" s="1"/>
  <c r="F254" i="20"/>
  <c r="N254" i="20"/>
  <c r="BI254" i="20" s="1"/>
  <c r="S254" i="20"/>
  <c r="W254" i="20"/>
  <c r="D254" i="20" s="1"/>
  <c r="U254" i="20" s="1"/>
  <c r="AL254" i="20"/>
  <c r="AM254" i="20"/>
  <c r="B255" i="20"/>
  <c r="C255" i="20"/>
  <c r="F255" i="20"/>
  <c r="N255" i="20"/>
  <c r="S255" i="20"/>
  <c r="W255" i="20"/>
  <c r="AL255" i="20"/>
  <c r="AM255" i="20"/>
  <c r="B256" i="20"/>
  <c r="C256" i="20"/>
  <c r="E256" i="20" s="1"/>
  <c r="F256" i="20"/>
  <c r="N256" i="20"/>
  <c r="S256" i="20"/>
  <c r="W256" i="20"/>
  <c r="AL256" i="20"/>
  <c r="AM256" i="20"/>
  <c r="B257" i="20"/>
  <c r="C257" i="20"/>
  <c r="E257" i="20" s="1"/>
  <c r="F257" i="20"/>
  <c r="N257" i="20"/>
  <c r="T257" i="20" s="1"/>
  <c r="S257" i="20"/>
  <c r="W257" i="20"/>
  <c r="D257" i="20" s="1"/>
  <c r="U257" i="20" s="1"/>
  <c r="AL257" i="20"/>
  <c r="AM257" i="20"/>
  <c r="B258" i="20"/>
  <c r="C258" i="20"/>
  <c r="E258" i="20" s="1"/>
  <c r="F258" i="20"/>
  <c r="N258" i="20"/>
  <c r="T258" i="20" s="1"/>
  <c r="S258" i="20"/>
  <c r="W258" i="20"/>
  <c r="D258" i="20" s="1"/>
  <c r="AL258" i="20"/>
  <c r="AM258" i="20"/>
  <c r="B259" i="20"/>
  <c r="C259" i="20"/>
  <c r="F259" i="20"/>
  <c r="N259" i="20"/>
  <c r="S259" i="20"/>
  <c r="W259" i="20"/>
  <c r="D259" i="20" s="1"/>
  <c r="U259" i="20" s="1"/>
  <c r="AL259" i="20"/>
  <c r="AM259" i="20"/>
  <c r="B260" i="20"/>
  <c r="C260" i="20"/>
  <c r="G260" i="20" s="1"/>
  <c r="F260" i="20"/>
  <c r="N260" i="20"/>
  <c r="BI260" i="20" s="1"/>
  <c r="S260" i="20"/>
  <c r="W260" i="20"/>
  <c r="D260" i="20" s="1"/>
  <c r="AL260" i="20"/>
  <c r="AM260" i="20"/>
  <c r="B261" i="20"/>
  <c r="C261" i="20"/>
  <c r="E261" i="20" s="1"/>
  <c r="F261" i="20"/>
  <c r="N261" i="20"/>
  <c r="S261" i="20"/>
  <c r="W261" i="20"/>
  <c r="AL261" i="20"/>
  <c r="AM261" i="20"/>
  <c r="B262" i="20"/>
  <c r="C262" i="20"/>
  <c r="E262" i="20" s="1"/>
  <c r="F262" i="20"/>
  <c r="N262" i="20"/>
  <c r="BI262" i="20" s="1"/>
  <c r="S262" i="20"/>
  <c r="W262" i="20"/>
  <c r="D262" i="20" s="1"/>
  <c r="AL262" i="20"/>
  <c r="AM262" i="20"/>
  <c r="B263" i="20"/>
  <c r="C263" i="20"/>
  <c r="G263" i="20" s="1"/>
  <c r="F263" i="20"/>
  <c r="N263" i="20"/>
  <c r="S263" i="20"/>
  <c r="W263" i="20"/>
  <c r="D263" i="20" s="1"/>
  <c r="AL263" i="20"/>
  <c r="AM263" i="20"/>
  <c r="B264" i="20"/>
  <c r="C264" i="20"/>
  <c r="E264" i="20" s="1"/>
  <c r="F264" i="20"/>
  <c r="N264" i="20"/>
  <c r="S264" i="20"/>
  <c r="W264" i="20"/>
  <c r="AL264" i="20"/>
  <c r="AM264" i="20"/>
  <c r="B265" i="20"/>
  <c r="C265" i="20"/>
  <c r="G265" i="20" s="1"/>
  <c r="F265" i="20"/>
  <c r="N265" i="20"/>
  <c r="S265" i="20"/>
  <c r="W265" i="20"/>
  <c r="D265" i="20" s="1"/>
  <c r="AL265" i="20"/>
  <c r="AM265" i="20"/>
  <c r="B266" i="20"/>
  <c r="C266" i="20"/>
  <c r="G266" i="20" s="1"/>
  <c r="F266" i="20"/>
  <c r="N266" i="20"/>
  <c r="BI266" i="20" s="1"/>
  <c r="S266" i="20"/>
  <c r="W266" i="20"/>
  <c r="D266" i="20" s="1"/>
  <c r="AL266" i="20"/>
  <c r="AM266" i="20"/>
  <c r="B267" i="20"/>
  <c r="C267" i="20"/>
  <c r="F267" i="20"/>
  <c r="N267" i="20"/>
  <c r="T267" i="20" s="1"/>
  <c r="S267" i="20"/>
  <c r="W267" i="20"/>
  <c r="D267" i="20" s="1"/>
  <c r="AL267" i="20"/>
  <c r="AM267" i="20"/>
  <c r="B268" i="20"/>
  <c r="C268" i="20"/>
  <c r="F268" i="20"/>
  <c r="N268" i="20"/>
  <c r="BI268" i="20" s="1"/>
  <c r="S268" i="20"/>
  <c r="W268" i="20"/>
  <c r="D268" i="20" s="1"/>
  <c r="U268" i="20" s="1"/>
  <c r="AL268" i="20"/>
  <c r="AM268" i="20"/>
  <c r="B269" i="20"/>
  <c r="C269" i="20"/>
  <c r="E269" i="20" s="1"/>
  <c r="F269" i="20"/>
  <c r="N269" i="20"/>
  <c r="S269" i="20"/>
  <c r="W269" i="20"/>
  <c r="AL269" i="20"/>
  <c r="AM269" i="20"/>
  <c r="B270" i="20"/>
  <c r="C270" i="20"/>
  <c r="F270" i="20"/>
  <c r="N270" i="20"/>
  <c r="T270" i="20" s="1"/>
  <c r="S270" i="20"/>
  <c r="W270" i="20"/>
  <c r="D270" i="20" s="1"/>
  <c r="AL270" i="20"/>
  <c r="AM270" i="20"/>
  <c r="B271" i="20"/>
  <c r="C271" i="20"/>
  <c r="E271" i="20" s="1"/>
  <c r="F271" i="20"/>
  <c r="N271" i="20"/>
  <c r="T271" i="20" s="1"/>
  <c r="S271" i="20"/>
  <c r="W271" i="20"/>
  <c r="D271" i="20" s="1"/>
  <c r="AL271" i="20"/>
  <c r="AM271" i="20"/>
  <c r="B272" i="20"/>
  <c r="C272" i="20"/>
  <c r="E272" i="20" s="1"/>
  <c r="F272" i="20"/>
  <c r="N272" i="20"/>
  <c r="S272" i="20"/>
  <c r="W272" i="20"/>
  <c r="AL272" i="20"/>
  <c r="AM272" i="20"/>
  <c r="B273" i="20"/>
  <c r="C273" i="20"/>
  <c r="G273" i="20" s="1"/>
  <c r="F273" i="20"/>
  <c r="N273" i="20"/>
  <c r="S273" i="20"/>
  <c r="W273" i="20"/>
  <c r="AL273" i="20"/>
  <c r="AM273" i="20"/>
  <c r="B274" i="20"/>
  <c r="C274" i="20"/>
  <c r="G274" i="20" s="1"/>
  <c r="F274" i="20"/>
  <c r="N274" i="20"/>
  <c r="S274" i="20"/>
  <c r="W274" i="20"/>
  <c r="D274" i="20" s="1"/>
  <c r="AL274" i="20"/>
  <c r="AM274" i="20"/>
  <c r="B275" i="20"/>
  <c r="C275" i="20"/>
  <c r="F275" i="20"/>
  <c r="N275" i="20"/>
  <c r="T275" i="20" s="1"/>
  <c r="S275" i="20"/>
  <c r="W275" i="20"/>
  <c r="D275" i="20" s="1"/>
  <c r="U275" i="20" s="1"/>
  <c r="AL275" i="20"/>
  <c r="AM275" i="20"/>
  <c r="B276" i="20"/>
  <c r="C276" i="20"/>
  <c r="E276" i="20" s="1"/>
  <c r="F276" i="20"/>
  <c r="N276" i="20"/>
  <c r="T276" i="20" s="1"/>
  <c r="S276" i="20"/>
  <c r="W276" i="20"/>
  <c r="AL276" i="20"/>
  <c r="AM276" i="20"/>
  <c r="B277" i="20"/>
  <c r="C277" i="20"/>
  <c r="F277" i="20"/>
  <c r="N277" i="20"/>
  <c r="BI277" i="20" s="1"/>
  <c r="S277" i="20"/>
  <c r="W277" i="20"/>
  <c r="AL277" i="20"/>
  <c r="AM277" i="20"/>
  <c r="B278" i="20"/>
  <c r="C278" i="20"/>
  <c r="F278" i="20"/>
  <c r="N278" i="20"/>
  <c r="BI278" i="20" s="1"/>
  <c r="S278" i="20"/>
  <c r="W278" i="20"/>
  <c r="D278" i="20" s="1"/>
  <c r="U278" i="20" s="1"/>
  <c r="AL278" i="20"/>
  <c r="AM278" i="20"/>
  <c r="B279" i="20"/>
  <c r="C279" i="20"/>
  <c r="E279" i="20" s="1"/>
  <c r="F279" i="20"/>
  <c r="N279" i="20"/>
  <c r="S279" i="20"/>
  <c r="W279" i="20"/>
  <c r="AL279" i="20"/>
  <c r="AM279" i="20"/>
  <c r="B280" i="20"/>
  <c r="C280" i="20"/>
  <c r="E280" i="20" s="1"/>
  <c r="F280" i="20"/>
  <c r="G280" i="20"/>
  <c r="N280" i="20"/>
  <c r="S280" i="20"/>
  <c r="W280" i="20"/>
  <c r="AL280" i="20"/>
  <c r="AM280" i="20"/>
  <c r="B281" i="20"/>
  <c r="C281" i="20"/>
  <c r="G281" i="20" s="1"/>
  <c r="F281" i="20"/>
  <c r="N281" i="20"/>
  <c r="S281" i="20"/>
  <c r="W281" i="20"/>
  <c r="D281" i="20" s="1"/>
  <c r="AL281" i="20"/>
  <c r="AM281" i="20"/>
  <c r="B282" i="20"/>
  <c r="C282" i="20"/>
  <c r="G282" i="20" s="1"/>
  <c r="F282" i="20"/>
  <c r="N282" i="20"/>
  <c r="S282" i="20"/>
  <c r="W282" i="20"/>
  <c r="AL282" i="20"/>
  <c r="AM282" i="20"/>
  <c r="B283" i="20"/>
  <c r="C283" i="20"/>
  <c r="F283" i="20"/>
  <c r="N283" i="20"/>
  <c r="S283" i="20"/>
  <c r="W283" i="20"/>
  <c r="D283" i="20" s="1"/>
  <c r="U283" i="20" s="1"/>
  <c r="AL283" i="20"/>
  <c r="AM283" i="20"/>
  <c r="B284" i="20"/>
  <c r="C284" i="20"/>
  <c r="E284" i="20" s="1"/>
  <c r="F284" i="20"/>
  <c r="N284" i="20"/>
  <c r="S284" i="20"/>
  <c r="W284" i="20"/>
  <c r="D284" i="20" s="1"/>
  <c r="U284" i="20" s="1"/>
  <c r="AL284" i="20"/>
  <c r="AM284" i="20"/>
  <c r="B285" i="20"/>
  <c r="C285" i="20"/>
  <c r="F285" i="20"/>
  <c r="N285" i="20"/>
  <c r="BI285" i="20" s="1"/>
  <c r="S285" i="20"/>
  <c r="W285" i="20"/>
  <c r="D285" i="20" s="1"/>
  <c r="AL285" i="20"/>
  <c r="AM285" i="20"/>
  <c r="B286" i="20"/>
  <c r="C286" i="20"/>
  <c r="F286" i="20"/>
  <c r="N286" i="20"/>
  <c r="T286" i="20" s="1"/>
  <c r="S286" i="20"/>
  <c r="W286" i="20"/>
  <c r="D286" i="20" s="1"/>
  <c r="U286" i="20" s="1"/>
  <c r="AL286" i="20"/>
  <c r="AM286" i="20"/>
  <c r="B287" i="20"/>
  <c r="C287" i="20"/>
  <c r="E287" i="20" s="1"/>
  <c r="F287" i="20"/>
  <c r="N287" i="20"/>
  <c r="BI287" i="20" s="1"/>
  <c r="S287" i="20"/>
  <c r="W287" i="20"/>
  <c r="D287" i="20" s="1"/>
  <c r="AL287" i="20"/>
  <c r="AM287" i="20"/>
  <c r="B288" i="20"/>
  <c r="C288" i="20"/>
  <c r="G288" i="20" s="1"/>
  <c r="F288" i="20"/>
  <c r="N288" i="20"/>
  <c r="BI288" i="20" s="1"/>
  <c r="S288" i="20"/>
  <c r="W288" i="20"/>
  <c r="AL288" i="20"/>
  <c r="AM288" i="20"/>
  <c r="B289" i="20"/>
  <c r="C289" i="20"/>
  <c r="F289" i="20"/>
  <c r="N289" i="20"/>
  <c r="S289" i="20"/>
  <c r="W289" i="20"/>
  <c r="D289" i="20" s="1"/>
  <c r="AL289" i="20"/>
  <c r="AM289" i="20"/>
  <c r="B290" i="20"/>
  <c r="C290" i="20"/>
  <c r="F290" i="20"/>
  <c r="N290" i="20"/>
  <c r="S290" i="20"/>
  <c r="W290" i="20"/>
  <c r="AL290" i="20"/>
  <c r="AM290" i="20"/>
  <c r="B291" i="20"/>
  <c r="C291" i="20"/>
  <c r="F291" i="20"/>
  <c r="N291" i="20"/>
  <c r="S291" i="20"/>
  <c r="W291" i="20"/>
  <c r="D291" i="20" s="1"/>
  <c r="AL291" i="20"/>
  <c r="AM291" i="20"/>
  <c r="B292" i="20"/>
  <c r="C292" i="20"/>
  <c r="F292" i="20"/>
  <c r="N292" i="20"/>
  <c r="S292" i="20"/>
  <c r="W292" i="20"/>
  <c r="D292" i="20" s="1"/>
  <c r="U292" i="20" s="1"/>
  <c r="AL292" i="20"/>
  <c r="AM292" i="20"/>
  <c r="B293" i="20"/>
  <c r="C293" i="20"/>
  <c r="F293" i="20"/>
  <c r="N293" i="20"/>
  <c r="BI293" i="20" s="1"/>
  <c r="S293" i="20"/>
  <c r="W293" i="20"/>
  <c r="D293" i="20" s="1"/>
  <c r="U293" i="20" s="1"/>
  <c r="AL293" i="20"/>
  <c r="AM293" i="20"/>
  <c r="B294" i="20"/>
  <c r="C294" i="20"/>
  <c r="F294" i="20"/>
  <c r="N294" i="20"/>
  <c r="T294" i="20" s="1"/>
  <c r="S294" i="20"/>
  <c r="W294" i="20"/>
  <c r="D294" i="20" s="1"/>
  <c r="U294" i="20" s="1"/>
  <c r="AL294" i="20"/>
  <c r="AM294" i="20"/>
  <c r="BI294" i="20"/>
  <c r="B295" i="20"/>
  <c r="C295" i="20"/>
  <c r="E295" i="20" s="1"/>
  <c r="F295" i="20"/>
  <c r="N295" i="20"/>
  <c r="S295" i="20"/>
  <c r="W295" i="20"/>
  <c r="AL295" i="20"/>
  <c r="AM295" i="20"/>
  <c r="B296" i="20"/>
  <c r="C296" i="20"/>
  <c r="E296" i="20" s="1"/>
  <c r="F296" i="20"/>
  <c r="N296" i="20"/>
  <c r="BI296" i="20" s="1"/>
  <c r="S296" i="20"/>
  <c r="W296" i="20"/>
  <c r="AL296" i="20"/>
  <c r="AM296" i="20"/>
  <c r="B297" i="20"/>
  <c r="C297" i="20"/>
  <c r="F297" i="20"/>
  <c r="N297" i="20"/>
  <c r="BI297" i="20" s="1"/>
  <c r="S297" i="20"/>
  <c r="T297" i="20"/>
  <c r="W297" i="20"/>
  <c r="D297" i="20" s="1"/>
  <c r="U297" i="20" s="1"/>
  <c r="AL297" i="20"/>
  <c r="AM297" i="20"/>
  <c r="B298" i="20"/>
  <c r="C298" i="20"/>
  <c r="F298" i="20"/>
  <c r="N298" i="20"/>
  <c r="T298" i="20" s="1"/>
  <c r="S298" i="20"/>
  <c r="W298" i="20"/>
  <c r="AL298" i="20"/>
  <c r="AM298" i="20"/>
  <c r="B299" i="20"/>
  <c r="C299" i="20"/>
  <c r="F299" i="20"/>
  <c r="N299" i="20"/>
  <c r="S299" i="20"/>
  <c r="W299" i="20"/>
  <c r="D299" i="20" s="1"/>
  <c r="AL299" i="20"/>
  <c r="AM299" i="20"/>
  <c r="B300" i="20"/>
  <c r="C300" i="20"/>
  <c r="F300" i="20"/>
  <c r="N300" i="20"/>
  <c r="S300" i="20"/>
  <c r="W300" i="20"/>
  <c r="D300" i="20" s="1"/>
  <c r="AL300" i="20"/>
  <c r="AM300" i="20"/>
  <c r="B301" i="20"/>
  <c r="C301" i="20"/>
  <c r="F301" i="20"/>
  <c r="N301" i="20"/>
  <c r="BI301" i="20" s="1"/>
  <c r="S301" i="20"/>
  <c r="W301" i="20"/>
  <c r="AL301" i="20"/>
  <c r="AM301" i="20"/>
  <c r="B302" i="20"/>
  <c r="C302" i="20"/>
  <c r="F302" i="20"/>
  <c r="N302" i="20"/>
  <c r="S302" i="20"/>
  <c r="W302" i="20"/>
  <c r="D302" i="20" s="1"/>
  <c r="U302" i="20" s="1"/>
  <c r="AL302" i="20"/>
  <c r="AM302" i="20"/>
  <c r="B303" i="20"/>
  <c r="C303" i="20"/>
  <c r="F303" i="20"/>
  <c r="N303" i="20"/>
  <c r="S303" i="20"/>
  <c r="W303" i="20"/>
  <c r="D303" i="20" s="1"/>
  <c r="U303" i="20" s="1"/>
  <c r="AL303" i="20"/>
  <c r="AM303" i="20"/>
  <c r="B304" i="20"/>
  <c r="C304" i="20"/>
  <c r="F304" i="20"/>
  <c r="N304" i="20"/>
  <c r="BI304" i="20" s="1"/>
  <c r="S304" i="20"/>
  <c r="W304" i="20"/>
  <c r="AL304" i="20"/>
  <c r="AM304" i="20"/>
  <c r="B305" i="20"/>
  <c r="C305" i="20"/>
  <c r="E305" i="20"/>
  <c r="F305" i="20"/>
  <c r="N305" i="20"/>
  <c r="BI305" i="20" s="1"/>
  <c r="S305" i="20"/>
  <c r="W305" i="20"/>
  <c r="AL305" i="20"/>
  <c r="AM305" i="20"/>
  <c r="B306" i="20"/>
  <c r="C306" i="20"/>
  <c r="G306" i="20" s="1"/>
  <c r="F306" i="20"/>
  <c r="N306" i="20"/>
  <c r="T306" i="20" s="1"/>
  <c r="S306" i="20"/>
  <c r="W306" i="20"/>
  <c r="AL306" i="20"/>
  <c r="AM306" i="20"/>
  <c r="B307" i="20"/>
  <c r="C307" i="20"/>
  <c r="G307" i="20" s="1"/>
  <c r="F307" i="20"/>
  <c r="N307" i="20"/>
  <c r="BI307" i="20" s="1"/>
  <c r="S307" i="20"/>
  <c r="W307" i="20"/>
  <c r="AL307" i="20"/>
  <c r="AM307" i="20"/>
  <c r="B308" i="20"/>
  <c r="C308" i="20"/>
  <c r="G308" i="20" s="1"/>
  <c r="F308" i="20"/>
  <c r="N308" i="20"/>
  <c r="T308" i="20" s="1"/>
  <c r="S308" i="20"/>
  <c r="W308" i="20"/>
  <c r="D308" i="20" s="1"/>
  <c r="AL308" i="20"/>
  <c r="AM308" i="20"/>
  <c r="B309" i="20"/>
  <c r="C309" i="20"/>
  <c r="F309" i="20"/>
  <c r="N309" i="20"/>
  <c r="T309" i="20" s="1"/>
  <c r="S309" i="20"/>
  <c r="W309" i="20"/>
  <c r="D309" i="20" s="1"/>
  <c r="U309" i="20" s="1"/>
  <c r="AL309" i="20"/>
  <c r="AM309" i="20"/>
  <c r="B310" i="20"/>
  <c r="C310" i="20"/>
  <c r="E310" i="20" s="1"/>
  <c r="F310" i="20"/>
  <c r="N310" i="20"/>
  <c r="BI310" i="20" s="1"/>
  <c r="S310" i="20"/>
  <c r="W310" i="20"/>
  <c r="AL310" i="20"/>
  <c r="AM310" i="20"/>
  <c r="B311" i="20"/>
  <c r="C311" i="20"/>
  <c r="F311" i="20"/>
  <c r="N311" i="20"/>
  <c r="S311" i="20"/>
  <c r="W311" i="20"/>
  <c r="D311" i="20" s="1"/>
  <c r="AL311" i="20"/>
  <c r="AM311" i="20"/>
  <c r="B312" i="20"/>
  <c r="C312" i="20"/>
  <c r="F312" i="20"/>
  <c r="N312" i="20"/>
  <c r="S312" i="20"/>
  <c r="W312" i="20"/>
  <c r="D312" i="20" s="1"/>
  <c r="U312" i="20" s="1"/>
  <c r="AL312" i="20"/>
  <c r="AM312" i="20"/>
  <c r="B313" i="20"/>
  <c r="C313" i="20"/>
  <c r="E313" i="20" s="1"/>
  <c r="F313" i="20"/>
  <c r="N313" i="20"/>
  <c r="S313" i="20"/>
  <c r="W313" i="20"/>
  <c r="D313" i="20" s="1"/>
  <c r="AL313" i="20"/>
  <c r="AM313" i="20"/>
  <c r="B314" i="20"/>
  <c r="C314" i="20"/>
  <c r="G314" i="20" s="1"/>
  <c r="F314" i="20"/>
  <c r="N314" i="20"/>
  <c r="S314" i="20"/>
  <c r="W314" i="20"/>
  <c r="AL314" i="20"/>
  <c r="AM314" i="20"/>
  <c r="B315" i="20"/>
  <c r="C315" i="20"/>
  <c r="F315" i="20"/>
  <c r="N315" i="20"/>
  <c r="T315" i="20" s="1"/>
  <c r="S315" i="20"/>
  <c r="W315" i="20"/>
  <c r="D315" i="20" s="1"/>
  <c r="AL315" i="20"/>
  <c r="AM315" i="20"/>
  <c r="B316" i="20"/>
  <c r="C316" i="20"/>
  <c r="E316" i="20" s="1"/>
  <c r="F316" i="20"/>
  <c r="G316" i="20"/>
  <c r="N316" i="20"/>
  <c r="S316" i="20"/>
  <c r="W316" i="20"/>
  <c r="AL316" i="20"/>
  <c r="AM316" i="20"/>
  <c r="B317" i="20"/>
  <c r="C317" i="20"/>
  <c r="G317" i="20" s="1"/>
  <c r="F317" i="20"/>
  <c r="N317" i="20"/>
  <c r="BI317" i="20" s="1"/>
  <c r="S317" i="20"/>
  <c r="W317" i="20"/>
  <c r="D317" i="20" s="1"/>
  <c r="U317" i="20" s="1"/>
  <c r="AL317" i="20"/>
  <c r="AM317" i="20"/>
  <c r="B318" i="20"/>
  <c r="C318" i="20"/>
  <c r="F318" i="20"/>
  <c r="N318" i="20"/>
  <c r="BI318" i="20" s="1"/>
  <c r="S318" i="20"/>
  <c r="W318" i="20"/>
  <c r="AL318" i="20"/>
  <c r="AM318" i="20"/>
  <c r="B319" i="20"/>
  <c r="C319" i="20"/>
  <c r="D319" i="20"/>
  <c r="U319" i="20" s="1"/>
  <c r="F319" i="20"/>
  <c r="N319" i="20"/>
  <c r="BI319" i="20" s="1"/>
  <c r="S319" i="20"/>
  <c r="W319" i="20"/>
  <c r="AL319" i="20"/>
  <c r="AM319" i="20"/>
  <c r="B320" i="20"/>
  <c r="C320" i="20"/>
  <c r="F320" i="20"/>
  <c r="N320" i="20"/>
  <c r="T320" i="20" s="1"/>
  <c r="S320" i="20"/>
  <c r="W320" i="20"/>
  <c r="AL320" i="20"/>
  <c r="AM320" i="20"/>
  <c r="B321" i="20"/>
  <c r="C321" i="20"/>
  <c r="F321" i="20"/>
  <c r="N321" i="20"/>
  <c r="S321" i="20"/>
  <c r="W321" i="20"/>
  <c r="D321" i="20" s="1"/>
  <c r="AL321" i="20"/>
  <c r="AM321" i="20"/>
  <c r="B322" i="20"/>
  <c r="C322" i="20"/>
  <c r="F322" i="20"/>
  <c r="N322" i="20"/>
  <c r="S322" i="20"/>
  <c r="W322" i="20"/>
  <c r="D322" i="20" s="1"/>
  <c r="AL322" i="20"/>
  <c r="AM322" i="20"/>
  <c r="B323" i="20"/>
  <c r="C323" i="20"/>
  <c r="E323" i="20" s="1"/>
  <c r="F323" i="20"/>
  <c r="N323" i="20"/>
  <c r="T323" i="20" s="1"/>
  <c r="S323" i="20"/>
  <c r="W323" i="20"/>
  <c r="D323" i="20" s="1"/>
  <c r="AL323" i="20"/>
  <c r="AM323" i="20"/>
  <c r="B324" i="20"/>
  <c r="C324" i="20"/>
  <c r="G324" i="20" s="1"/>
  <c r="F324" i="20"/>
  <c r="N324" i="20"/>
  <c r="BI324" i="20" s="1"/>
  <c r="S324" i="20"/>
  <c r="W324" i="20"/>
  <c r="AL324" i="20"/>
  <c r="AM324" i="20"/>
  <c r="B325" i="20"/>
  <c r="C325" i="20"/>
  <c r="F325" i="20"/>
  <c r="N325" i="20"/>
  <c r="S325" i="20"/>
  <c r="W325" i="20"/>
  <c r="D325" i="20" s="1"/>
  <c r="AL325" i="20"/>
  <c r="AM325" i="20"/>
  <c r="B326" i="20"/>
  <c r="C326" i="20"/>
  <c r="G326" i="20" s="1"/>
  <c r="F326" i="20"/>
  <c r="N326" i="20"/>
  <c r="S326" i="20"/>
  <c r="W326" i="20"/>
  <c r="D326" i="20" s="1"/>
  <c r="AL326" i="20"/>
  <c r="AM326" i="20"/>
  <c r="B327" i="20"/>
  <c r="C327" i="20"/>
  <c r="E327" i="20" s="1"/>
  <c r="F327" i="20"/>
  <c r="N327" i="20"/>
  <c r="S327" i="20"/>
  <c r="W327" i="20"/>
  <c r="D327" i="20" s="1"/>
  <c r="AL327" i="20"/>
  <c r="AM327" i="20"/>
  <c r="B328" i="20"/>
  <c r="C328" i="20"/>
  <c r="F328" i="20"/>
  <c r="N328" i="20"/>
  <c r="BI328" i="20" s="1"/>
  <c r="S328" i="20"/>
  <c r="W328" i="20"/>
  <c r="AL328" i="20"/>
  <c r="AM328" i="20"/>
  <c r="B329" i="20"/>
  <c r="C329" i="20"/>
  <c r="G329" i="20" s="1"/>
  <c r="F329" i="20"/>
  <c r="N329" i="20"/>
  <c r="S329" i="20"/>
  <c r="W329" i="20"/>
  <c r="D329" i="20" s="1"/>
  <c r="U329" i="20" s="1"/>
  <c r="AL329" i="20"/>
  <c r="AM329" i="20"/>
  <c r="B330" i="20"/>
  <c r="C330" i="20"/>
  <c r="G330" i="20" s="1"/>
  <c r="F330" i="20"/>
  <c r="N330" i="20"/>
  <c r="BI330" i="20" s="1"/>
  <c r="S330" i="20"/>
  <c r="W330" i="20"/>
  <c r="AL330" i="20"/>
  <c r="AM330" i="20"/>
  <c r="B331" i="20"/>
  <c r="C331" i="20"/>
  <c r="G331" i="20" s="1"/>
  <c r="F331" i="20"/>
  <c r="N331" i="20"/>
  <c r="S331" i="20"/>
  <c r="W331" i="20"/>
  <c r="AL331" i="20"/>
  <c r="AM331" i="20"/>
  <c r="B332" i="20"/>
  <c r="C332" i="20"/>
  <c r="G332" i="20" s="1"/>
  <c r="F332" i="20"/>
  <c r="N332" i="20"/>
  <c r="S332" i="20"/>
  <c r="W332" i="20"/>
  <c r="AL332" i="20"/>
  <c r="AM332" i="20"/>
  <c r="B333" i="20"/>
  <c r="C333" i="20"/>
  <c r="G333" i="20" s="1"/>
  <c r="F333" i="20"/>
  <c r="N333" i="20"/>
  <c r="S333" i="20"/>
  <c r="W333" i="20"/>
  <c r="AL333" i="20"/>
  <c r="AM333" i="20"/>
  <c r="B334" i="20"/>
  <c r="C334" i="20"/>
  <c r="E334" i="20" s="1"/>
  <c r="F334" i="20"/>
  <c r="N334" i="20"/>
  <c r="BI334" i="20" s="1"/>
  <c r="S334" i="20"/>
  <c r="W334" i="20"/>
  <c r="D334" i="20" s="1"/>
  <c r="AL334" i="20"/>
  <c r="AM334" i="20"/>
  <c r="B335" i="20"/>
  <c r="C335" i="20"/>
  <c r="F335" i="20"/>
  <c r="N335" i="20"/>
  <c r="S335" i="20"/>
  <c r="W335" i="20"/>
  <c r="AL335" i="20"/>
  <c r="AM335" i="20"/>
  <c r="B336" i="20"/>
  <c r="C336" i="20"/>
  <c r="F336" i="20"/>
  <c r="N336" i="20"/>
  <c r="BI336" i="20" s="1"/>
  <c r="S336" i="20"/>
  <c r="W336" i="20"/>
  <c r="D336" i="20" s="1"/>
  <c r="AL336" i="20"/>
  <c r="AM336" i="20"/>
  <c r="B337" i="20"/>
  <c r="C337" i="20"/>
  <c r="E337" i="20" s="1"/>
  <c r="F337" i="20"/>
  <c r="N337" i="20"/>
  <c r="S337" i="20"/>
  <c r="W337" i="20"/>
  <c r="D337" i="20" s="1"/>
  <c r="AL337" i="20"/>
  <c r="AM337" i="20"/>
  <c r="B338" i="20"/>
  <c r="C338" i="20"/>
  <c r="F338" i="20"/>
  <c r="N338" i="20"/>
  <c r="S338" i="20"/>
  <c r="W338" i="20"/>
  <c r="D338" i="20" s="1"/>
  <c r="AL338" i="20"/>
  <c r="AM338" i="20"/>
  <c r="B339" i="20"/>
  <c r="C339" i="20"/>
  <c r="F339" i="20"/>
  <c r="N339" i="20"/>
  <c r="BI339" i="20" s="1"/>
  <c r="S339" i="20"/>
  <c r="W339" i="20"/>
  <c r="D339" i="20" s="1"/>
  <c r="AL339" i="20"/>
  <c r="AM339" i="20"/>
  <c r="B340" i="20"/>
  <c r="C340" i="20"/>
  <c r="G340" i="20" s="1"/>
  <c r="F340" i="20"/>
  <c r="N340" i="20"/>
  <c r="S340" i="20"/>
  <c r="W340" i="20"/>
  <c r="AL340" i="20"/>
  <c r="AM340" i="20"/>
  <c r="B341" i="20"/>
  <c r="C341" i="20"/>
  <c r="E341" i="20" s="1"/>
  <c r="F341" i="20"/>
  <c r="N341" i="20"/>
  <c r="BI341" i="20" s="1"/>
  <c r="S341" i="20"/>
  <c r="W341" i="20"/>
  <c r="D341" i="20" s="1"/>
  <c r="AL341" i="20"/>
  <c r="AM341" i="20"/>
  <c r="B342" i="20"/>
  <c r="C342" i="20"/>
  <c r="F342" i="20"/>
  <c r="N342" i="20"/>
  <c r="S342" i="20"/>
  <c r="W342" i="20"/>
  <c r="D342" i="20" s="1"/>
  <c r="AL342" i="20"/>
  <c r="AM342" i="20"/>
  <c r="B343" i="20"/>
  <c r="C343" i="20"/>
  <c r="F343" i="20"/>
  <c r="N343" i="20"/>
  <c r="T343" i="20" s="1"/>
  <c r="S343" i="20"/>
  <c r="W343" i="20"/>
  <c r="D343" i="20" s="1"/>
  <c r="U343" i="20" s="1"/>
  <c r="AL343" i="20"/>
  <c r="AM343" i="20"/>
  <c r="B344" i="20"/>
  <c r="C344" i="20"/>
  <c r="F344" i="20"/>
  <c r="N344" i="20"/>
  <c r="BI344" i="20" s="1"/>
  <c r="S344" i="20"/>
  <c r="W344" i="20"/>
  <c r="D344" i="20" s="1"/>
  <c r="U344" i="20" s="1"/>
  <c r="AL344" i="20"/>
  <c r="AM344" i="20"/>
  <c r="B345" i="20"/>
  <c r="C345" i="20"/>
  <c r="E345" i="20" s="1"/>
  <c r="F345" i="20"/>
  <c r="G345" i="20"/>
  <c r="N345" i="20"/>
  <c r="BI345" i="20" s="1"/>
  <c r="S345" i="20"/>
  <c r="W345" i="20"/>
  <c r="AL345" i="20"/>
  <c r="AM345" i="20"/>
  <c r="B346" i="20"/>
  <c r="C346" i="20"/>
  <c r="G346" i="20" s="1"/>
  <c r="F346" i="20"/>
  <c r="N346" i="20"/>
  <c r="S346" i="20"/>
  <c r="W346" i="20"/>
  <c r="AL346" i="20"/>
  <c r="AM346" i="20"/>
  <c r="B347" i="20"/>
  <c r="C347" i="20"/>
  <c r="F347" i="20"/>
  <c r="N347" i="20"/>
  <c r="BI347" i="20" s="1"/>
  <c r="S347" i="20"/>
  <c r="W347" i="20"/>
  <c r="D347" i="20" s="1"/>
  <c r="AL347" i="20"/>
  <c r="AM347" i="20"/>
  <c r="B348" i="20"/>
  <c r="C348" i="20"/>
  <c r="G348" i="20" s="1"/>
  <c r="F348" i="20"/>
  <c r="N348" i="20"/>
  <c r="T348" i="20" s="1"/>
  <c r="S348" i="20"/>
  <c r="W348" i="20"/>
  <c r="AL348" i="20"/>
  <c r="AM348" i="20"/>
  <c r="B349" i="20"/>
  <c r="C349" i="20"/>
  <c r="E349" i="20" s="1"/>
  <c r="F349" i="20"/>
  <c r="N349" i="20"/>
  <c r="BI349" i="20" s="1"/>
  <c r="S349" i="20"/>
  <c r="W349" i="20"/>
  <c r="D349" i="20" s="1"/>
  <c r="AL349" i="20"/>
  <c r="AM349" i="20"/>
  <c r="B350" i="20"/>
  <c r="C350" i="20"/>
  <c r="F350" i="20"/>
  <c r="N350" i="20"/>
  <c r="S350" i="20"/>
  <c r="W350" i="20"/>
  <c r="D350" i="20" s="1"/>
  <c r="U350" i="20" s="1"/>
  <c r="AL350" i="20"/>
  <c r="AM350" i="20"/>
  <c r="B351" i="20"/>
  <c r="C351" i="20"/>
  <c r="G351" i="20" s="1"/>
  <c r="F351" i="20"/>
  <c r="N351" i="20"/>
  <c r="S351" i="20"/>
  <c r="W351" i="20"/>
  <c r="AL351" i="20"/>
  <c r="AM351" i="20"/>
  <c r="B352" i="20"/>
  <c r="C352" i="20"/>
  <c r="G352" i="20" s="1"/>
  <c r="F352" i="20"/>
  <c r="N352" i="20"/>
  <c r="BI352" i="20" s="1"/>
  <c r="S352" i="20"/>
  <c r="W352" i="20"/>
  <c r="D352" i="20" s="1"/>
  <c r="AL352" i="20"/>
  <c r="AM352" i="20"/>
  <c r="B353" i="20"/>
  <c r="C353" i="20"/>
  <c r="F353" i="20"/>
  <c r="N353" i="20"/>
  <c r="T353" i="20" s="1"/>
  <c r="S353" i="20"/>
  <c r="W353" i="20"/>
  <c r="AL353" i="20"/>
  <c r="AM353" i="20"/>
  <c r="B354" i="20"/>
  <c r="C354" i="20"/>
  <c r="E354" i="20" s="1"/>
  <c r="F354" i="20"/>
  <c r="N354" i="20"/>
  <c r="T354" i="20" s="1"/>
  <c r="S354" i="20"/>
  <c r="W354" i="20"/>
  <c r="AL354" i="20"/>
  <c r="AM354" i="20"/>
  <c r="B355" i="20"/>
  <c r="C355" i="20"/>
  <c r="F355" i="20"/>
  <c r="N355" i="20"/>
  <c r="S355" i="20"/>
  <c r="W355" i="20"/>
  <c r="D355" i="20" s="1"/>
  <c r="AL355" i="20"/>
  <c r="AM355" i="20"/>
  <c r="B356" i="20"/>
  <c r="C356" i="20"/>
  <c r="F356" i="20"/>
  <c r="N356" i="20"/>
  <c r="S356" i="20"/>
  <c r="W356" i="20"/>
  <c r="AL356" i="20"/>
  <c r="AM356" i="20"/>
  <c r="B357" i="20"/>
  <c r="C357" i="20"/>
  <c r="E357" i="20" s="1"/>
  <c r="F357" i="20"/>
  <c r="N357" i="20"/>
  <c r="S357" i="20"/>
  <c r="W357" i="20"/>
  <c r="D357" i="20" s="1"/>
  <c r="U357" i="20" s="1"/>
  <c r="AL357" i="20"/>
  <c r="AM357" i="20"/>
  <c r="B358" i="20"/>
  <c r="C358" i="20"/>
  <c r="G358" i="20" s="1"/>
  <c r="F358" i="20"/>
  <c r="N358" i="20"/>
  <c r="T358" i="20" s="1"/>
  <c r="S358" i="20"/>
  <c r="W358" i="20"/>
  <c r="D358" i="20" s="1"/>
  <c r="AL358" i="20"/>
  <c r="AM358" i="20"/>
  <c r="B359" i="20"/>
  <c r="C359" i="20"/>
  <c r="F359" i="20"/>
  <c r="N359" i="20"/>
  <c r="T359" i="20" s="1"/>
  <c r="S359" i="20"/>
  <c r="W359" i="20"/>
  <c r="D359" i="20" s="1"/>
  <c r="U359" i="20" s="1"/>
  <c r="AL359" i="20"/>
  <c r="AM359" i="20"/>
  <c r="BI359" i="20"/>
  <c r="B360" i="20"/>
  <c r="C360" i="20"/>
  <c r="F360" i="20"/>
  <c r="N360" i="20"/>
  <c r="S360" i="20"/>
  <c r="W360" i="20"/>
  <c r="D360" i="20" s="1"/>
  <c r="AL360" i="20"/>
  <c r="AM360" i="20"/>
  <c r="B361" i="20"/>
  <c r="C361" i="20"/>
  <c r="F361" i="20"/>
  <c r="N361" i="20"/>
  <c r="S361" i="20"/>
  <c r="W361" i="20"/>
  <c r="AL361" i="20"/>
  <c r="AM361" i="20"/>
  <c r="B362" i="20"/>
  <c r="C362" i="20"/>
  <c r="F362" i="20"/>
  <c r="N362" i="20"/>
  <c r="BI362" i="20" s="1"/>
  <c r="S362" i="20"/>
  <c r="W362" i="20"/>
  <c r="AL362" i="20"/>
  <c r="AM362" i="20"/>
  <c r="B363" i="20"/>
  <c r="C363" i="20"/>
  <c r="G363" i="20" s="1"/>
  <c r="F363" i="20"/>
  <c r="N363" i="20"/>
  <c r="BI363" i="20" s="1"/>
  <c r="S363" i="20"/>
  <c r="W363" i="20"/>
  <c r="D363" i="20" s="1"/>
  <c r="U363" i="20" s="1"/>
  <c r="AL363" i="20"/>
  <c r="AM363" i="20"/>
  <c r="B364" i="20"/>
  <c r="C364" i="20"/>
  <c r="G364" i="20" s="1"/>
  <c r="F364" i="20"/>
  <c r="N364" i="20"/>
  <c r="BI364" i="20" s="1"/>
  <c r="S364" i="20"/>
  <c r="W364" i="20"/>
  <c r="D364" i="20" s="1"/>
  <c r="AL364" i="20"/>
  <c r="AM364" i="20"/>
  <c r="B365" i="20"/>
  <c r="C365" i="20"/>
  <c r="E365" i="20" s="1"/>
  <c r="F365" i="20"/>
  <c r="N365" i="20"/>
  <c r="T365" i="20" s="1"/>
  <c r="S365" i="20"/>
  <c r="W365" i="20"/>
  <c r="AL365" i="20"/>
  <c r="AM365" i="20"/>
  <c r="B366" i="20"/>
  <c r="C366" i="20"/>
  <c r="F366" i="20"/>
  <c r="N366" i="20"/>
  <c r="S366" i="20"/>
  <c r="W366" i="20"/>
  <c r="AL366" i="20"/>
  <c r="AM366" i="20"/>
  <c r="B367" i="20"/>
  <c r="C367" i="20"/>
  <c r="G367" i="20" s="1"/>
  <c r="F367" i="20"/>
  <c r="N367" i="20"/>
  <c r="BI367" i="20" s="1"/>
  <c r="S367" i="20"/>
  <c r="W367" i="20"/>
  <c r="D367" i="20" s="1"/>
  <c r="AL367" i="20"/>
  <c r="AM367" i="20"/>
  <c r="B368" i="20"/>
  <c r="C368" i="20"/>
  <c r="G368" i="20" s="1"/>
  <c r="F368" i="20"/>
  <c r="N368" i="20"/>
  <c r="S368" i="20"/>
  <c r="W368" i="20"/>
  <c r="AL368" i="20"/>
  <c r="AM368" i="20"/>
  <c r="B369" i="20"/>
  <c r="C369" i="20"/>
  <c r="F369" i="20"/>
  <c r="N369" i="20"/>
  <c r="S369" i="20"/>
  <c r="W369" i="20"/>
  <c r="AL369" i="20"/>
  <c r="AM369" i="20"/>
  <c r="B370" i="20"/>
  <c r="C370" i="20"/>
  <c r="F370" i="20"/>
  <c r="N370" i="20"/>
  <c r="S370" i="20"/>
  <c r="W370" i="20"/>
  <c r="D370" i="20" s="1"/>
  <c r="AL370" i="20"/>
  <c r="AM370" i="20"/>
  <c r="B371" i="20"/>
  <c r="C371" i="20"/>
  <c r="E371" i="20" s="1"/>
  <c r="F371" i="20"/>
  <c r="N371" i="20"/>
  <c r="BI371" i="20" s="1"/>
  <c r="S371" i="20"/>
  <c r="W371" i="20"/>
  <c r="D371" i="20" s="1"/>
  <c r="U371" i="20" s="1"/>
  <c r="AL371" i="20"/>
  <c r="AM371" i="20"/>
  <c r="B372" i="20"/>
  <c r="C372" i="20"/>
  <c r="F372" i="20"/>
  <c r="N372" i="20"/>
  <c r="S372" i="20"/>
  <c r="W372" i="20"/>
  <c r="D372" i="20" s="1"/>
  <c r="U372" i="20" s="1"/>
  <c r="AL372" i="20"/>
  <c r="AM372" i="20"/>
  <c r="B373" i="20"/>
  <c r="C373" i="20"/>
  <c r="G373" i="20" s="1"/>
  <c r="F373" i="20"/>
  <c r="N373" i="20"/>
  <c r="T373" i="20" s="1"/>
  <c r="S373" i="20"/>
  <c r="W373" i="20"/>
  <c r="AL373" i="20"/>
  <c r="AM373" i="20"/>
  <c r="B374" i="20"/>
  <c r="C374" i="20"/>
  <c r="E374" i="20" s="1"/>
  <c r="F374" i="20"/>
  <c r="N374" i="20"/>
  <c r="S374" i="20"/>
  <c r="W374" i="20"/>
  <c r="AL374" i="20"/>
  <c r="AM374" i="20"/>
  <c r="B375" i="20"/>
  <c r="C375" i="20"/>
  <c r="G375" i="20" s="1"/>
  <c r="F375" i="20"/>
  <c r="N375" i="20"/>
  <c r="BI375" i="20" s="1"/>
  <c r="S375" i="20"/>
  <c r="W375" i="20"/>
  <c r="D375" i="20" s="1"/>
  <c r="AL375" i="20"/>
  <c r="AM375" i="20"/>
  <c r="B376" i="20"/>
  <c r="C376" i="20"/>
  <c r="F376" i="20"/>
  <c r="N376" i="20"/>
  <c r="S376" i="20"/>
  <c r="W376" i="20"/>
  <c r="D376" i="20" s="1"/>
  <c r="AL376" i="20"/>
  <c r="AM376" i="20"/>
  <c r="B377" i="20"/>
  <c r="C377" i="20"/>
  <c r="F377" i="20"/>
  <c r="N377" i="20"/>
  <c r="S377" i="20"/>
  <c r="W377" i="20"/>
  <c r="D377" i="20" s="1"/>
  <c r="AL377" i="20"/>
  <c r="AM377" i="20"/>
  <c r="B378" i="20"/>
  <c r="C378" i="20"/>
  <c r="F378" i="20"/>
  <c r="N378" i="20"/>
  <c r="T378" i="20" s="1"/>
  <c r="S378" i="20"/>
  <c r="W378" i="20"/>
  <c r="D378" i="20" s="1"/>
  <c r="AL378" i="20"/>
  <c r="AM378" i="20"/>
  <c r="B379" i="20"/>
  <c r="C379" i="20"/>
  <c r="E379" i="20" s="1"/>
  <c r="F379" i="20"/>
  <c r="G379" i="20"/>
  <c r="N379" i="20"/>
  <c r="BI379" i="20" s="1"/>
  <c r="S379" i="20"/>
  <c r="W379" i="20"/>
  <c r="D379" i="20" s="1"/>
  <c r="AL379" i="20"/>
  <c r="AM379" i="20"/>
  <c r="B380" i="20"/>
  <c r="C380" i="20"/>
  <c r="E380" i="20" s="1"/>
  <c r="F380" i="20"/>
  <c r="G380" i="20"/>
  <c r="N380" i="20"/>
  <c r="BI380" i="20" s="1"/>
  <c r="S380" i="20"/>
  <c r="W380" i="20"/>
  <c r="D380" i="20" s="1"/>
  <c r="U380" i="20" s="1"/>
  <c r="AL380" i="20"/>
  <c r="AM380" i="20"/>
  <c r="B381" i="20"/>
  <c r="C381" i="20"/>
  <c r="E381" i="20" s="1"/>
  <c r="F381" i="20"/>
  <c r="N381" i="20"/>
  <c r="T381" i="20" s="1"/>
  <c r="S381" i="20"/>
  <c r="W381" i="20"/>
  <c r="D381" i="20" s="1"/>
  <c r="AL381" i="20"/>
  <c r="AM381" i="20"/>
  <c r="B382" i="20"/>
  <c r="C382" i="20"/>
  <c r="F382" i="20"/>
  <c r="N382" i="20"/>
  <c r="S382" i="20"/>
  <c r="W382" i="20"/>
  <c r="AL382" i="20"/>
  <c r="AM382" i="20"/>
  <c r="B383" i="20"/>
  <c r="C383" i="20"/>
  <c r="G383" i="20" s="1"/>
  <c r="F383" i="20"/>
  <c r="N383" i="20"/>
  <c r="T383" i="20" s="1"/>
  <c r="S383" i="20"/>
  <c r="W383" i="20"/>
  <c r="D383" i="20" s="1"/>
  <c r="AL383" i="20"/>
  <c r="AM383" i="20"/>
  <c r="B384" i="20"/>
  <c r="C384" i="20"/>
  <c r="F384" i="20"/>
  <c r="N384" i="20"/>
  <c r="BI384" i="20" s="1"/>
  <c r="S384" i="20"/>
  <c r="T384" i="20"/>
  <c r="W384" i="20"/>
  <c r="D384" i="20" s="1"/>
  <c r="AL384" i="20"/>
  <c r="AM384" i="20"/>
  <c r="B385" i="20"/>
  <c r="C385" i="20"/>
  <c r="F385" i="20"/>
  <c r="N385" i="20"/>
  <c r="S385" i="20"/>
  <c r="W385" i="20"/>
  <c r="D385" i="20" s="1"/>
  <c r="AL385" i="20"/>
  <c r="AM385" i="20"/>
  <c r="B386" i="20"/>
  <c r="C386" i="20"/>
  <c r="G386" i="20" s="1"/>
  <c r="F386" i="20"/>
  <c r="N386" i="20"/>
  <c r="T386" i="20" s="1"/>
  <c r="S386" i="20"/>
  <c r="W386" i="20"/>
  <c r="AL386" i="20"/>
  <c r="AM386" i="20"/>
  <c r="Q641" i="20"/>
  <c r="Q642" i="20"/>
  <c r="Q643" i="20"/>
  <c r="Q644" i="20"/>
  <c r="Q645" i="20"/>
  <c r="Q646" i="20"/>
  <c r="Q647" i="20"/>
  <c r="Q648" i="20"/>
  <c r="Q649" i="20"/>
  <c r="Q650" i="20"/>
  <c r="Q651" i="20"/>
  <c r="AB2" i="17"/>
  <c r="AB3" i="17"/>
  <c r="AB4" i="17"/>
  <c r="AG4" i="17"/>
  <c r="AF19" i="17" s="1"/>
  <c r="AF20" i="17" s="1"/>
  <c r="AF21" i="17" s="1"/>
  <c r="AF22" i="17" s="1"/>
  <c r="AF23" i="17" s="1"/>
  <c r="AF24" i="17" s="1"/>
  <c r="AF25" i="17" s="1"/>
  <c r="AF26" i="17" s="1"/>
  <c r="AF27" i="17" s="1"/>
  <c r="AF28" i="17" s="1"/>
  <c r="AF29" i="17" s="1"/>
  <c r="AF30" i="17" s="1"/>
  <c r="AF31" i="17" s="1"/>
  <c r="AF32" i="17" s="1"/>
  <c r="AF33" i="17" s="1"/>
  <c r="AF34" i="17" s="1"/>
  <c r="AF35" i="17" s="1"/>
  <c r="AF36" i="17" s="1"/>
  <c r="AF37" i="17" s="1"/>
  <c r="AF38" i="17" s="1"/>
  <c r="AF39" i="17" s="1"/>
  <c r="AF40" i="17" s="1"/>
  <c r="AF41" i="17" s="1"/>
  <c r="AF42" i="17" s="1"/>
  <c r="AF43" i="17" s="1"/>
  <c r="AF44" i="17" s="1"/>
  <c r="AF45" i="17" s="1"/>
  <c r="AF46" i="17" s="1"/>
  <c r="AF47" i="17" s="1"/>
  <c r="AF48" i="17" s="1"/>
  <c r="AF49" i="17" s="1"/>
  <c r="AF50" i="17" s="1"/>
  <c r="AF51" i="17" s="1"/>
  <c r="AF52" i="17" s="1"/>
  <c r="AF53" i="17" s="1"/>
  <c r="AF54" i="17" s="1"/>
  <c r="AF55" i="17" s="1"/>
  <c r="AF56" i="17" s="1"/>
  <c r="AF57" i="17" s="1"/>
  <c r="AF58" i="17" s="1"/>
  <c r="AF59" i="17" s="1"/>
  <c r="AF60" i="17" s="1"/>
  <c r="AF61" i="17" s="1"/>
  <c r="AF62" i="17" s="1"/>
  <c r="AF63" i="17" s="1"/>
  <c r="AF64" i="17" s="1"/>
  <c r="AF65" i="17" s="1"/>
  <c r="AF66" i="17" s="1"/>
  <c r="AF67" i="17" s="1"/>
  <c r="AF68" i="17" s="1"/>
  <c r="AF69" i="17" s="1"/>
  <c r="AF70" i="17" s="1"/>
  <c r="AF71" i="17" s="1"/>
  <c r="AF72" i="17" s="1"/>
  <c r="AF73" i="17" s="1"/>
  <c r="AF74" i="17" s="1"/>
  <c r="AF75" i="17" s="1"/>
  <c r="AF76" i="17" s="1"/>
  <c r="AF77" i="17" s="1"/>
  <c r="AF78" i="17" s="1"/>
  <c r="AF79" i="17" s="1"/>
  <c r="AF80" i="17" s="1"/>
  <c r="AF81" i="17" s="1"/>
  <c r="AF82" i="17" s="1"/>
  <c r="AF83" i="17" s="1"/>
  <c r="AF84" i="17" s="1"/>
  <c r="AF85" i="17" s="1"/>
  <c r="AF86" i="17" s="1"/>
  <c r="AF87" i="17" s="1"/>
  <c r="AF88" i="17" s="1"/>
  <c r="AF89" i="17" s="1"/>
  <c r="AF90" i="17" s="1"/>
  <c r="AF91" i="17" s="1"/>
  <c r="AF92" i="17" s="1"/>
  <c r="AF93" i="17" s="1"/>
  <c r="AF94" i="17" s="1"/>
  <c r="AF95" i="17" s="1"/>
  <c r="AF96" i="17" s="1"/>
  <c r="AF97" i="17" s="1"/>
  <c r="AF98" i="17" s="1"/>
  <c r="AF99" i="17" s="1"/>
  <c r="AF100" i="17" s="1"/>
  <c r="AF101" i="17" s="1"/>
  <c r="AF102" i="17" s="1"/>
  <c r="AF103" i="17" s="1"/>
  <c r="AF104" i="17" s="1"/>
  <c r="AF105" i="17" s="1"/>
  <c r="AF106" i="17" s="1"/>
  <c r="AF107" i="17" s="1"/>
  <c r="AF108" i="17" s="1"/>
  <c r="AF109" i="17" s="1"/>
  <c r="AF110" i="17" s="1"/>
  <c r="AF111" i="17" s="1"/>
  <c r="AF112" i="17" s="1"/>
  <c r="AF113" i="17" s="1"/>
  <c r="AF114" i="17" s="1"/>
  <c r="AF115" i="17" s="1"/>
  <c r="AF116" i="17" s="1"/>
  <c r="AF117" i="17" s="1"/>
  <c r="AF118" i="17" s="1"/>
  <c r="AF119" i="17" s="1"/>
  <c r="AF120" i="17" s="1"/>
  <c r="AF121" i="17" s="1"/>
  <c r="AF122" i="17" s="1"/>
  <c r="AF123" i="17" s="1"/>
  <c r="AF124" i="17" s="1"/>
  <c r="AF125" i="17" s="1"/>
  <c r="AF126" i="17" s="1"/>
  <c r="AF127" i="17" s="1"/>
  <c r="AF128" i="17" s="1"/>
  <c r="AF129" i="17" s="1"/>
  <c r="AF130" i="17" s="1"/>
  <c r="AF131" i="17" s="1"/>
  <c r="AF132" i="17" s="1"/>
  <c r="AF133" i="17" s="1"/>
  <c r="AF134" i="17" s="1"/>
  <c r="AF135" i="17" s="1"/>
  <c r="AF136" i="17" s="1"/>
  <c r="AF137" i="17" s="1"/>
  <c r="AF138" i="17" s="1"/>
  <c r="AF139" i="17" s="1"/>
  <c r="AF140" i="17" s="1"/>
  <c r="AF141" i="17" s="1"/>
  <c r="AF142" i="17" s="1"/>
  <c r="AF143" i="17" s="1"/>
  <c r="AF144" i="17" s="1"/>
  <c r="AF145" i="17" s="1"/>
  <c r="AF146" i="17" s="1"/>
  <c r="AF147" i="17" s="1"/>
  <c r="AF148" i="17" s="1"/>
  <c r="AF149" i="17" s="1"/>
  <c r="AF150" i="17" s="1"/>
  <c r="AF151" i="17" s="1"/>
  <c r="AF152" i="17" s="1"/>
  <c r="AF153" i="17" s="1"/>
  <c r="AF154" i="17" s="1"/>
  <c r="AF155" i="17" s="1"/>
  <c r="AF156" i="17" s="1"/>
  <c r="AF157" i="17" s="1"/>
  <c r="AF158" i="17" s="1"/>
  <c r="AF159" i="17" s="1"/>
  <c r="AF160" i="17" s="1"/>
  <c r="AF161" i="17" s="1"/>
  <c r="AF162" i="17" s="1"/>
  <c r="AF163" i="17" s="1"/>
  <c r="AF164" i="17" s="1"/>
  <c r="AF165" i="17" s="1"/>
  <c r="AF166" i="17" s="1"/>
  <c r="AF167" i="17" s="1"/>
  <c r="AF168" i="17" s="1"/>
  <c r="AF169" i="17" s="1"/>
  <c r="AF170" i="17" s="1"/>
  <c r="AF171" i="17" s="1"/>
  <c r="AF172" i="17" s="1"/>
  <c r="AF173" i="17" s="1"/>
  <c r="AF174" i="17" s="1"/>
  <c r="AF175" i="17" s="1"/>
  <c r="AF176" i="17" s="1"/>
  <c r="AF177" i="17" s="1"/>
  <c r="AF178" i="17" s="1"/>
  <c r="AF179" i="17" s="1"/>
  <c r="AF180" i="17" s="1"/>
  <c r="AF181" i="17" s="1"/>
  <c r="AF182" i="17" s="1"/>
  <c r="AF183" i="17" s="1"/>
  <c r="AF184" i="17" s="1"/>
  <c r="AF185" i="17" s="1"/>
  <c r="AF186" i="17" s="1"/>
  <c r="AF187" i="17" s="1"/>
  <c r="AF188" i="17" s="1"/>
  <c r="AF189" i="17" s="1"/>
  <c r="AF190" i="17" s="1"/>
  <c r="AF191" i="17" s="1"/>
  <c r="AF192" i="17" s="1"/>
  <c r="AF193" i="17" s="1"/>
  <c r="AF194" i="17" s="1"/>
  <c r="AF195" i="17" s="1"/>
  <c r="AF196" i="17" s="1"/>
  <c r="AF197" i="17" s="1"/>
  <c r="AF198" i="17" s="1"/>
  <c r="AF199" i="17" s="1"/>
  <c r="AF200" i="17" s="1"/>
  <c r="AF201" i="17" s="1"/>
  <c r="AF202" i="17" s="1"/>
  <c r="AF203" i="17" s="1"/>
  <c r="AF204" i="17" s="1"/>
  <c r="AF205" i="17" s="1"/>
  <c r="AF206" i="17" s="1"/>
  <c r="AF207" i="17" s="1"/>
  <c r="AF208" i="17" s="1"/>
  <c r="AF209" i="17" s="1"/>
  <c r="AF210" i="17" s="1"/>
  <c r="AF211" i="17" s="1"/>
  <c r="AF212" i="17" s="1"/>
  <c r="AF213" i="17" s="1"/>
  <c r="AF214" i="17" s="1"/>
  <c r="AF215" i="17" s="1"/>
  <c r="AF216" i="17" s="1"/>
  <c r="AF217" i="17" s="1"/>
  <c r="AF218" i="17" s="1"/>
  <c r="AF219" i="17" s="1"/>
  <c r="AF220" i="17" s="1"/>
  <c r="AF221" i="17" s="1"/>
  <c r="AF222" i="17" s="1"/>
  <c r="AF223" i="17" s="1"/>
  <c r="AF224" i="17" s="1"/>
  <c r="AF225" i="17" s="1"/>
  <c r="AF226" i="17" s="1"/>
  <c r="AF227" i="17" s="1"/>
  <c r="AF228" i="17" s="1"/>
  <c r="AF229" i="17" s="1"/>
  <c r="AF230" i="17" s="1"/>
  <c r="AF231" i="17" s="1"/>
  <c r="AF232" i="17" s="1"/>
  <c r="AF233" i="17" s="1"/>
  <c r="AF234" i="17" s="1"/>
  <c r="AF235" i="17" s="1"/>
  <c r="AF236" i="17" s="1"/>
  <c r="AF237" i="17" s="1"/>
  <c r="AF238" i="17" s="1"/>
  <c r="AF239" i="17" s="1"/>
  <c r="AF240" i="17" s="1"/>
  <c r="AF241" i="17" s="1"/>
  <c r="AF242" i="17" s="1"/>
  <c r="AF243" i="17" s="1"/>
  <c r="AF244" i="17" s="1"/>
  <c r="AF245" i="17" s="1"/>
  <c r="AF246" i="17" s="1"/>
  <c r="AF247" i="17" s="1"/>
  <c r="AF248" i="17" s="1"/>
  <c r="AF249" i="17" s="1"/>
  <c r="AF250" i="17" s="1"/>
  <c r="AF251" i="17" s="1"/>
  <c r="AF252" i="17" s="1"/>
  <c r="AF253" i="17" s="1"/>
  <c r="AF254" i="17" s="1"/>
  <c r="AF255" i="17" s="1"/>
  <c r="AF256" i="17" s="1"/>
  <c r="AF257" i="17" s="1"/>
  <c r="AF258" i="17" s="1"/>
  <c r="AF259" i="17" s="1"/>
  <c r="AF260" i="17" s="1"/>
  <c r="AF261" i="17" s="1"/>
  <c r="AF262" i="17" s="1"/>
  <c r="AF263" i="17" s="1"/>
  <c r="AF264" i="17" s="1"/>
  <c r="AF265" i="17" s="1"/>
  <c r="AF266" i="17" s="1"/>
  <c r="AF267" i="17" s="1"/>
  <c r="AF268" i="17" s="1"/>
  <c r="AF269" i="17" s="1"/>
  <c r="AF270" i="17" s="1"/>
  <c r="AF271" i="17" s="1"/>
  <c r="AF272" i="17" s="1"/>
  <c r="AF273" i="17" s="1"/>
  <c r="AF274" i="17" s="1"/>
  <c r="AF275" i="17" s="1"/>
  <c r="AF276" i="17" s="1"/>
  <c r="AF277" i="17" s="1"/>
  <c r="AF278" i="17" s="1"/>
  <c r="AF279" i="17" s="1"/>
  <c r="AF280" i="17" s="1"/>
  <c r="AF281" i="17" s="1"/>
  <c r="AF282" i="17" s="1"/>
  <c r="AF283" i="17" s="1"/>
  <c r="AF284" i="17" s="1"/>
  <c r="AF285" i="17" s="1"/>
  <c r="AF286" i="17" s="1"/>
  <c r="AF287" i="17" s="1"/>
  <c r="AF288" i="17" s="1"/>
  <c r="AF289" i="17" s="1"/>
  <c r="AF290" i="17" s="1"/>
  <c r="AF291" i="17" s="1"/>
  <c r="AF292" i="17" s="1"/>
  <c r="AF293" i="17" s="1"/>
  <c r="AF294" i="17" s="1"/>
  <c r="AF295" i="17" s="1"/>
  <c r="AF296" i="17" s="1"/>
  <c r="AF297" i="17" s="1"/>
  <c r="AF298" i="17" s="1"/>
  <c r="AF299" i="17" s="1"/>
  <c r="AF300" i="17" s="1"/>
  <c r="AF301" i="17" s="1"/>
  <c r="AF302" i="17" s="1"/>
  <c r="AF303" i="17" s="1"/>
  <c r="AF304" i="17" s="1"/>
  <c r="AF305" i="17" s="1"/>
  <c r="AF306" i="17" s="1"/>
  <c r="AF307" i="17" s="1"/>
  <c r="AF308" i="17" s="1"/>
  <c r="AF309" i="17" s="1"/>
  <c r="AF310" i="17" s="1"/>
  <c r="AF311" i="17" s="1"/>
  <c r="AF312" i="17" s="1"/>
  <c r="AF313" i="17" s="1"/>
  <c r="AF314" i="17" s="1"/>
  <c r="AF315" i="17" s="1"/>
  <c r="AF316" i="17" s="1"/>
  <c r="AF317" i="17" s="1"/>
  <c r="AF318" i="17" s="1"/>
  <c r="AF319" i="17" s="1"/>
  <c r="AF320" i="17" s="1"/>
  <c r="AF321" i="17" s="1"/>
  <c r="AF322" i="17" s="1"/>
  <c r="AF323" i="17" s="1"/>
  <c r="AF324" i="17" s="1"/>
  <c r="AF325" i="17" s="1"/>
  <c r="AF326" i="17" s="1"/>
  <c r="AF327" i="17" s="1"/>
  <c r="AF328" i="17" s="1"/>
  <c r="AF329" i="17" s="1"/>
  <c r="AF330" i="17" s="1"/>
  <c r="AF331" i="17" s="1"/>
  <c r="AF332" i="17" s="1"/>
  <c r="AF333" i="17" s="1"/>
  <c r="AF334" i="17" s="1"/>
  <c r="AF335" i="17" s="1"/>
  <c r="AF336" i="17" s="1"/>
  <c r="AF337" i="17" s="1"/>
  <c r="AF338" i="17" s="1"/>
  <c r="AF339" i="17" s="1"/>
  <c r="AF340" i="17" s="1"/>
  <c r="AF341" i="17" s="1"/>
  <c r="AF342" i="17" s="1"/>
  <c r="AF343" i="17" s="1"/>
  <c r="AF344" i="17" s="1"/>
  <c r="AF345" i="17" s="1"/>
  <c r="AF346" i="17" s="1"/>
  <c r="AF347" i="17" s="1"/>
  <c r="AF348" i="17" s="1"/>
  <c r="AF349" i="17" s="1"/>
  <c r="AF350" i="17" s="1"/>
  <c r="AF351" i="17" s="1"/>
  <c r="AF352" i="17" s="1"/>
  <c r="AF353" i="17" s="1"/>
  <c r="AF354" i="17" s="1"/>
  <c r="AF355" i="17" s="1"/>
  <c r="AF356" i="17" s="1"/>
  <c r="AF357" i="17" s="1"/>
  <c r="AF358" i="17" s="1"/>
  <c r="AF359" i="17" s="1"/>
  <c r="AF360" i="17" s="1"/>
  <c r="AF361" i="17" s="1"/>
  <c r="AF362" i="17" s="1"/>
  <c r="AF363" i="17" s="1"/>
  <c r="AF364" i="17" s="1"/>
  <c r="AF365" i="17" s="1"/>
  <c r="AF366" i="17" s="1"/>
  <c r="AF367" i="17" s="1"/>
  <c r="AF368" i="17" s="1"/>
  <c r="AF369" i="17" s="1"/>
  <c r="AF370" i="17" s="1"/>
  <c r="AF371" i="17" s="1"/>
  <c r="AF372" i="17" s="1"/>
  <c r="AF373" i="17" s="1"/>
  <c r="AF374" i="17" s="1"/>
  <c r="AF375" i="17" s="1"/>
  <c r="AF376" i="17" s="1"/>
  <c r="AF377" i="17" s="1"/>
  <c r="AF378" i="17" s="1"/>
  <c r="AF379" i="17" s="1"/>
  <c r="AF380" i="17" s="1"/>
  <c r="AF381" i="17" s="1"/>
  <c r="AF382" i="17" s="1"/>
  <c r="AF383" i="17" s="1"/>
  <c r="AF384" i="17" s="1"/>
  <c r="AF385" i="17" s="1"/>
  <c r="AF386" i="17" s="1"/>
  <c r="AB5" i="17"/>
  <c r="AB6" i="17"/>
  <c r="AB7" i="17"/>
  <c r="AB8" i="17"/>
  <c r="AB9" i="17"/>
  <c r="AB10" i="17"/>
  <c r="AG10" i="17"/>
  <c r="AG11" i="17" s="1"/>
  <c r="AB11" i="17"/>
  <c r="AB12" i="17"/>
  <c r="AB13" i="17"/>
  <c r="AB14" i="17"/>
  <c r="AB15" i="17"/>
  <c r="AB16" i="17"/>
  <c r="AN18" i="17"/>
  <c r="AO18" i="17"/>
  <c r="AP18" i="17"/>
  <c r="AQ18" i="17"/>
  <c r="AR18" i="17"/>
  <c r="AS18" i="17"/>
  <c r="AT18" i="17"/>
  <c r="AU18" i="17"/>
  <c r="AV18" i="17"/>
  <c r="AW18" i="17"/>
  <c r="AX18" i="17"/>
  <c r="AY18" i="17"/>
  <c r="AZ18" i="17"/>
  <c r="BA18" i="17"/>
  <c r="BB18" i="17"/>
  <c r="BC18" i="17"/>
  <c r="BD18" i="17"/>
  <c r="BE18" i="17"/>
  <c r="BF18" i="17"/>
  <c r="BG18" i="17"/>
  <c r="B19" i="17"/>
  <c r="C19" i="17"/>
  <c r="E19" i="17" s="1"/>
  <c r="F19" i="17"/>
  <c r="N19" i="17"/>
  <c r="T19" i="17" s="1"/>
  <c r="S19" i="17"/>
  <c r="W19" i="17"/>
  <c r="D19" i="17" s="1"/>
  <c r="AG19" i="17"/>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G201" i="17" s="1"/>
  <c r="AG202" i="17" s="1"/>
  <c r="AG203" i="17" s="1"/>
  <c r="AG204" i="17" s="1"/>
  <c r="AG205" i="17" s="1"/>
  <c r="AG206" i="17" s="1"/>
  <c r="AG207" i="17" s="1"/>
  <c r="AG208" i="17" s="1"/>
  <c r="AG209" i="17" s="1"/>
  <c r="AG210" i="17" s="1"/>
  <c r="AG211" i="17" s="1"/>
  <c r="AG212" i="17" s="1"/>
  <c r="AG213" i="17" s="1"/>
  <c r="AG214" i="17" s="1"/>
  <c r="AG215" i="17" s="1"/>
  <c r="AG216" i="17" s="1"/>
  <c r="AG217" i="17" s="1"/>
  <c r="AG218" i="17" s="1"/>
  <c r="AG219" i="17" s="1"/>
  <c r="AG220" i="17" s="1"/>
  <c r="AG221" i="17" s="1"/>
  <c r="AG222" i="17" s="1"/>
  <c r="AG223" i="17" s="1"/>
  <c r="AG224" i="17" s="1"/>
  <c r="AG225" i="17" s="1"/>
  <c r="AG226" i="17" s="1"/>
  <c r="AG227" i="17" s="1"/>
  <c r="AG228" i="17" s="1"/>
  <c r="AG229" i="17" s="1"/>
  <c r="AG230" i="17" s="1"/>
  <c r="AG231" i="17" s="1"/>
  <c r="AG232" i="17" s="1"/>
  <c r="AG233" i="17" s="1"/>
  <c r="AG234" i="17" s="1"/>
  <c r="AG235" i="17" s="1"/>
  <c r="AG236" i="17" s="1"/>
  <c r="AG237" i="17" s="1"/>
  <c r="AG238" i="17" s="1"/>
  <c r="AG239" i="17" s="1"/>
  <c r="AG240" i="17" s="1"/>
  <c r="AG241" i="17" s="1"/>
  <c r="AG242" i="17" s="1"/>
  <c r="AG243" i="17" s="1"/>
  <c r="AG244" i="17" s="1"/>
  <c r="AG245" i="17" s="1"/>
  <c r="AG246" i="17" s="1"/>
  <c r="AG247" i="17" s="1"/>
  <c r="AG248" i="17" s="1"/>
  <c r="AG249" i="17" s="1"/>
  <c r="AG250" i="17" s="1"/>
  <c r="AG251" i="17" s="1"/>
  <c r="AG252" i="17" s="1"/>
  <c r="AG253" i="17" s="1"/>
  <c r="AG254" i="17" s="1"/>
  <c r="AG255" i="17" s="1"/>
  <c r="AG256" i="17" s="1"/>
  <c r="AG257" i="17" s="1"/>
  <c r="AG258" i="17" s="1"/>
  <c r="AG259" i="17" s="1"/>
  <c r="AG260" i="17" s="1"/>
  <c r="AG261" i="17" s="1"/>
  <c r="AG262" i="17" s="1"/>
  <c r="AG263" i="17" s="1"/>
  <c r="AG264" i="17" s="1"/>
  <c r="AG265" i="17" s="1"/>
  <c r="AG266" i="17" s="1"/>
  <c r="AG267" i="17" s="1"/>
  <c r="AG268" i="17" s="1"/>
  <c r="AG269" i="17" s="1"/>
  <c r="AG270" i="17" s="1"/>
  <c r="AG271" i="17" s="1"/>
  <c r="AG272" i="17" s="1"/>
  <c r="AG273" i="17" s="1"/>
  <c r="AG274" i="17" s="1"/>
  <c r="AG275" i="17" s="1"/>
  <c r="AG276" i="17" s="1"/>
  <c r="AG277" i="17" s="1"/>
  <c r="AG278" i="17" s="1"/>
  <c r="AG279" i="17" s="1"/>
  <c r="AG280" i="17" s="1"/>
  <c r="AG281" i="17" s="1"/>
  <c r="AG282" i="17" s="1"/>
  <c r="AG283" i="17" s="1"/>
  <c r="AG284" i="17" s="1"/>
  <c r="AG285" i="17" s="1"/>
  <c r="AG286" i="17" s="1"/>
  <c r="AG287" i="17" s="1"/>
  <c r="AG288" i="17" s="1"/>
  <c r="AG289" i="17" s="1"/>
  <c r="AG290" i="17" s="1"/>
  <c r="AG291" i="17" s="1"/>
  <c r="AG292" i="17" s="1"/>
  <c r="AG293" i="17" s="1"/>
  <c r="AG294" i="17" s="1"/>
  <c r="AG295" i="17" s="1"/>
  <c r="AG296" i="17" s="1"/>
  <c r="AG297" i="17" s="1"/>
  <c r="AG298" i="17" s="1"/>
  <c r="AG299" i="17" s="1"/>
  <c r="AG300" i="17" s="1"/>
  <c r="AG301" i="17" s="1"/>
  <c r="AG302" i="17" s="1"/>
  <c r="AG303" i="17" s="1"/>
  <c r="AG304" i="17" s="1"/>
  <c r="AG305" i="17" s="1"/>
  <c r="AG306" i="17" s="1"/>
  <c r="AG307" i="17" s="1"/>
  <c r="AG308" i="17" s="1"/>
  <c r="AG309" i="17" s="1"/>
  <c r="AG310" i="17" s="1"/>
  <c r="AG311" i="17" s="1"/>
  <c r="AG312" i="17" s="1"/>
  <c r="AG313" i="17" s="1"/>
  <c r="AG314" i="17" s="1"/>
  <c r="AG315" i="17" s="1"/>
  <c r="AG316" i="17" s="1"/>
  <c r="AG317" i="17" s="1"/>
  <c r="AG318" i="17" s="1"/>
  <c r="AG319" i="17" s="1"/>
  <c r="AG320" i="17" s="1"/>
  <c r="AG321" i="17" s="1"/>
  <c r="AG322" i="17" s="1"/>
  <c r="AG323" i="17" s="1"/>
  <c r="AG324" i="17" s="1"/>
  <c r="AG325" i="17" s="1"/>
  <c r="AG326" i="17" s="1"/>
  <c r="AG327" i="17" s="1"/>
  <c r="AG328" i="17" s="1"/>
  <c r="AG329" i="17" s="1"/>
  <c r="AG330" i="17" s="1"/>
  <c r="AG331" i="17" s="1"/>
  <c r="AG332" i="17" s="1"/>
  <c r="AG333" i="17" s="1"/>
  <c r="AG334" i="17" s="1"/>
  <c r="AG335" i="17" s="1"/>
  <c r="AG336" i="17" s="1"/>
  <c r="AG337" i="17" s="1"/>
  <c r="AG338" i="17" s="1"/>
  <c r="AG339" i="17" s="1"/>
  <c r="AG340" i="17" s="1"/>
  <c r="AG341" i="17" s="1"/>
  <c r="AG342" i="17" s="1"/>
  <c r="AG343" i="17" s="1"/>
  <c r="AG344" i="17" s="1"/>
  <c r="AG345" i="17" s="1"/>
  <c r="AG346" i="17" s="1"/>
  <c r="AG347" i="17" s="1"/>
  <c r="AG348" i="17" s="1"/>
  <c r="AG349" i="17" s="1"/>
  <c r="AG350" i="17" s="1"/>
  <c r="AG351" i="17" s="1"/>
  <c r="AG352" i="17" s="1"/>
  <c r="AG353" i="17" s="1"/>
  <c r="AG354" i="17" s="1"/>
  <c r="AG355" i="17" s="1"/>
  <c r="AG356" i="17" s="1"/>
  <c r="AG357" i="17" s="1"/>
  <c r="AG358" i="17" s="1"/>
  <c r="AG359" i="17" s="1"/>
  <c r="AG360" i="17" s="1"/>
  <c r="AG361" i="17" s="1"/>
  <c r="AG362" i="17" s="1"/>
  <c r="AG363" i="17" s="1"/>
  <c r="AG364" i="17" s="1"/>
  <c r="AG365" i="17" s="1"/>
  <c r="AG366" i="17" s="1"/>
  <c r="AG367" i="17" s="1"/>
  <c r="AG368" i="17" s="1"/>
  <c r="AG369" i="17" s="1"/>
  <c r="AG370" i="17" s="1"/>
  <c r="AG371" i="17" s="1"/>
  <c r="AG372" i="17" s="1"/>
  <c r="AG373" i="17" s="1"/>
  <c r="AG374" i="17" s="1"/>
  <c r="AG375" i="17" s="1"/>
  <c r="AG376" i="17" s="1"/>
  <c r="AG377" i="17" s="1"/>
  <c r="AG378" i="17" s="1"/>
  <c r="AG379" i="17" s="1"/>
  <c r="AG380" i="17" s="1"/>
  <c r="AG381" i="17" s="1"/>
  <c r="AG382" i="17" s="1"/>
  <c r="AG383" i="17" s="1"/>
  <c r="AG384" i="17" s="1"/>
  <c r="AG385" i="17" s="1"/>
  <c r="AG386" i="17" s="1"/>
  <c r="AL19" i="17"/>
  <c r="B20" i="17"/>
  <c r="C20" i="17"/>
  <c r="E20" i="17" s="1"/>
  <c r="F20" i="17"/>
  <c r="N20" i="17"/>
  <c r="T20" i="17" s="1"/>
  <c r="S20" i="17"/>
  <c r="W20" i="17"/>
  <c r="AL20" i="17"/>
  <c r="B21" i="17"/>
  <c r="C21" i="17"/>
  <c r="E21" i="17" s="1"/>
  <c r="F21" i="17"/>
  <c r="G21" i="17"/>
  <c r="N21" i="17"/>
  <c r="S21" i="17"/>
  <c r="W21" i="17"/>
  <c r="D21" i="17" s="1"/>
  <c r="AL21" i="17"/>
  <c r="AM21" i="17"/>
  <c r="B22" i="17"/>
  <c r="C22" i="17"/>
  <c r="E22" i="17" s="1"/>
  <c r="F22" i="17"/>
  <c r="G22" i="17"/>
  <c r="N22" i="17"/>
  <c r="BI22" i="17" s="1"/>
  <c r="S22" i="17"/>
  <c r="W22" i="17"/>
  <c r="D22" i="17" s="1"/>
  <c r="AL22" i="17"/>
  <c r="AM22" i="17"/>
  <c r="B23" i="17"/>
  <c r="C23" i="17"/>
  <c r="G23" i="17" s="1"/>
  <c r="F23" i="17"/>
  <c r="N23" i="17"/>
  <c r="BI23" i="17" s="1"/>
  <c r="S23" i="17"/>
  <c r="W23" i="17"/>
  <c r="AL23" i="17"/>
  <c r="AM23" i="17"/>
  <c r="B24" i="17"/>
  <c r="C24" i="17"/>
  <c r="E24" i="17" s="1"/>
  <c r="F24" i="17"/>
  <c r="N24" i="17"/>
  <c r="S24" i="17"/>
  <c r="W24" i="17"/>
  <c r="AL24" i="17"/>
  <c r="AM24" i="17"/>
  <c r="B25" i="17"/>
  <c r="C25" i="17"/>
  <c r="G25" i="17" s="1"/>
  <c r="F25" i="17"/>
  <c r="N25" i="17"/>
  <c r="T25" i="17" s="1"/>
  <c r="S25" i="17"/>
  <c r="W25" i="17"/>
  <c r="D25" i="17" s="1"/>
  <c r="U25" i="17" s="1"/>
  <c r="AL25" i="17"/>
  <c r="AM25" i="17"/>
  <c r="B26" i="17"/>
  <c r="C26" i="17"/>
  <c r="F26" i="17"/>
  <c r="N26" i="17"/>
  <c r="BI26" i="17" s="1"/>
  <c r="S26" i="17"/>
  <c r="W26" i="17"/>
  <c r="D26" i="17" s="1"/>
  <c r="AL26" i="17"/>
  <c r="AM26" i="17"/>
  <c r="B27" i="17"/>
  <c r="C27" i="17"/>
  <c r="F27" i="17"/>
  <c r="N27" i="17"/>
  <c r="S27" i="17"/>
  <c r="W27" i="17"/>
  <c r="AL27" i="17"/>
  <c r="AM27" i="17"/>
  <c r="B28" i="17"/>
  <c r="C28" i="17"/>
  <c r="F28" i="17"/>
  <c r="N28" i="17"/>
  <c r="T28" i="17" s="1"/>
  <c r="S28" i="17"/>
  <c r="W28" i="17"/>
  <c r="D28" i="17" s="1"/>
  <c r="U28" i="17" s="1"/>
  <c r="AL28" i="17"/>
  <c r="AM28" i="17"/>
  <c r="B29" i="17"/>
  <c r="C29" i="17"/>
  <c r="F29" i="17"/>
  <c r="N29" i="17"/>
  <c r="BI29" i="17" s="1"/>
  <c r="S29" i="17"/>
  <c r="W29" i="17"/>
  <c r="D29" i="17" s="1"/>
  <c r="AL29" i="17"/>
  <c r="AM29" i="17"/>
  <c r="B30" i="17"/>
  <c r="C30" i="17"/>
  <c r="F30" i="17"/>
  <c r="N30" i="17"/>
  <c r="S30" i="17"/>
  <c r="W30" i="17"/>
  <c r="D30" i="17" s="1"/>
  <c r="AL30" i="17"/>
  <c r="AM30" i="17"/>
  <c r="B31" i="17"/>
  <c r="C31" i="17"/>
  <c r="F31" i="17"/>
  <c r="N31" i="17"/>
  <c r="S31" i="17"/>
  <c r="W31" i="17"/>
  <c r="AL31" i="17"/>
  <c r="AM31" i="17"/>
  <c r="B32" i="17"/>
  <c r="C32" i="17"/>
  <c r="E32" i="17" s="1"/>
  <c r="F32" i="17"/>
  <c r="N32" i="17"/>
  <c r="S32" i="17"/>
  <c r="W32" i="17"/>
  <c r="AL32" i="17"/>
  <c r="AM32" i="17"/>
  <c r="B33" i="17"/>
  <c r="C33" i="17"/>
  <c r="G33" i="17" s="1"/>
  <c r="F33" i="17"/>
  <c r="N33" i="17"/>
  <c r="BI33" i="17" s="1"/>
  <c r="S33" i="17"/>
  <c r="W33" i="17"/>
  <c r="D33" i="17" s="1"/>
  <c r="U33" i="17" s="1"/>
  <c r="AL33" i="17"/>
  <c r="AM33" i="17"/>
  <c r="B34" i="17"/>
  <c r="C34" i="17"/>
  <c r="F34" i="17"/>
  <c r="N34" i="17"/>
  <c r="BI34" i="17" s="1"/>
  <c r="S34" i="17"/>
  <c r="W34" i="17"/>
  <c r="D34" i="17" s="1"/>
  <c r="AL34" i="17"/>
  <c r="AM34" i="17"/>
  <c r="B35" i="17"/>
  <c r="C35" i="17"/>
  <c r="F35" i="17"/>
  <c r="N35" i="17"/>
  <c r="S35" i="17"/>
  <c r="W35" i="17"/>
  <c r="AL35" i="17"/>
  <c r="AM35" i="17"/>
  <c r="B36" i="17"/>
  <c r="C36" i="17"/>
  <c r="F36" i="17"/>
  <c r="N36" i="17"/>
  <c r="BI36" i="17" s="1"/>
  <c r="S36" i="17"/>
  <c r="W36" i="17"/>
  <c r="AL36" i="17"/>
  <c r="AM36" i="17"/>
  <c r="B37" i="17"/>
  <c r="C37" i="17"/>
  <c r="F37" i="17"/>
  <c r="N37" i="17"/>
  <c r="BI37" i="17" s="1"/>
  <c r="S37" i="17"/>
  <c r="W37" i="17"/>
  <c r="D37" i="17" s="1"/>
  <c r="AL37" i="17"/>
  <c r="AM37" i="17"/>
  <c r="B38" i="17"/>
  <c r="C38" i="17"/>
  <c r="F38" i="17"/>
  <c r="N38" i="17"/>
  <c r="BI38" i="17" s="1"/>
  <c r="S38" i="17"/>
  <c r="W38" i="17"/>
  <c r="D38" i="17" s="1"/>
  <c r="AL38" i="17"/>
  <c r="AM38" i="17"/>
  <c r="B39" i="17"/>
  <c r="C39" i="17"/>
  <c r="E39" i="17" s="1"/>
  <c r="F39" i="17"/>
  <c r="N39" i="17"/>
  <c r="BI39" i="17" s="1"/>
  <c r="S39" i="17"/>
  <c r="W39" i="17"/>
  <c r="D39" i="17" s="1"/>
  <c r="U39" i="17" s="1"/>
  <c r="AL39" i="17"/>
  <c r="AM39" i="17"/>
  <c r="B40" i="17"/>
  <c r="C40" i="17"/>
  <c r="E40" i="17" s="1"/>
  <c r="F40" i="17"/>
  <c r="N40" i="17"/>
  <c r="S40" i="17"/>
  <c r="W40" i="17"/>
  <c r="AL40" i="17"/>
  <c r="AM40" i="17"/>
  <c r="B41" i="17"/>
  <c r="C41" i="17"/>
  <c r="F41" i="17"/>
  <c r="N41" i="17"/>
  <c r="T41" i="17" s="1"/>
  <c r="S41" i="17"/>
  <c r="W41" i="17"/>
  <c r="D41" i="17" s="1"/>
  <c r="U41" i="17" s="1"/>
  <c r="AL41" i="17"/>
  <c r="AM41" i="17"/>
  <c r="B42" i="17"/>
  <c r="C42" i="17"/>
  <c r="F42" i="17"/>
  <c r="N42" i="17"/>
  <c r="S42" i="17"/>
  <c r="W42" i="17"/>
  <c r="D42" i="17" s="1"/>
  <c r="AL42" i="17"/>
  <c r="AM42" i="17"/>
  <c r="B43" i="17"/>
  <c r="C43" i="17"/>
  <c r="F43" i="17"/>
  <c r="N43" i="17"/>
  <c r="S43" i="17"/>
  <c r="W43" i="17"/>
  <c r="AL43" i="17"/>
  <c r="AM43" i="17"/>
  <c r="B44" i="17"/>
  <c r="C44" i="17"/>
  <c r="F44" i="17"/>
  <c r="N44" i="17"/>
  <c r="T44" i="17" s="1"/>
  <c r="S44" i="17"/>
  <c r="W44" i="17"/>
  <c r="D44" i="17" s="1"/>
  <c r="AL44" i="17"/>
  <c r="AM44" i="17"/>
  <c r="B45" i="17"/>
  <c r="C45" i="17"/>
  <c r="E45" i="17" s="1"/>
  <c r="F45" i="17"/>
  <c r="N45" i="17"/>
  <c r="BI45" i="17" s="1"/>
  <c r="S45" i="17"/>
  <c r="W45" i="17"/>
  <c r="D45" i="17" s="1"/>
  <c r="AL45" i="17"/>
  <c r="AM45" i="17"/>
  <c r="B46" i="17"/>
  <c r="C46" i="17"/>
  <c r="F46" i="17"/>
  <c r="N46" i="17"/>
  <c r="BI46" i="17" s="1"/>
  <c r="S46" i="17"/>
  <c r="W46" i="17"/>
  <c r="D46" i="17" s="1"/>
  <c r="AL46" i="17"/>
  <c r="AM46" i="17"/>
  <c r="B47" i="17"/>
  <c r="C47" i="17"/>
  <c r="E47" i="17" s="1"/>
  <c r="F47" i="17"/>
  <c r="N47" i="17"/>
  <c r="BI47" i="17" s="1"/>
  <c r="S47" i="17"/>
  <c r="W47" i="17"/>
  <c r="D47" i="17" s="1"/>
  <c r="U47" i="17" s="1"/>
  <c r="AL47" i="17"/>
  <c r="AM47" i="17"/>
  <c r="B48" i="17"/>
  <c r="C48" i="17"/>
  <c r="F48" i="17"/>
  <c r="N48" i="17"/>
  <c r="S48" i="17"/>
  <c r="W48" i="17"/>
  <c r="AL48" i="17"/>
  <c r="AM48" i="17"/>
  <c r="B49" i="17"/>
  <c r="C49" i="17"/>
  <c r="F49" i="17"/>
  <c r="N49" i="17"/>
  <c r="BI49" i="17" s="1"/>
  <c r="S49" i="17"/>
  <c r="W49" i="17"/>
  <c r="D49" i="17" s="1"/>
  <c r="U49" i="17" s="1"/>
  <c r="AL49" i="17"/>
  <c r="AM49" i="17"/>
  <c r="B50" i="17"/>
  <c r="C50" i="17"/>
  <c r="G50" i="17" s="1"/>
  <c r="F50" i="17"/>
  <c r="N50" i="17"/>
  <c r="T50" i="17" s="1"/>
  <c r="S50" i="17"/>
  <c r="W50" i="17"/>
  <c r="AL50" i="17"/>
  <c r="AM50" i="17"/>
  <c r="B51" i="17"/>
  <c r="C51" i="17"/>
  <c r="F51" i="17"/>
  <c r="N51" i="17"/>
  <c r="S51" i="17"/>
  <c r="W51" i="17"/>
  <c r="AL51" i="17"/>
  <c r="AM51" i="17"/>
  <c r="B52" i="17"/>
  <c r="C52" i="17"/>
  <c r="F52" i="17"/>
  <c r="N52" i="17"/>
  <c r="S52" i="17"/>
  <c r="W52" i="17"/>
  <c r="D52" i="17" s="1"/>
  <c r="AL52" i="17"/>
  <c r="AM52" i="17"/>
  <c r="B53" i="17"/>
  <c r="C53" i="17"/>
  <c r="E53" i="17" s="1"/>
  <c r="F53" i="17"/>
  <c r="N53" i="17"/>
  <c r="S53" i="17"/>
  <c r="W53" i="17"/>
  <c r="AL53" i="17"/>
  <c r="AM53" i="17"/>
  <c r="B54" i="17"/>
  <c r="C54" i="17"/>
  <c r="F54" i="17"/>
  <c r="N54" i="17"/>
  <c r="S54" i="17"/>
  <c r="W54" i="17"/>
  <c r="AL54" i="17"/>
  <c r="AM54" i="17"/>
  <c r="B55" i="17"/>
  <c r="C55" i="17"/>
  <c r="E55" i="17" s="1"/>
  <c r="F55" i="17"/>
  <c r="N55" i="17"/>
  <c r="T55" i="17" s="1"/>
  <c r="S55" i="17"/>
  <c r="W55" i="17"/>
  <c r="D55" i="17" s="1"/>
  <c r="U55" i="17" s="1"/>
  <c r="AL55" i="17"/>
  <c r="AM55" i="17"/>
  <c r="B56" i="17"/>
  <c r="C56" i="17"/>
  <c r="F56" i="17"/>
  <c r="N56" i="17"/>
  <c r="S56" i="17"/>
  <c r="W56" i="17"/>
  <c r="AL56" i="17"/>
  <c r="AM56" i="17"/>
  <c r="B57" i="17"/>
  <c r="C57" i="17"/>
  <c r="G57" i="17" s="1"/>
  <c r="F57" i="17"/>
  <c r="N57" i="17"/>
  <c r="BI57" i="17" s="1"/>
  <c r="S57" i="17"/>
  <c r="W57" i="17"/>
  <c r="D57" i="17" s="1"/>
  <c r="U57" i="17" s="1"/>
  <c r="AL57" i="17"/>
  <c r="AM57" i="17"/>
  <c r="B58" i="17"/>
  <c r="C58" i="17"/>
  <c r="E58" i="17" s="1"/>
  <c r="F58" i="17"/>
  <c r="N58" i="17"/>
  <c r="S58" i="17"/>
  <c r="W58" i="17"/>
  <c r="D58" i="17" s="1"/>
  <c r="AL58" i="17"/>
  <c r="AM58" i="17"/>
  <c r="B59" i="17"/>
  <c r="C59" i="17"/>
  <c r="F59" i="17"/>
  <c r="N59" i="17"/>
  <c r="S59" i="17"/>
  <c r="W59" i="17"/>
  <c r="AL59" i="17"/>
  <c r="AM59" i="17"/>
  <c r="B60" i="17"/>
  <c r="C60" i="17"/>
  <c r="E60" i="17" s="1"/>
  <c r="F60" i="17"/>
  <c r="N60" i="17"/>
  <c r="BI60" i="17" s="1"/>
  <c r="S60" i="17"/>
  <c r="W60" i="17"/>
  <c r="D60" i="17" s="1"/>
  <c r="U60" i="17" s="1"/>
  <c r="AL60" i="17"/>
  <c r="AM60" i="17"/>
  <c r="B61" i="17"/>
  <c r="C61" i="17"/>
  <c r="F61" i="17"/>
  <c r="N61" i="17"/>
  <c r="S61" i="17"/>
  <c r="W61" i="17"/>
  <c r="AL61" i="17"/>
  <c r="AM61" i="17"/>
  <c r="B62" i="17"/>
  <c r="C62" i="17"/>
  <c r="F62" i="17"/>
  <c r="N62" i="17"/>
  <c r="BI62" i="17" s="1"/>
  <c r="S62" i="17"/>
  <c r="W62" i="17"/>
  <c r="D62" i="17" s="1"/>
  <c r="AL62" i="17"/>
  <c r="AM62" i="17"/>
  <c r="B63" i="17"/>
  <c r="C63" i="17"/>
  <c r="E63" i="17" s="1"/>
  <c r="F63" i="17"/>
  <c r="N63" i="17"/>
  <c r="S63" i="17"/>
  <c r="W63" i="17"/>
  <c r="AL63" i="17"/>
  <c r="AM63" i="17"/>
  <c r="B64" i="17"/>
  <c r="C64" i="17"/>
  <c r="E64" i="17" s="1"/>
  <c r="F64" i="17"/>
  <c r="N64" i="17"/>
  <c r="S64" i="17"/>
  <c r="W64" i="17"/>
  <c r="AL64" i="17"/>
  <c r="AM64" i="17"/>
  <c r="B65" i="17"/>
  <c r="C65" i="17"/>
  <c r="F65" i="17"/>
  <c r="N65" i="17"/>
  <c r="S65" i="17"/>
  <c r="W65" i="17"/>
  <c r="D65" i="17" s="1"/>
  <c r="U65" i="17" s="1"/>
  <c r="AL65" i="17"/>
  <c r="AM65" i="17"/>
  <c r="B66" i="17"/>
  <c r="C66" i="17"/>
  <c r="G66" i="17" s="1"/>
  <c r="F66" i="17"/>
  <c r="N66" i="17"/>
  <c r="BI66" i="17" s="1"/>
  <c r="S66" i="17"/>
  <c r="W66" i="17"/>
  <c r="D66" i="17" s="1"/>
  <c r="AL66" i="17"/>
  <c r="AM66" i="17"/>
  <c r="B67" i="17"/>
  <c r="C67" i="17"/>
  <c r="E67" i="17" s="1"/>
  <c r="F67" i="17"/>
  <c r="N67" i="17"/>
  <c r="S67" i="17"/>
  <c r="W67" i="17"/>
  <c r="AL67" i="17"/>
  <c r="AM67" i="17"/>
  <c r="B68" i="17"/>
  <c r="C68" i="17"/>
  <c r="G68" i="17" s="1"/>
  <c r="E68" i="17"/>
  <c r="F68" i="17"/>
  <c r="N68" i="17"/>
  <c r="T68" i="17" s="1"/>
  <c r="S68" i="17"/>
  <c r="W68" i="17"/>
  <c r="AL68" i="17"/>
  <c r="AM68" i="17"/>
  <c r="B69" i="17"/>
  <c r="C69" i="17"/>
  <c r="E69" i="17" s="1"/>
  <c r="F69" i="17"/>
  <c r="N69" i="17"/>
  <c r="T69" i="17" s="1"/>
  <c r="S69" i="17"/>
  <c r="W69" i="17"/>
  <c r="D69" i="17" s="1"/>
  <c r="AL69" i="17"/>
  <c r="AM69" i="17"/>
  <c r="B70" i="17"/>
  <c r="C70" i="17"/>
  <c r="G70" i="17" s="1"/>
  <c r="F70" i="17"/>
  <c r="N70" i="17"/>
  <c r="S70" i="17"/>
  <c r="W70" i="17"/>
  <c r="AL70" i="17"/>
  <c r="AM70" i="17"/>
  <c r="B71" i="17"/>
  <c r="C71" i="17"/>
  <c r="F71" i="17"/>
  <c r="N71" i="17"/>
  <c r="BI71" i="17" s="1"/>
  <c r="S71" i="17"/>
  <c r="W71" i="17"/>
  <c r="D71" i="17" s="1"/>
  <c r="U71" i="17" s="1"/>
  <c r="AL71" i="17"/>
  <c r="AM71" i="17"/>
  <c r="B72" i="17"/>
  <c r="C72" i="17"/>
  <c r="F72" i="17"/>
  <c r="N72" i="17"/>
  <c r="S72" i="17"/>
  <c r="W72" i="17"/>
  <c r="AL72" i="17"/>
  <c r="AM72" i="17"/>
  <c r="B73" i="17"/>
  <c r="C73" i="17"/>
  <c r="F73" i="17"/>
  <c r="N73" i="17"/>
  <c r="BI73" i="17" s="1"/>
  <c r="S73" i="17"/>
  <c r="W73" i="17"/>
  <c r="D73" i="17" s="1"/>
  <c r="U73" i="17" s="1"/>
  <c r="AL73" i="17"/>
  <c r="AM73" i="17"/>
  <c r="B74" i="17"/>
  <c r="C74" i="17"/>
  <c r="F74" i="17"/>
  <c r="N74" i="17"/>
  <c r="BI74" i="17" s="1"/>
  <c r="S74" i="17"/>
  <c r="W74" i="17"/>
  <c r="AL74" i="17"/>
  <c r="AM74" i="17"/>
  <c r="B75" i="17"/>
  <c r="C75" i="17"/>
  <c r="F75" i="17"/>
  <c r="N75" i="17"/>
  <c r="S75" i="17"/>
  <c r="W75" i="17"/>
  <c r="D75" i="17" s="1"/>
  <c r="AL75" i="17"/>
  <c r="AM75" i="17"/>
  <c r="B76" i="17"/>
  <c r="C76" i="17"/>
  <c r="G76" i="17" s="1"/>
  <c r="F76" i="17"/>
  <c r="N76" i="17"/>
  <c r="S76" i="17"/>
  <c r="W76" i="17"/>
  <c r="D76" i="17" s="1"/>
  <c r="AL76" i="17"/>
  <c r="AM76" i="17"/>
  <c r="B77" i="17"/>
  <c r="C77" i="17"/>
  <c r="G77" i="17" s="1"/>
  <c r="F77" i="17"/>
  <c r="N77" i="17"/>
  <c r="S77" i="17"/>
  <c r="W77" i="17"/>
  <c r="AL77" i="17"/>
  <c r="AM77" i="17"/>
  <c r="B78" i="17"/>
  <c r="C78" i="17"/>
  <c r="F78" i="17"/>
  <c r="N78" i="17"/>
  <c r="BI78" i="17" s="1"/>
  <c r="S78" i="17"/>
  <c r="W78" i="17"/>
  <c r="D78" i="17" s="1"/>
  <c r="U78" i="17" s="1"/>
  <c r="AL78" i="17"/>
  <c r="AM78" i="17"/>
  <c r="B79" i="17"/>
  <c r="C79" i="17"/>
  <c r="G79" i="17" s="1"/>
  <c r="F79" i="17"/>
  <c r="N79" i="17"/>
  <c r="S79" i="17"/>
  <c r="W79" i="17"/>
  <c r="D79" i="17" s="1"/>
  <c r="AL79" i="17"/>
  <c r="AM79" i="17"/>
  <c r="B80" i="17"/>
  <c r="C80" i="17"/>
  <c r="F80" i="17"/>
  <c r="N80" i="17"/>
  <c r="S80" i="17"/>
  <c r="W80" i="17"/>
  <c r="D80" i="17" s="1"/>
  <c r="AL80" i="17"/>
  <c r="AM80" i="17"/>
  <c r="B81" i="17"/>
  <c r="C81" i="17"/>
  <c r="F81" i="17"/>
  <c r="N81" i="17"/>
  <c r="T81" i="17" s="1"/>
  <c r="S81" i="17"/>
  <c r="W81" i="17"/>
  <c r="D81" i="17" s="1"/>
  <c r="U81" i="17" s="1"/>
  <c r="AL81" i="17"/>
  <c r="AM81" i="17"/>
  <c r="B82" i="17"/>
  <c r="C82" i="17"/>
  <c r="F82" i="17"/>
  <c r="N82" i="17"/>
  <c r="S82" i="17"/>
  <c r="W82" i="17"/>
  <c r="AL82" i="17"/>
  <c r="AM82" i="17"/>
  <c r="B83" i="17"/>
  <c r="C83" i="17"/>
  <c r="E83" i="17" s="1"/>
  <c r="F83" i="17"/>
  <c r="N83" i="17"/>
  <c r="BI83" i="17" s="1"/>
  <c r="S83" i="17"/>
  <c r="W83" i="17"/>
  <c r="D83" i="17" s="1"/>
  <c r="AL83" i="17"/>
  <c r="AM83" i="17"/>
  <c r="B84" i="17"/>
  <c r="C84" i="17"/>
  <c r="F84" i="17"/>
  <c r="N84" i="17"/>
  <c r="T84" i="17" s="1"/>
  <c r="S84" i="17"/>
  <c r="W84" i="17"/>
  <c r="D84" i="17" s="1"/>
  <c r="U84" i="17" s="1"/>
  <c r="AL84" i="17"/>
  <c r="AM84" i="17"/>
  <c r="B85" i="17"/>
  <c r="C85" i="17"/>
  <c r="F85" i="17"/>
  <c r="N85" i="17"/>
  <c r="T85" i="17" s="1"/>
  <c r="S85" i="17"/>
  <c r="W85" i="17"/>
  <c r="AL85" i="17"/>
  <c r="AM85" i="17"/>
  <c r="B86" i="17"/>
  <c r="C86" i="17"/>
  <c r="G86" i="17" s="1"/>
  <c r="F86" i="17"/>
  <c r="N86" i="17"/>
  <c r="BI86" i="17" s="1"/>
  <c r="S86" i="17"/>
  <c r="W86" i="17"/>
  <c r="D86" i="17" s="1"/>
  <c r="U86" i="17" s="1"/>
  <c r="AL86" i="17"/>
  <c r="AM86" i="17"/>
  <c r="B87" i="17"/>
  <c r="C87" i="17"/>
  <c r="G87" i="17" s="1"/>
  <c r="F87" i="17"/>
  <c r="N87" i="17"/>
  <c r="S87" i="17"/>
  <c r="W87" i="17"/>
  <c r="AL87" i="17"/>
  <c r="AM87" i="17"/>
  <c r="B88" i="17"/>
  <c r="C88" i="17"/>
  <c r="G88" i="17" s="1"/>
  <c r="F88" i="17"/>
  <c r="N88" i="17"/>
  <c r="S88" i="17"/>
  <c r="W88" i="17"/>
  <c r="AL88" i="17"/>
  <c r="AM88" i="17"/>
  <c r="B89" i="17"/>
  <c r="C89" i="17"/>
  <c r="E89" i="17" s="1"/>
  <c r="F89" i="17"/>
  <c r="N89" i="17"/>
  <c r="BI89" i="17" s="1"/>
  <c r="S89" i="17"/>
  <c r="W89" i="17"/>
  <c r="D89" i="17" s="1"/>
  <c r="U89" i="17" s="1"/>
  <c r="AL89" i="17"/>
  <c r="AM89" i="17"/>
  <c r="B90" i="17"/>
  <c r="C90" i="17"/>
  <c r="E90" i="17" s="1"/>
  <c r="F90" i="17"/>
  <c r="N90" i="17"/>
  <c r="S90" i="17"/>
  <c r="W90" i="17"/>
  <c r="AL90" i="17"/>
  <c r="AM90" i="17"/>
  <c r="B91" i="17"/>
  <c r="C91" i="17"/>
  <c r="G91" i="17" s="1"/>
  <c r="F91" i="17"/>
  <c r="N91" i="17"/>
  <c r="S91" i="17"/>
  <c r="W91" i="17"/>
  <c r="AL91" i="17"/>
  <c r="AM91" i="17"/>
  <c r="B92" i="17"/>
  <c r="C92" i="17"/>
  <c r="E92" i="17" s="1"/>
  <c r="F92" i="17"/>
  <c r="N92" i="17"/>
  <c r="S92" i="17"/>
  <c r="W92" i="17"/>
  <c r="D92" i="17" s="1"/>
  <c r="U92" i="17" s="1"/>
  <c r="AL92" i="17"/>
  <c r="AM92" i="17"/>
  <c r="B93" i="17"/>
  <c r="C93" i="17"/>
  <c r="G93" i="17" s="1"/>
  <c r="F93" i="17"/>
  <c r="N93" i="17"/>
  <c r="BI93" i="17" s="1"/>
  <c r="S93" i="17"/>
  <c r="W93" i="17"/>
  <c r="D93" i="17" s="1"/>
  <c r="AL93" i="17"/>
  <c r="AM93" i="17"/>
  <c r="B94" i="17"/>
  <c r="C94" i="17"/>
  <c r="F94" i="17"/>
  <c r="N94" i="17"/>
  <c r="T94" i="17" s="1"/>
  <c r="S94" i="17"/>
  <c r="W94" i="17"/>
  <c r="D94" i="17" s="1"/>
  <c r="U94" i="17" s="1"/>
  <c r="AL94" i="17"/>
  <c r="AM94" i="17"/>
  <c r="B95" i="17"/>
  <c r="C95" i="17"/>
  <c r="F95" i="17"/>
  <c r="N95" i="17"/>
  <c r="S95" i="17"/>
  <c r="W95" i="17"/>
  <c r="AL95" i="17"/>
  <c r="AM95" i="17"/>
  <c r="B96" i="17"/>
  <c r="C96" i="17"/>
  <c r="E96" i="17" s="1"/>
  <c r="F96" i="17"/>
  <c r="N96" i="17"/>
  <c r="S96" i="17"/>
  <c r="W96" i="17"/>
  <c r="AL96" i="17"/>
  <c r="AM96" i="17"/>
  <c r="B97" i="17"/>
  <c r="C97" i="17"/>
  <c r="E97" i="17" s="1"/>
  <c r="F97" i="17"/>
  <c r="N97" i="17"/>
  <c r="S97" i="17"/>
  <c r="W97" i="17"/>
  <c r="D97" i="17" s="1"/>
  <c r="U97" i="17" s="1"/>
  <c r="AL97" i="17"/>
  <c r="AM97" i="17"/>
  <c r="B98" i="17"/>
  <c r="C98" i="17"/>
  <c r="F98" i="17"/>
  <c r="N98" i="17"/>
  <c r="S98" i="17"/>
  <c r="W98" i="17"/>
  <c r="AL98" i="17"/>
  <c r="AM98" i="17"/>
  <c r="B99" i="17"/>
  <c r="C99" i="17"/>
  <c r="G99" i="17" s="1"/>
  <c r="F99" i="17"/>
  <c r="N99" i="17"/>
  <c r="S99" i="17"/>
  <c r="W99" i="17"/>
  <c r="D99" i="17" s="1"/>
  <c r="AL99" i="17"/>
  <c r="AM99" i="17"/>
  <c r="B100" i="17"/>
  <c r="C100" i="17"/>
  <c r="E100" i="17" s="1"/>
  <c r="F100" i="17"/>
  <c r="N100" i="17"/>
  <c r="S100" i="17"/>
  <c r="W100" i="17"/>
  <c r="AL100" i="17"/>
  <c r="AM100" i="17"/>
  <c r="B101" i="17"/>
  <c r="C101" i="17"/>
  <c r="F101" i="17"/>
  <c r="N101" i="17"/>
  <c r="T101" i="17" s="1"/>
  <c r="S101" i="17"/>
  <c r="W101" i="17"/>
  <c r="D101" i="17" s="1"/>
  <c r="AL101" i="17"/>
  <c r="AM101" i="17"/>
  <c r="B102" i="17"/>
  <c r="C102" i="17"/>
  <c r="E102" i="17" s="1"/>
  <c r="F102" i="17"/>
  <c r="N102" i="17"/>
  <c r="S102" i="17"/>
  <c r="W102" i="17"/>
  <c r="AL102" i="17"/>
  <c r="AM102" i="17"/>
  <c r="B103" i="17"/>
  <c r="C103" i="17"/>
  <c r="F103" i="17"/>
  <c r="N103" i="17"/>
  <c r="S103" i="17"/>
  <c r="W103" i="17"/>
  <c r="D103" i="17" s="1"/>
  <c r="U103" i="17" s="1"/>
  <c r="AL103" i="17"/>
  <c r="AM103" i="17"/>
  <c r="B104" i="17"/>
  <c r="C104" i="17"/>
  <c r="E104" i="17" s="1"/>
  <c r="F104" i="17"/>
  <c r="N104" i="17"/>
  <c r="T104" i="17" s="1"/>
  <c r="S104" i="17"/>
  <c r="W104" i="17"/>
  <c r="AL104" i="17"/>
  <c r="AM104" i="17"/>
  <c r="B105" i="17"/>
  <c r="C105" i="17"/>
  <c r="F105" i="17"/>
  <c r="N105" i="17"/>
  <c r="S105" i="17"/>
  <c r="W105" i="17"/>
  <c r="AL105" i="17"/>
  <c r="AM105" i="17"/>
  <c r="B106" i="17"/>
  <c r="C106" i="17"/>
  <c r="F106" i="17"/>
  <c r="N106" i="17"/>
  <c r="T106" i="17" s="1"/>
  <c r="S106" i="17"/>
  <c r="W106" i="17"/>
  <c r="D106" i="17" s="1"/>
  <c r="AL106" i="17"/>
  <c r="AM106" i="17"/>
  <c r="BI106" i="17"/>
  <c r="B107" i="17"/>
  <c r="C107" i="17"/>
  <c r="E107" i="17" s="1"/>
  <c r="F107" i="17"/>
  <c r="N107" i="17"/>
  <c r="BI107" i="17" s="1"/>
  <c r="S107" i="17"/>
  <c r="W107" i="17"/>
  <c r="D107" i="17" s="1"/>
  <c r="AL107" i="17"/>
  <c r="AM107" i="17"/>
  <c r="B108" i="17"/>
  <c r="C108" i="17"/>
  <c r="G108" i="17" s="1"/>
  <c r="F108" i="17"/>
  <c r="N108" i="17"/>
  <c r="S108" i="17"/>
  <c r="W108" i="17"/>
  <c r="D108" i="17" s="1"/>
  <c r="U108" i="17" s="1"/>
  <c r="AL108" i="17"/>
  <c r="AM108" i="17"/>
  <c r="B109" i="17"/>
  <c r="C109" i="17"/>
  <c r="E109" i="17" s="1"/>
  <c r="F109" i="17"/>
  <c r="N109" i="17"/>
  <c r="BI109" i="17" s="1"/>
  <c r="S109" i="17"/>
  <c r="W109" i="17"/>
  <c r="AL109" i="17"/>
  <c r="AM109" i="17"/>
  <c r="B110" i="17"/>
  <c r="C110" i="17"/>
  <c r="E110" i="17" s="1"/>
  <c r="F110" i="17"/>
  <c r="N110" i="17"/>
  <c r="S110" i="17"/>
  <c r="W110" i="17"/>
  <c r="AL110" i="17"/>
  <c r="AM110" i="17"/>
  <c r="B111" i="17"/>
  <c r="C111" i="17"/>
  <c r="G111" i="17" s="1"/>
  <c r="F111" i="17"/>
  <c r="N111" i="17"/>
  <c r="T111" i="17" s="1"/>
  <c r="S111" i="17"/>
  <c r="W111" i="17"/>
  <c r="D111" i="17" s="1"/>
  <c r="U111" i="17" s="1"/>
  <c r="AL111" i="17"/>
  <c r="AM111" i="17"/>
  <c r="B112" i="17"/>
  <c r="C112" i="17"/>
  <c r="F112" i="17"/>
  <c r="N112" i="17"/>
  <c r="S112" i="17"/>
  <c r="W112" i="17"/>
  <c r="D112" i="17" s="1"/>
  <c r="AL112" i="17"/>
  <c r="AM112" i="17"/>
  <c r="B113" i="17"/>
  <c r="C113" i="17"/>
  <c r="F113" i="17"/>
  <c r="N113" i="17"/>
  <c r="BI113" i="17" s="1"/>
  <c r="S113" i="17"/>
  <c r="W113" i="17"/>
  <c r="D113" i="17" s="1"/>
  <c r="AL113" i="17"/>
  <c r="AM113" i="17"/>
  <c r="B114" i="17"/>
  <c r="C114" i="17"/>
  <c r="F114" i="17"/>
  <c r="N114" i="17"/>
  <c r="S114" i="17"/>
  <c r="W114" i="17"/>
  <c r="D114" i="17" s="1"/>
  <c r="AL114" i="17"/>
  <c r="AM114" i="17"/>
  <c r="B115" i="17"/>
  <c r="C115" i="17"/>
  <c r="F115" i="17"/>
  <c r="N115" i="17"/>
  <c r="S115" i="17"/>
  <c r="W115" i="17"/>
  <c r="AL115" i="17"/>
  <c r="AM115" i="17"/>
  <c r="B116" i="17"/>
  <c r="C116" i="17"/>
  <c r="E116" i="17" s="1"/>
  <c r="F116" i="17"/>
  <c r="N116" i="17"/>
  <c r="T116" i="17" s="1"/>
  <c r="S116" i="17"/>
  <c r="W116" i="17"/>
  <c r="D116" i="17" s="1"/>
  <c r="U116" i="17" s="1"/>
  <c r="AL116" i="17"/>
  <c r="AM116" i="17"/>
  <c r="B117" i="17"/>
  <c r="C117" i="17"/>
  <c r="F117" i="17"/>
  <c r="N117" i="17"/>
  <c r="S117" i="17"/>
  <c r="W117" i="17"/>
  <c r="AL117" i="17"/>
  <c r="AM117" i="17"/>
  <c r="B118" i="17"/>
  <c r="C118" i="17"/>
  <c r="E118" i="17" s="1"/>
  <c r="F118" i="17"/>
  <c r="N118" i="17"/>
  <c r="S118" i="17"/>
  <c r="W118" i="17"/>
  <c r="D118" i="17" s="1"/>
  <c r="AL118" i="17"/>
  <c r="AM118" i="17"/>
  <c r="B119" i="17"/>
  <c r="C119" i="17"/>
  <c r="F119" i="17"/>
  <c r="N119" i="17"/>
  <c r="S119" i="17"/>
  <c r="W119" i="17"/>
  <c r="D119" i="17" s="1"/>
  <c r="AL119" i="17"/>
  <c r="AM119" i="17"/>
  <c r="B120" i="17"/>
  <c r="C120" i="17"/>
  <c r="E120" i="17" s="1"/>
  <c r="F120" i="17"/>
  <c r="G120" i="17"/>
  <c r="N120" i="17"/>
  <c r="BI120" i="17" s="1"/>
  <c r="S120" i="17"/>
  <c r="W120" i="17"/>
  <c r="D120" i="17" s="1"/>
  <c r="AL120" i="17"/>
  <c r="AM120" i="17"/>
  <c r="B121" i="17"/>
  <c r="C121" i="17"/>
  <c r="F121" i="17"/>
  <c r="N121" i="17"/>
  <c r="S121" i="17"/>
  <c r="W121" i="17"/>
  <c r="D121" i="17" s="1"/>
  <c r="U121" i="17" s="1"/>
  <c r="AL121" i="17"/>
  <c r="AM121" i="17"/>
  <c r="B122" i="17"/>
  <c r="C122" i="17"/>
  <c r="E122" i="17" s="1"/>
  <c r="F122" i="17"/>
  <c r="G122" i="17"/>
  <c r="N122" i="17"/>
  <c r="S122" i="17"/>
  <c r="W122" i="17"/>
  <c r="AL122" i="17"/>
  <c r="AM122" i="17"/>
  <c r="B123" i="17"/>
  <c r="C123" i="17"/>
  <c r="F123" i="17"/>
  <c r="N123" i="17"/>
  <c r="T123" i="17" s="1"/>
  <c r="S123" i="17"/>
  <c r="W123" i="17"/>
  <c r="D123" i="17" s="1"/>
  <c r="U123" i="17" s="1"/>
  <c r="AL123" i="17"/>
  <c r="AM123" i="17"/>
  <c r="B124" i="17"/>
  <c r="C124" i="17"/>
  <c r="F124" i="17"/>
  <c r="N124" i="17"/>
  <c r="S124" i="17"/>
  <c r="W124" i="17"/>
  <c r="AL124" i="17"/>
  <c r="AM124" i="17"/>
  <c r="B125" i="17"/>
  <c r="C125" i="17"/>
  <c r="G125" i="17" s="1"/>
  <c r="F125" i="17"/>
  <c r="N125" i="17"/>
  <c r="S125" i="17"/>
  <c r="W125" i="17"/>
  <c r="D125" i="17" s="1"/>
  <c r="U125" i="17" s="1"/>
  <c r="AL125" i="17"/>
  <c r="AM125" i="17"/>
  <c r="B126" i="17"/>
  <c r="C126" i="17"/>
  <c r="G126" i="17" s="1"/>
  <c r="E126" i="17"/>
  <c r="F126" i="17"/>
  <c r="N126" i="17"/>
  <c r="BI126" i="17" s="1"/>
  <c r="S126" i="17"/>
  <c r="W126" i="17"/>
  <c r="D126" i="17" s="1"/>
  <c r="AL126" i="17"/>
  <c r="AM126" i="17"/>
  <c r="B127" i="17"/>
  <c r="C127" i="17"/>
  <c r="F127" i="17"/>
  <c r="N127" i="17"/>
  <c r="S127" i="17"/>
  <c r="W127" i="17"/>
  <c r="AL127" i="17"/>
  <c r="AM127" i="17"/>
  <c r="B128" i="17"/>
  <c r="C128" i="17"/>
  <c r="F128" i="17"/>
  <c r="N128" i="17"/>
  <c r="S128" i="17"/>
  <c r="W128" i="17"/>
  <c r="AL128" i="17"/>
  <c r="AM128" i="17"/>
  <c r="B129" i="17"/>
  <c r="C129" i="17"/>
  <c r="F129" i="17"/>
  <c r="N129" i="17"/>
  <c r="BI129" i="17" s="1"/>
  <c r="S129" i="17"/>
  <c r="W129" i="17"/>
  <c r="AL129" i="17"/>
  <c r="AM129" i="17"/>
  <c r="B130" i="17"/>
  <c r="C130" i="17"/>
  <c r="F130" i="17"/>
  <c r="N130" i="17"/>
  <c r="BI130" i="17" s="1"/>
  <c r="S130" i="17"/>
  <c r="W130" i="17"/>
  <c r="D130" i="17" s="1"/>
  <c r="AL130" i="17"/>
  <c r="AM130" i="17"/>
  <c r="B131" i="17"/>
  <c r="C131" i="17"/>
  <c r="F131" i="17"/>
  <c r="N131" i="17"/>
  <c r="S131" i="17"/>
  <c r="W131" i="17"/>
  <c r="D131" i="17" s="1"/>
  <c r="U131" i="17" s="1"/>
  <c r="AL131" i="17"/>
  <c r="AM131" i="17"/>
  <c r="B132" i="17"/>
  <c r="C132" i="17"/>
  <c r="F132" i="17"/>
  <c r="N132" i="17"/>
  <c r="S132" i="17"/>
  <c r="W132" i="17"/>
  <c r="AL132" i="17"/>
  <c r="AM132" i="17"/>
  <c r="B133" i="17"/>
  <c r="C133" i="17"/>
  <c r="F133" i="17"/>
  <c r="N133" i="17"/>
  <c r="S133" i="17"/>
  <c r="W133" i="17"/>
  <c r="D133" i="17" s="1"/>
  <c r="U133" i="17" s="1"/>
  <c r="AL133" i="17"/>
  <c r="AM133" i="17"/>
  <c r="B134" i="17"/>
  <c r="C134" i="17"/>
  <c r="G134" i="17" s="1"/>
  <c r="F134" i="17"/>
  <c r="N134" i="17"/>
  <c r="BI134" i="17" s="1"/>
  <c r="S134" i="17"/>
  <c r="W134" i="17"/>
  <c r="AL134" i="17"/>
  <c r="AM134" i="17"/>
  <c r="B135" i="17"/>
  <c r="C135" i="17"/>
  <c r="F135" i="17"/>
  <c r="N135" i="17"/>
  <c r="S135" i="17"/>
  <c r="W135" i="17"/>
  <c r="AL135" i="17"/>
  <c r="AM135" i="17"/>
  <c r="B136" i="17"/>
  <c r="C136" i="17"/>
  <c r="E136" i="17" s="1"/>
  <c r="F136" i="17"/>
  <c r="N136" i="17"/>
  <c r="BI136" i="17" s="1"/>
  <c r="S136" i="17"/>
  <c r="W136" i="17"/>
  <c r="D136" i="17" s="1"/>
  <c r="U136" i="17" s="1"/>
  <c r="AL136" i="17"/>
  <c r="AM136" i="17"/>
  <c r="B137" i="17"/>
  <c r="C137" i="17"/>
  <c r="E137" i="17" s="1"/>
  <c r="F137" i="17"/>
  <c r="N137" i="17"/>
  <c r="S137" i="17"/>
  <c r="W137" i="17"/>
  <c r="D137" i="17" s="1"/>
  <c r="AL137" i="17"/>
  <c r="AM137" i="17"/>
  <c r="B138" i="17"/>
  <c r="C138" i="17"/>
  <c r="F138" i="17"/>
  <c r="N138" i="17"/>
  <c r="S138" i="17"/>
  <c r="W138" i="17"/>
  <c r="D138" i="17" s="1"/>
  <c r="AL138" i="17"/>
  <c r="AM138" i="17"/>
  <c r="B139" i="17"/>
  <c r="C139" i="17"/>
  <c r="F139" i="17"/>
  <c r="N139" i="17"/>
  <c r="BI139" i="17" s="1"/>
  <c r="S139" i="17"/>
  <c r="W139" i="17"/>
  <c r="D139" i="17" s="1"/>
  <c r="U139" i="17" s="1"/>
  <c r="AL139" i="17"/>
  <c r="AM139" i="17"/>
  <c r="B140" i="17"/>
  <c r="C140" i="17"/>
  <c r="F140" i="17"/>
  <c r="N140" i="17"/>
  <c r="S140" i="17"/>
  <c r="W140" i="17"/>
  <c r="AL140" i="17"/>
  <c r="AM140" i="17"/>
  <c r="B141" i="17"/>
  <c r="C141" i="17"/>
  <c r="G141" i="17" s="1"/>
  <c r="F141" i="17"/>
  <c r="N141" i="17"/>
  <c r="S141" i="17"/>
  <c r="W141" i="17"/>
  <c r="D141" i="17" s="1"/>
  <c r="U141" i="17" s="1"/>
  <c r="AL141" i="17"/>
  <c r="AM141" i="17"/>
  <c r="B142" i="17"/>
  <c r="C142" i="17"/>
  <c r="E142" i="17" s="1"/>
  <c r="F142" i="17"/>
  <c r="N142" i="17"/>
  <c r="S142" i="17"/>
  <c r="W142" i="17"/>
  <c r="D142" i="17" s="1"/>
  <c r="AL142" i="17"/>
  <c r="AM142" i="17"/>
  <c r="B143" i="17"/>
  <c r="C143" i="17"/>
  <c r="F143" i="17"/>
  <c r="N143" i="17"/>
  <c r="S143" i="17"/>
  <c r="W143" i="17"/>
  <c r="AL143" i="17"/>
  <c r="AM143" i="17"/>
  <c r="B144" i="17"/>
  <c r="C144" i="17"/>
  <c r="E144" i="17" s="1"/>
  <c r="F144" i="17"/>
  <c r="N144" i="17"/>
  <c r="T144" i="17" s="1"/>
  <c r="S144" i="17"/>
  <c r="W144" i="17"/>
  <c r="D144" i="17" s="1"/>
  <c r="U144" i="17" s="1"/>
  <c r="AL144" i="17"/>
  <c r="AM144" i="17"/>
  <c r="B145" i="17"/>
  <c r="C145" i="17"/>
  <c r="F145" i="17"/>
  <c r="N145" i="17"/>
  <c r="BI145" i="17" s="1"/>
  <c r="S145" i="17"/>
  <c r="W145" i="17"/>
  <c r="D145" i="17" s="1"/>
  <c r="AL145" i="17"/>
  <c r="AM145" i="17"/>
  <c r="B146" i="17"/>
  <c r="C146" i="17"/>
  <c r="F146" i="17"/>
  <c r="N146" i="17"/>
  <c r="S146" i="17"/>
  <c r="W146" i="17"/>
  <c r="D146" i="17" s="1"/>
  <c r="AL146" i="17"/>
  <c r="AM146" i="17"/>
  <c r="B147" i="17"/>
  <c r="C147" i="17"/>
  <c r="E147" i="17" s="1"/>
  <c r="F147" i="17"/>
  <c r="G147" i="17"/>
  <c r="N147" i="17"/>
  <c r="BI147" i="17" s="1"/>
  <c r="S147" i="17"/>
  <c r="W147" i="17"/>
  <c r="D147" i="17" s="1"/>
  <c r="U147" i="17" s="1"/>
  <c r="AL147" i="17"/>
  <c r="AM147" i="17"/>
  <c r="B148" i="17"/>
  <c r="C148" i="17"/>
  <c r="E148" i="17" s="1"/>
  <c r="F148" i="17"/>
  <c r="N148" i="17"/>
  <c r="S148" i="17"/>
  <c r="W148" i="17"/>
  <c r="AL148" i="17"/>
  <c r="AM148" i="17"/>
  <c r="B149" i="17"/>
  <c r="C149" i="17"/>
  <c r="F149" i="17"/>
  <c r="N149" i="17"/>
  <c r="S149" i="17"/>
  <c r="W149" i="17"/>
  <c r="D149" i="17" s="1"/>
  <c r="U149" i="17" s="1"/>
  <c r="AL149" i="17"/>
  <c r="AM149" i="17"/>
  <c r="B150" i="17"/>
  <c r="C150" i="17"/>
  <c r="F150" i="17"/>
  <c r="N150" i="17"/>
  <c r="S150" i="17"/>
  <c r="W150" i="17"/>
  <c r="D150" i="17" s="1"/>
  <c r="AL150" i="17"/>
  <c r="AM150" i="17"/>
  <c r="B151" i="17"/>
  <c r="C151" i="17"/>
  <c r="F151" i="17"/>
  <c r="N151" i="17"/>
  <c r="S151" i="17"/>
  <c r="W151" i="17"/>
  <c r="AL151" i="17"/>
  <c r="AM151" i="17"/>
  <c r="B152" i="17"/>
  <c r="C152" i="17"/>
  <c r="E152" i="17" s="1"/>
  <c r="F152" i="17"/>
  <c r="N152" i="17"/>
  <c r="S152" i="17"/>
  <c r="W152" i="17"/>
  <c r="D152" i="17" s="1"/>
  <c r="U152" i="17" s="1"/>
  <c r="AL152" i="17"/>
  <c r="AM152" i="17"/>
  <c r="B153" i="17"/>
  <c r="C153" i="17"/>
  <c r="E153" i="17" s="1"/>
  <c r="F153" i="17"/>
  <c r="N153" i="17"/>
  <c r="S153" i="17"/>
  <c r="W153" i="17"/>
  <c r="D153" i="17" s="1"/>
  <c r="AL153" i="17"/>
  <c r="AM153" i="17"/>
  <c r="B154" i="17"/>
  <c r="C154" i="17"/>
  <c r="F154" i="17"/>
  <c r="N154" i="17"/>
  <c r="S154" i="17"/>
  <c r="W154" i="17"/>
  <c r="D154" i="17" s="1"/>
  <c r="AL154" i="17"/>
  <c r="AM154" i="17"/>
  <c r="B155" i="17"/>
  <c r="C155" i="17"/>
  <c r="G155" i="17" s="1"/>
  <c r="F155" i="17"/>
  <c r="N155" i="17"/>
  <c r="S155" i="17"/>
  <c r="W155" i="17"/>
  <c r="D155" i="17" s="1"/>
  <c r="AL155" i="17"/>
  <c r="AM155" i="17"/>
  <c r="B156" i="17"/>
  <c r="C156" i="17"/>
  <c r="F156" i="17"/>
  <c r="N156" i="17"/>
  <c r="S156" i="17"/>
  <c r="W156" i="17"/>
  <c r="AL156" i="17"/>
  <c r="AM156" i="17"/>
  <c r="B157" i="17"/>
  <c r="C157" i="17"/>
  <c r="G157" i="17" s="1"/>
  <c r="F157" i="17"/>
  <c r="N157" i="17"/>
  <c r="T157" i="17" s="1"/>
  <c r="S157" i="17"/>
  <c r="W157" i="17"/>
  <c r="D157" i="17" s="1"/>
  <c r="U157" i="17" s="1"/>
  <c r="AL157" i="17"/>
  <c r="AM157" i="17"/>
  <c r="BI157" i="17"/>
  <c r="B158" i="17"/>
  <c r="C158" i="17"/>
  <c r="E158" i="17" s="1"/>
  <c r="F158" i="17"/>
  <c r="G158" i="17"/>
  <c r="N158" i="17"/>
  <c r="BI158" i="17" s="1"/>
  <c r="S158" i="17"/>
  <c r="W158" i="17"/>
  <c r="D158" i="17" s="1"/>
  <c r="AL158" i="17"/>
  <c r="AM158" i="17"/>
  <c r="B159" i="17"/>
  <c r="C159" i="17"/>
  <c r="F159" i="17"/>
  <c r="N159" i="17"/>
  <c r="S159" i="17"/>
  <c r="W159" i="17"/>
  <c r="D159" i="17" s="1"/>
  <c r="AL159" i="17"/>
  <c r="AM159" i="17"/>
  <c r="B160" i="17"/>
  <c r="C160" i="17"/>
  <c r="G160" i="17" s="1"/>
  <c r="F160" i="17"/>
  <c r="N160" i="17"/>
  <c r="S160" i="17"/>
  <c r="W160" i="17"/>
  <c r="D160" i="17" s="1"/>
  <c r="AL160" i="17"/>
  <c r="AM160" i="17"/>
  <c r="B161" i="17"/>
  <c r="C161" i="17"/>
  <c r="E161" i="17" s="1"/>
  <c r="F161" i="17"/>
  <c r="N161" i="17"/>
  <c r="S161" i="17"/>
  <c r="W161" i="17"/>
  <c r="D161" i="17" s="1"/>
  <c r="AL161" i="17"/>
  <c r="AM161" i="17"/>
  <c r="B162" i="17"/>
  <c r="C162" i="17"/>
  <c r="G162" i="17" s="1"/>
  <c r="F162" i="17"/>
  <c r="N162" i="17"/>
  <c r="BI162" i="17" s="1"/>
  <c r="S162" i="17"/>
  <c r="W162" i="17"/>
  <c r="D162" i="17" s="1"/>
  <c r="AL162" i="17"/>
  <c r="AM162" i="17"/>
  <c r="B163" i="17"/>
  <c r="C163" i="17"/>
  <c r="F163" i="17"/>
  <c r="N163" i="17"/>
  <c r="S163" i="17"/>
  <c r="W163" i="17"/>
  <c r="AL163" i="17"/>
  <c r="AM163" i="17"/>
  <c r="B164" i="17"/>
  <c r="C164" i="17"/>
  <c r="F164" i="17"/>
  <c r="N164" i="17"/>
  <c r="S164" i="17"/>
  <c r="W164" i="17"/>
  <c r="AL164" i="17"/>
  <c r="AM164" i="17"/>
  <c r="B165" i="17"/>
  <c r="C165" i="17"/>
  <c r="F165" i="17"/>
  <c r="N165" i="17"/>
  <c r="BI165" i="17" s="1"/>
  <c r="S165" i="17"/>
  <c r="T165" i="17"/>
  <c r="W165" i="17"/>
  <c r="D165" i="17" s="1"/>
  <c r="U165" i="17" s="1"/>
  <c r="AL165" i="17"/>
  <c r="AM165" i="17"/>
  <c r="B166" i="17"/>
  <c r="C166" i="17"/>
  <c r="F166" i="17"/>
  <c r="N166" i="17"/>
  <c r="S166" i="17"/>
  <c r="W166" i="17"/>
  <c r="AL166" i="17"/>
  <c r="AM166" i="17"/>
  <c r="B167" i="17"/>
  <c r="C167" i="17"/>
  <c r="F167" i="17"/>
  <c r="N167" i="17"/>
  <c r="S167" i="17"/>
  <c r="W167" i="17"/>
  <c r="D167" i="17" s="1"/>
  <c r="U167" i="17" s="1"/>
  <c r="AL167" i="17"/>
  <c r="AM167" i="17"/>
  <c r="B168" i="17"/>
  <c r="C168" i="17"/>
  <c r="E168" i="17" s="1"/>
  <c r="F168" i="17"/>
  <c r="N168" i="17"/>
  <c r="S168" i="17"/>
  <c r="W168" i="17"/>
  <c r="AL168" i="17"/>
  <c r="AM168" i="17"/>
  <c r="B169" i="17"/>
  <c r="C169" i="17"/>
  <c r="E169" i="17" s="1"/>
  <c r="F169" i="17"/>
  <c r="G169" i="17"/>
  <c r="N169" i="17"/>
  <c r="BI169" i="17" s="1"/>
  <c r="S169" i="17"/>
  <c r="W169" i="17"/>
  <c r="D169" i="17" s="1"/>
  <c r="AL169" i="17"/>
  <c r="AM169" i="17"/>
  <c r="B170" i="17"/>
  <c r="C170" i="17"/>
  <c r="F170" i="17"/>
  <c r="N170" i="17"/>
  <c r="S170" i="17"/>
  <c r="W170" i="17"/>
  <c r="D170" i="17" s="1"/>
  <c r="AL170" i="17"/>
  <c r="AM170" i="17"/>
  <c r="B171" i="17"/>
  <c r="C171" i="17"/>
  <c r="F171" i="17"/>
  <c r="N171" i="17"/>
  <c r="S171" i="17"/>
  <c r="W171" i="17"/>
  <c r="AL171" i="17"/>
  <c r="AM171" i="17"/>
  <c r="B172" i="17"/>
  <c r="C172" i="17"/>
  <c r="E172" i="17" s="1"/>
  <c r="F172" i="17"/>
  <c r="N172" i="17"/>
  <c r="T172" i="17" s="1"/>
  <c r="S172" i="17"/>
  <c r="W172" i="17"/>
  <c r="AL172" i="17"/>
  <c r="AM172" i="17"/>
  <c r="B173" i="17"/>
  <c r="C173" i="17"/>
  <c r="E173" i="17" s="1"/>
  <c r="F173" i="17"/>
  <c r="N173" i="17"/>
  <c r="T173" i="17" s="1"/>
  <c r="S173" i="17"/>
  <c r="W173" i="17"/>
  <c r="AL173" i="17"/>
  <c r="AM173" i="17"/>
  <c r="B174" i="17"/>
  <c r="C174" i="17"/>
  <c r="E174" i="17" s="1"/>
  <c r="F174" i="17"/>
  <c r="N174" i="17"/>
  <c r="BI174" i="17" s="1"/>
  <c r="S174" i="17"/>
  <c r="W174" i="17"/>
  <c r="D174" i="17" s="1"/>
  <c r="AL174" i="17"/>
  <c r="AM174" i="17"/>
  <c r="B175" i="17"/>
  <c r="C175" i="17"/>
  <c r="F175" i="17"/>
  <c r="N175" i="17"/>
  <c r="S175" i="17"/>
  <c r="W175" i="17"/>
  <c r="D175" i="17" s="1"/>
  <c r="U175" i="17" s="1"/>
  <c r="AL175" i="17"/>
  <c r="AM175" i="17"/>
  <c r="B176" i="17"/>
  <c r="C176" i="17"/>
  <c r="F176" i="17"/>
  <c r="N176" i="17"/>
  <c r="S176" i="17"/>
  <c r="W176" i="17"/>
  <c r="D176" i="17" s="1"/>
  <c r="AL176" i="17"/>
  <c r="AM176" i="17"/>
  <c r="B177" i="17"/>
  <c r="C177" i="17"/>
  <c r="G177" i="17" s="1"/>
  <c r="F177" i="17"/>
  <c r="N177" i="17"/>
  <c r="BI177" i="17" s="1"/>
  <c r="S177" i="17"/>
  <c r="W177" i="17"/>
  <c r="AL177" i="17"/>
  <c r="AM177" i="17"/>
  <c r="B178" i="17"/>
  <c r="C178" i="17"/>
  <c r="F178" i="17"/>
  <c r="N178" i="17"/>
  <c r="S178" i="17"/>
  <c r="W178" i="17"/>
  <c r="D178" i="17" s="1"/>
  <c r="AL178" i="17"/>
  <c r="AM178" i="17"/>
  <c r="B179" i="17"/>
  <c r="C179" i="17"/>
  <c r="G179" i="17" s="1"/>
  <c r="F179" i="17"/>
  <c r="N179" i="17"/>
  <c r="S179" i="17"/>
  <c r="W179" i="17"/>
  <c r="AL179" i="17"/>
  <c r="AM179" i="17"/>
  <c r="B180" i="17"/>
  <c r="C180" i="17"/>
  <c r="E180" i="17" s="1"/>
  <c r="F180" i="17"/>
  <c r="N180" i="17"/>
  <c r="S180" i="17"/>
  <c r="W180" i="17"/>
  <c r="AL180" i="17"/>
  <c r="AM180" i="17"/>
  <c r="B181" i="17"/>
  <c r="C181" i="17"/>
  <c r="E181" i="17" s="1"/>
  <c r="F181" i="17"/>
  <c r="N181" i="17"/>
  <c r="T181" i="17" s="1"/>
  <c r="S181" i="17"/>
  <c r="W181" i="17"/>
  <c r="D181" i="17" s="1"/>
  <c r="AL181" i="17"/>
  <c r="AM181" i="17"/>
  <c r="B182" i="17"/>
  <c r="C182" i="17"/>
  <c r="F182" i="17"/>
  <c r="N182" i="17"/>
  <c r="T182" i="17" s="1"/>
  <c r="S182" i="17"/>
  <c r="W182" i="17"/>
  <c r="D182" i="17" s="1"/>
  <c r="AL182" i="17"/>
  <c r="AM182" i="17"/>
  <c r="B183" i="17"/>
  <c r="C183" i="17"/>
  <c r="F183" i="17"/>
  <c r="N183" i="17"/>
  <c r="S183" i="17"/>
  <c r="W183" i="17"/>
  <c r="D183" i="17" s="1"/>
  <c r="U183" i="17" s="1"/>
  <c r="AL183" i="17"/>
  <c r="AM183" i="17"/>
  <c r="B184" i="17"/>
  <c r="C184" i="17"/>
  <c r="G184" i="17" s="1"/>
  <c r="F184" i="17"/>
  <c r="N184" i="17"/>
  <c r="S184" i="17"/>
  <c r="W184" i="17"/>
  <c r="D184" i="17" s="1"/>
  <c r="U184" i="17" s="1"/>
  <c r="AL184" i="17"/>
  <c r="AM184" i="17"/>
  <c r="B185" i="17"/>
  <c r="C185" i="17"/>
  <c r="F185" i="17"/>
  <c r="N185" i="17"/>
  <c r="S185" i="17"/>
  <c r="W185" i="17"/>
  <c r="D185" i="17" s="1"/>
  <c r="AL185" i="17"/>
  <c r="AM185" i="17"/>
  <c r="B186" i="17"/>
  <c r="C186" i="17"/>
  <c r="G186" i="17" s="1"/>
  <c r="F186" i="17"/>
  <c r="N186" i="17"/>
  <c r="BI186" i="17" s="1"/>
  <c r="S186" i="17"/>
  <c r="W186" i="17"/>
  <c r="D186" i="17" s="1"/>
  <c r="AL186" i="17"/>
  <c r="AM186" i="17"/>
  <c r="B187" i="17"/>
  <c r="C187" i="17"/>
  <c r="E187" i="17" s="1"/>
  <c r="F187" i="17"/>
  <c r="N187" i="17"/>
  <c r="BI187" i="17" s="1"/>
  <c r="S187" i="17"/>
  <c r="W187" i="17"/>
  <c r="D187" i="17" s="1"/>
  <c r="AL187" i="17"/>
  <c r="AM187" i="17"/>
  <c r="B188" i="17"/>
  <c r="C188" i="17"/>
  <c r="F188" i="17"/>
  <c r="N188" i="17"/>
  <c r="S188" i="17"/>
  <c r="W188" i="17"/>
  <c r="AL188" i="17"/>
  <c r="AM188" i="17"/>
  <c r="B189" i="17"/>
  <c r="C189" i="17"/>
  <c r="F189" i="17"/>
  <c r="N189" i="17"/>
  <c r="S189" i="17"/>
  <c r="W189" i="17"/>
  <c r="D189" i="17" s="1"/>
  <c r="U189" i="17" s="1"/>
  <c r="AL189" i="17"/>
  <c r="AM189" i="17"/>
  <c r="B190" i="17"/>
  <c r="C190" i="17"/>
  <c r="E190" i="17" s="1"/>
  <c r="F190" i="17"/>
  <c r="N190" i="17"/>
  <c r="BI190" i="17" s="1"/>
  <c r="S190" i="17"/>
  <c r="W190" i="17"/>
  <c r="D190" i="17" s="1"/>
  <c r="AL190" i="17"/>
  <c r="AM190" i="17"/>
  <c r="B191" i="17"/>
  <c r="C191" i="17"/>
  <c r="F191" i="17"/>
  <c r="N191" i="17"/>
  <c r="S191" i="17"/>
  <c r="W191" i="17"/>
  <c r="AL191" i="17"/>
  <c r="AM191" i="17"/>
  <c r="B192" i="17"/>
  <c r="C192" i="17"/>
  <c r="D192" i="17"/>
  <c r="U192" i="17" s="1"/>
  <c r="F192" i="17"/>
  <c r="N192" i="17"/>
  <c r="S192" i="17"/>
  <c r="W192" i="17"/>
  <c r="AL192" i="17"/>
  <c r="AM192" i="17"/>
  <c r="B193" i="17"/>
  <c r="C193" i="17"/>
  <c r="F193" i="17"/>
  <c r="N193" i="17"/>
  <c r="S193" i="17"/>
  <c r="W193" i="17"/>
  <c r="AL193" i="17"/>
  <c r="AM193" i="17"/>
  <c r="B194" i="17"/>
  <c r="C194" i="17"/>
  <c r="E194" i="17" s="1"/>
  <c r="F194" i="17"/>
  <c r="N194" i="17"/>
  <c r="BI194" i="17" s="1"/>
  <c r="S194" i="17"/>
  <c r="W194" i="17"/>
  <c r="D194" i="17" s="1"/>
  <c r="AL194" i="17"/>
  <c r="AM194" i="17"/>
  <c r="B195" i="17"/>
  <c r="C195" i="17"/>
  <c r="G195" i="17" s="1"/>
  <c r="F195" i="17"/>
  <c r="N195" i="17"/>
  <c r="BI195" i="17" s="1"/>
  <c r="S195" i="17"/>
  <c r="W195" i="17"/>
  <c r="D195" i="17" s="1"/>
  <c r="AL195" i="17"/>
  <c r="AM195" i="17"/>
  <c r="B196" i="17"/>
  <c r="C196" i="17"/>
  <c r="E196" i="17" s="1"/>
  <c r="F196" i="17"/>
  <c r="N196" i="17"/>
  <c r="S196" i="17"/>
  <c r="W196" i="17"/>
  <c r="AL196" i="17"/>
  <c r="AM196" i="17"/>
  <c r="B197" i="17"/>
  <c r="C197" i="17"/>
  <c r="G197" i="17" s="1"/>
  <c r="F197" i="17"/>
  <c r="N197" i="17"/>
  <c r="S197" i="17"/>
  <c r="W197" i="17"/>
  <c r="AL197" i="17"/>
  <c r="AM197" i="17"/>
  <c r="B198" i="17"/>
  <c r="C198" i="17"/>
  <c r="E198" i="17" s="1"/>
  <c r="F198" i="17"/>
  <c r="N198" i="17"/>
  <c r="T198" i="17" s="1"/>
  <c r="S198" i="17"/>
  <c r="W198" i="17"/>
  <c r="D198" i="17" s="1"/>
  <c r="U198" i="17" s="1"/>
  <c r="AL198" i="17"/>
  <c r="AM198" i="17"/>
  <c r="B199" i="17"/>
  <c r="C199" i="17"/>
  <c r="E199" i="17" s="1"/>
  <c r="F199" i="17"/>
  <c r="N199" i="17"/>
  <c r="S199" i="17"/>
  <c r="W199" i="17"/>
  <c r="D199" i="17" s="1"/>
  <c r="AL199" i="17"/>
  <c r="AM199" i="17"/>
  <c r="B200" i="17"/>
  <c r="C200" i="17"/>
  <c r="F200" i="17"/>
  <c r="N200" i="17"/>
  <c r="BI200" i="17" s="1"/>
  <c r="S200" i="17"/>
  <c r="W200" i="17"/>
  <c r="D200" i="17" s="1"/>
  <c r="U200" i="17" s="1"/>
  <c r="AL200" i="17"/>
  <c r="AM200" i="17"/>
  <c r="B201" i="17"/>
  <c r="C201" i="17"/>
  <c r="E201" i="17" s="1"/>
  <c r="F201" i="17"/>
  <c r="N201" i="17"/>
  <c r="S201" i="17"/>
  <c r="W201" i="17"/>
  <c r="AL201" i="17"/>
  <c r="AM201" i="17"/>
  <c r="B202" i="17"/>
  <c r="C202" i="17"/>
  <c r="G202" i="17" s="1"/>
  <c r="F202" i="17"/>
  <c r="N202" i="17"/>
  <c r="S202" i="17"/>
  <c r="W202" i="17"/>
  <c r="D202" i="17" s="1"/>
  <c r="AL202" i="17"/>
  <c r="AM202" i="17"/>
  <c r="B203" i="17"/>
  <c r="C203" i="17"/>
  <c r="F203" i="17"/>
  <c r="N203" i="17"/>
  <c r="BI203" i="17" s="1"/>
  <c r="S203" i="17"/>
  <c r="W203" i="17"/>
  <c r="D203" i="17" s="1"/>
  <c r="U203" i="17" s="1"/>
  <c r="AL203" i="17"/>
  <c r="AM203" i="17"/>
  <c r="B204" i="17"/>
  <c r="C204" i="17"/>
  <c r="F204" i="17"/>
  <c r="N204" i="17"/>
  <c r="S204" i="17"/>
  <c r="W204" i="17"/>
  <c r="AL204" i="17"/>
  <c r="AM204" i="17"/>
  <c r="B205" i="17"/>
  <c r="C205" i="17"/>
  <c r="E205" i="17" s="1"/>
  <c r="F205" i="17"/>
  <c r="N205" i="17"/>
  <c r="S205" i="17"/>
  <c r="W205" i="17"/>
  <c r="D205" i="17" s="1"/>
  <c r="AL205" i="17"/>
  <c r="AM205" i="17"/>
  <c r="B206" i="17"/>
  <c r="C206" i="17"/>
  <c r="G206" i="17" s="1"/>
  <c r="F206" i="17"/>
  <c r="N206" i="17"/>
  <c r="S206" i="17"/>
  <c r="W206" i="17"/>
  <c r="AL206" i="17"/>
  <c r="AM206" i="17"/>
  <c r="B207" i="17"/>
  <c r="C207" i="17"/>
  <c r="E207" i="17" s="1"/>
  <c r="F207" i="17"/>
  <c r="N207" i="17"/>
  <c r="S207" i="17"/>
  <c r="W207" i="17"/>
  <c r="D207" i="17" s="1"/>
  <c r="AL207" i="17"/>
  <c r="AM207" i="17"/>
  <c r="B208" i="17"/>
  <c r="C208" i="17"/>
  <c r="E208" i="17" s="1"/>
  <c r="F208" i="17"/>
  <c r="N208" i="17"/>
  <c r="BI208" i="17" s="1"/>
  <c r="S208" i="17"/>
  <c r="W208" i="17"/>
  <c r="D208" i="17" s="1"/>
  <c r="AL208" i="17"/>
  <c r="AM208" i="17"/>
  <c r="B209" i="17"/>
  <c r="C209" i="17"/>
  <c r="E209" i="17" s="1"/>
  <c r="F209" i="17"/>
  <c r="N209" i="17"/>
  <c r="S209" i="17"/>
  <c r="W209" i="17"/>
  <c r="D209" i="17" s="1"/>
  <c r="U209" i="17" s="1"/>
  <c r="AL209" i="17"/>
  <c r="AM209" i="17"/>
  <c r="B210" i="17"/>
  <c r="C210" i="17"/>
  <c r="F210" i="17"/>
  <c r="N210" i="17"/>
  <c r="S210" i="17"/>
  <c r="W210" i="17"/>
  <c r="AL210" i="17"/>
  <c r="AM210" i="17"/>
  <c r="B211" i="17"/>
  <c r="C211" i="17"/>
  <c r="F211" i="17"/>
  <c r="N211" i="17"/>
  <c r="S211" i="17"/>
  <c r="W211" i="17"/>
  <c r="D211" i="17" s="1"/>
  <c r="AL211" i="17"/>
  <c r="AM211" i="17"/>
  <c r="B212" i="17"/>
  <c r="C212" i="17"/>
  <c r="G212" i="17" s="1"/>
  <c r="F212" i="17"/>
  <c r="N212" i="17"/>
  <c r="BI212" i="17" s="1"/>
  <c r="S212" i="17"/>
  <c r="W212" i="17"/>
  <c r="D212" i="17" s="1"/>
  <c r="U212" i="17" s="1"/>
  <c r="AL212" i="17"/>
  <c r="AM212" i="17"/>
  <c r="B213" i="17"/>
  <c r="C213" i="17"/>
  <c r="E213" i="17" s="1"/>
  <c r="F213" i="17"/>
  <c r="N213" i="17"/>
  <c r="S213" i="17"/>
  <c r="W213" i="17"/>
  <c r="D213" i="17" s="1"/>
  <c r="AL213" i="17"/>
  <c r="AM213" i="17"/>
  <c r="B214" i="17"/>
  <c r="C214" i="17"/>
  <c r="E214" i="17" s="1"/>
  <c r="F214" i="17"/>
  <c r="N214" i="17"/>
  <c r="BI214" i="17" s="1"/>
  <c r="S214" i="17"/>
  <c r="W214" i="17"/>
  <c r="D214" i="17" s="1"/>
  <c r="AL214" i="17"/>
  <c r="AM214" i="17"/>
  <c r="B215" i="17"/>
  <c r="C215" i="17"/>
  <c r="F215" i="17"/>
  <c r="N215" i="17"/>
  <c r="S215" i="17"/>
  <c r="W215" i="17"/>
  <c r="D215" i="17" s="1"/>
  <c r="U215" i="17" s="1"/>
  <c r="AL215" i="17"/>
  <c r="AM215" i="17"/>
  <c r="B216" i="17"/>
  <c r="C216" i="17"/>
  <c r="F216" i="17"/>
  <c r="N216" i="17"/>
  <c r="T216" i="17" s="1"/>
  <c r="S216" i="17"/>
  <c r="W216" i="17"/>
  <c r="D216" i="17" s="1"/>
  <c r="AL216" i="17"/>
  <c r="AM216" i="17"/>
  <c r="B217" i="17"/>
  <c r="C217" i="17"/>
  <c r="F217" i="17"/>
  <c r="N217" i="17"/>
  <c r="BI217" i="17" s="1"/>
  <c r="S217" i="17"/>
  <c r="W217" i="17"/>
  <c r="D217" i="17" s="1"/>
  <c r="U217" i="17" s="1"/>
  <c r="AL217" i="17"/>
  <c r="AM217" i="17"/>
  <c r="B218" i="17"/>
  <c r="C218" i="17"/>
  <c r="F218" i="17"/>
  <c r="N218" i="17"/>
  <c r="T218" i="17" s="1"/>
  <c r="S218" i="17"/>
  <c r="W218" i="17"/>
  <c r="AL218" i="17"/>
  <c r="AM218" i="17"/>
  <c r="B219" i="17"/>
  <c r="C219" i="17"/>
  <c r="F219" i="17"/>
  <c r="N219" i="17"/>
  <c r="S219" i="17"/>
  <c r="W219" i="17"/>
  <c r="D219" i="17" s="1"/>
  <c r="U219" i="17" s="1"/>
  <c r="AL219" i="17"/>
  <c r="AM219" i="17"/>
  <c r="B220" i="17"/>
  <c r="C220" i="17"/>
  <c r="F220" i="17"/>
  <c r="N220" i="17"/>
  <c r="T220" i="17" s="1"/>
  <c r="S220" i="17"/>
  <c r="W220" i="17"/>
  <c r="D220" i="17" s="1"/>
  <c r="AL220" i="17"/>
  <c r="AM220" i="17"/>
  <c r="B221" i="17"/>
  <c r="C221" i="17"/>
  <c r="E221" i="17" s="1"/>
  <c r="F221" i="17"/>
  <c r="N221" i="17"/>
  <c r="S221" i="17"/>
  <c r="W221" i="17"/>
  <c r="D221" i="17" s="1"/>
  <c r="U221" i="17" s="1"/>
  <c r="AL221" i="17"/>
  <c r="AM221" i="17"/>
  <c r="B222" i="17"/>
  <c r="C222" i="17"/>
  <c r="F222" i="17"/>
  <c r="N222" i="17"/>
  <c r="S222" i="17"/>
  <c r="W222" i="17"/>
  <c r="AL222" i="17"/>
  <c r="AM222" i="17"/>
  <c r="B223" i="17"/>
  <c r="C223" i="17"/>
  <c r="E223" i="17" s="1"/>
  <c r="F223" i="17"/>
  <c r="N223" i="17"/>
  <c r="S223" i="17"/>
  <c r="W223" i="17"/>
  <c r="D223" i="17" s="1"/>
  <c r="U223" i="17" s="1"/>
  <c r="AL223" i="17"/>
  <c r="AM223" i="17"/>
  <c r="B224" i="17"/>
  <c r="C224" i="17"/>
  <c r="G224" i="17" s="1"/>
  <c r="F224" i="17"/>
  <c r="N224" i="17"/>
  <c r="BI224" i="17" s="1"/>
  <c r="S224" i="17"/>
  <c r="W224" i="17"/>
  <c r="D224" i="17" s="1"/>
  <c r="AL224" i="17"/>
  <c r="AM224" i="17"/>
  <c r="B225" i="17"/>
  <c r="C225" i="17"/>
  <c r="F225" i="17"/>
  <c r="N225" i="17"/>
  <c r="S225" i="17"/>
  <c r="W225" i="17"/>
  <c r="D225" i="17" s="1"/>
  <c r="AL225" i="17"/>
  <c r="AM225" i="17"/>
  <c r="B226" i="17"/>
  <c r="C226" i="17"/>
  <c r="E226" i="17" s="1"/>
  <c r="F226" i="17"/>
  <c r="N226" i="17"/>
  <c r="BI226" i="17" s="1"/>
  <c r="S226" i="17"/>
  <c r="W226" i="17"/>
  <c r="D226" i="17" s="1"/>
  <c r="U226" i="17" s="1"/>
  <c r="AL226" i="17"/>
  <c r="AM226" i="17"/>
  <c r="B227" i="17"/>
  <c r="C227" i="17"/>
  <c r="E227" i="17" s="1"/>
  <c r="F227" i="17"/>
  <c r="N227" i="17"/>
  <c r="S227" i="17"/>
  <c r="W227" i="17"/>
  <c r="D227" i="17" s="1"/>
  <c r="AL227" i="17"/>
  <c r="AM227" i="17"/>
  <c r="B228" i="17"/>
  <c r="C228" i="17"/>
  <c r="E228" i="17" s="1"/>
  <c r="F228" i="17"/>
  <c r="N228" i="17"/>
  <c r="S228" i="17"/>
  <c r="W228" i="17"/>
  <c r="D228" i="17" s="1"/>
  <c r="U228" i="17" s="1"/>
  <c r="AL228" i="17"/>
  <c r="AM228" i="17"/>
  <c r="B229" i="17"/>
  <c r="C229" i="17"/>
  <c r="G229" i="17" s="1"/>
  <c r="F229" i="17"/>
  <c r="N229" i="17"/>
  <c r="S229" i="17"/>
  <c r="W229" i="17"/>
  <c r="AL229" i="17"/>
  <c r="AM229" i="17"/>
  <c r="B230" i="17"/>
  <c r="C230" i="17"/>
  <c r="F230" i="17"/>
  <c r="N230" i="17"/>
  <c r="S230" i="17"/>
  <c r="W230" i="17"/>
  <c r="AL230" i="17"/>
  <c r="AM230" i="17"/>
  <c r="B231" i="17"/>
  <c r="C231" i="17"/>
  <c r="F231" i="17"/>
  <c r="N231" i="17"/>
  <c r="S231" i="17"/>
  <c r="W231" i="17"/>
  <c r="D231" i="17" s="1"/>
  <c r="AL231" i="17"/>
  <c r="AM231" i="17"/>
  <c r="B232" i="17"/>
  <c r="C232" i="17"/>
  <c r="F232" i="17"/>
  <c r="N232" i="17"/>
  <c r="S232" i="17"/>
  <c r="W232" i="17"/>
  <c r="AL232" i="17"/>
  <c r="AM232" i="17"/>
  <c r="B233" i="17"/>
  <c r="C233" i="17"/>
  <c r="F233" i="17"/>
  <c r="G233" i="17"/>
  <c r="N233" i="17"/>
  <c r="BI233" i="17" s="1"/>
  <c r="S233" i="17"/>
  <c r="W233" i="17"/>
  <c r="D233" i="17" s="1"/>
  <c r="AL233" i="17"/>
  <c r="AM233" i="17"/>
  <c r="B234" i="17"/>
  <c r="C234" i="17"/>
  <c r="E234" i="17" s="1"/>
  <c r="F234" i="17"/>
  <c r="G234" i="17"/>
  <c r="N234" i="17"/>
  <c r="S234" i="17"/>
  <c r="W234" i="17"/>
  <c r="AL234" i="17"/>
  <c r="AM234" i="17"/>
  <c r="B235" i="17"/>
  <c r="C235" i="17"/>
  <c r="G235" i="17" s="1"/>
  <c r="F235" i="17"/>
  <c r="N235" i="17"/>
  <c r="S235" i="17"/>
  <c r="W235" i="17"/>
  <c r="AL235" i="17"/>
  <c r="AM235" i="17"/>
  <c r="B236" i="17"/>
  <c r="C236" i="17"/>
  <c r="F236" i="17"/>
  <c r="N236" i="17"/>
  <c r="S236" i="17"/>
  <c r="W236" i="17"/>
  <c r="AL236" i="17"/>
  <c r="AM236" i="17"/>
  <c r="B237" i="17"/>
  <c r="C237" i="17"/>
  <c r="F237" i="17"/>
  <c r="N237" i="17"/>
  <c r="S237" i="17"/>
  <c r="W237" i="17"/>
  <c r="D237" i="17" s="1"/>
  <c r="U237" i="17" s="1"/>
  <c r="AL237" i="17"/>
  <c r="AM237" i="17"/>
  <c r="B238" i="17"/>
  <c r="C238" i="17"/>
  <c r="F238" i="17"/>
  <c r="N238" i="17"/>
  <c r="S238" i="17"/>
  <c r="W238" i="17"/>
  <c r="D238" i="17" s="1"/>
  <c r="AL238" i="17"/>
  <c r="AM238" i="17"/>
  <c r="B239" i="17"/>
  <c r="C239" i="17"/>
  <c r="G239" i="17" s="1"/>
  <c r="F239" i="17"/>
  <c r="N239" i="17"/>
  <c r="S239" i="17"/>
  <c r="W239" i="17"/>
  <c r="AL239" i="17"/>
  <c r="AM239" i="17"/>
  <c r="B240" i="17"/>
  <c r="C240" i="17"/>
  <c r="E240" i="17" s="1"/>
  <c r="F240" i="17"/>
  <c r="N240" i="17"/>
  <c r="BI240" i="17" s="1"/>
  <c r="S240" i="17"/>
  <c r="W240" i="17"/>
  <c r="D240" i="17" s="1"/>
  <c r="AL240" i="17"/>
  <c r="AM240" i="17"/>
  <c r="B241" i="17"/>
  <c r="C241" i="17"/>
  <c r="G241" i="17" s="1"/>
  <c r="F241" i="17"/>
  <c r="N241" i="17"/>
  <c r="S241" i="17"/>
  <c r="W241" i="17"/>
  <c r="AL241" i="17"/>
  <c r="AM241" i="17"/>
  <c r="B242" i="17"/>
  <c r="C242" i="17"/>
  <c r="E242" i="17" s="1"/>
  <c r="F242" i="17"/>
  <c r="N242" i="17"/>
  <c r="T242" i="17" s="1"/>
  <c r="S242" i="17"/>
  <c r="W242" i="17"/>
  <c r="D242" i="17" s="1"/>
  <c r="AL242" i="17"/>
  <c r="AM242" i="17"/>
  <c r="B243" i="17"/>
  <c r="C243" i="17"/>
  <c r="F243" i="17"/>
  <c r="N243" i="17"/>
  <c r="T243" i="17" s="1"/>
  <c r="S243" i="17"/>
  <c r="W243" i="17"/>
  <c r="D243" i="17" s="1"/>
  <c r="AL243" i="17"/>
  <c r="AM243" i="17"/>
  <c r="B244" i="17"/>
  <c r="C244" i="17"/>
  <c r="G244" i="17" s="1"/>
  <c r="F244" i="17"/>
  <c r="N244" i="17"/>
  <c r="T244" i="17" s="1"/>
  <c r="S244" i="17"/>
  <c r="W244" i="17"/>
  <c r="D244" i="17" s="1"/>
  <c r="U244" i="17" s="1"/>
  <c r="AL244" i="17"/>
  <c r="AM244" i="17"/>
  <c r="B245" i="17"/>
  <c r="C245" i="17"/>
  <c r="F245" i="17"/>
  <c r="N245" i="17"/>
  <c r="S245" i="17"/>
  <c r="W245" i="17"/>
  <c r="AL245" i="17"/>
  <c r="AM245" i="17"/>
  <c r="B246" i="17"/>
  <c r="C246" i="17"/>
  <c r="E246" i="17" s="1"/>
  <c r="F246" i="17"/>
  <c r="N246" i="17"/>
  <c r="BI246" i="17" s="1"/>
  <c r="S246" i="17"/>
  <c r="T246" i="17"/>
  <c r="W246" i="17"/>
  <c r="D246" i="17" s="1"/>
  <c r="U246" i="17" s="1"/>
  <c r="AL246" i="17"/>
  <c r="AM246" i="17"/>
  <c r="B247" i="17"/>
  <c r="C247" i="17"/>
  <c r="G247" i="17" s="1"/>
  <c r="F247" i="17"/>
  <c r="N247" i="17"/>
  <c r="BI247" i="17" s="1"/>
  <c r="S247" i="17"/>
  <c r="W247" i="17"/>
  <c r="D247" i="17" s="1"/>
  <c r="U247" i="17" s="1"/>
  <c r="AL247" i="17"/>
  <c r="AM247" i="17"/>
  <c r="B248" i="17"/>
  <c r="C248" i="17"/>
  <c r="E248" i="17" s="1"/>
  <c r="F248" i="17"/>
  <c r="N248" i="17"/>
  <c r="BI248" i="17" s="1"/>
  <c r="S248" i="17"/>
  <c r="W248" i="17"/>
  <c r="D248" i="17" s="1"/>
  <c r="AL248" i="17"/>
  <c r="AM248" i="17"/>
  <c r="B249" i="17"/>
  <c r="C249" i="17"/>
  <c r="F249" i="17"/>
  <c r="N249" i="17"/>
  <c r="BI249" i="17" s="1"/>
  <c r="S249" i="17"/>
  <c r="W249" i="17"/>
  <c r="D249" i="17" s="1"/>
  <c r="U249" i="17" s="1"/>
  <c r="AL249" i="17"/>
  <c r="AM249" i="17"/>
  <c r="B250" i="17"/>
  <c r="C250" i="17"/>
  <c r="G250" i="17" s="1"/>
  <c r="F250" i="17"/>
  <c r="N250" i="17"/>
  <c r="S250" i="17"/>
  <c r="W250" i="17"/>
  <c r="AL250" i="17"/>
  <c r="AM250" i="17"/>
  <c r="B251" i="17"/>
  <c r="C251" i="17"/>
  <c r="F251" i="17"/>
  <c r="N251" i="17"/>
  <c r="S251" i="17"/>
  <c r="W251" i="17"/>
  <c r="AL251" i="17"/>
  <c r="AM251" i="17"/>
  <c r="B252" i="17"/>
  <c r="C252" i="17"/>
  <c r="G252" i="17" s="1"/>
  <c r="F252" i="17"/>
  <c r="N252" i="17"/>
  <c r="S252" i="17"/>
  <c r="W252" i="17"/>
  <c r="D252" i="17" s="1"/>
  <c r="AL252" i="17"/>
  <c r="AM252" i="17"/>
  <c r="B253" i="17"/>
  <c r="C253" i="17"/>
  <c r="F253" i="17"/>
  <c r="N253" i="17"/>
  <c r="S253" i="17"/>
  <c r="W253" i="17"/>
  <c r="D253" i="17" s="1"/>
  <c r="AL253" i="17"/>
  <c r="AM253" i="17"/>
  <c r="B254" i="17"/>
  <c r="C254" i="17"/>
  <c r="E254" i="17" s="1"/>
  <c r="F254" i="17"/>
  <c r="N254" i="17"/>
  <c r="T254" i="17" s="1"/>
  <c r="S254" i="17"/>
  <c r="W254" i="17"/>
  <c r="D254" i="17" s="1"/>
  <c r="U254" i="17" s="1"/>
  <c r="AL254" i="17"/>
  <c r="AM254" i="17"/>
  <c r="B255" i="17"/>
  <c r="C255" i="17"/>
  <c r="F255" i="17"/>
  <c r="N255" i="17"/>
  <c r="BI255" i="17" s="1"/>
  <c r="S255" i="17"/>
  <c r="W255" i="17"/>
  <c r="AL255" i="17"/>
  <c r="AM255" i="17"/>
  <c r="B256" i="17"/>
  <c r="C256" i="17"/>
  <c r="E256" i="17" s="1"/>
  <c r="F256" i="17"/>
  <c r="N256" i="17"/>
  <c r="BI256" i="17" s="1"/>
  <c r="S256" i="17"/>
  <c r="W256" i="17"/>
  <c r="D256" i="17" s="1"/>
  <c r="AL256" i="17"/>
  <c r="AM256" i="17"/>
  <c r="B257" i="17"/>
  <c r="C257" i="17"/>
  <c r="G257" i="17" s="1"/>
  <c r="F257" i="17"/>
  <c r="N257" i="17"/>
  <c r="BI257" i="17" s="1"/>
  <c r="S257" i="17"/>
  <c r="W257" i="17"/>
  <c r="D257" i="17" s="1"/>
  <c r="U257" i="17" s="1"/>
  <c r="AL257" i="17"/>
  <c r="AM257" i="17"/>
  <c r="B258" i="17"/>
  <c r="C258" i="17"/>
  <c r="E258" i="17" s="1"/>
  <c r="F258" i="17"/>
  <c r="N258" i="17"/>
  <c r="T258" i="17" s="1"/>
  <c r="S258" i="17"/>
  <c r="W258" i="17"/>
  <c r="AL258" i="17"/>
  <c r="AM258" i="17"/>
  <c r="B259" i="17"/>
  <c r="C259" i="17"/>
  <c r="E259" i="17" s="1"/>
  <c r="F259" i="17"/>
  <c r="N259" i="17"/>
  <c r="BI259" i="17" s="1"/>
  <c r="S259" i="17"/>
  <c r="W259" i="17"/>
  <c r="AL259" i="17"/>
  <c r="AM259" i="17"/>
  <c r="B260" i="17"/>
  <c r="C260" i="17"/>
  <c r="F260" i="17"/>
  <c r="N260" i="17"/>
  <c r="S260" i="17"/>
  <c r="W260" i="17"/>
  <c r="AL260" i="17"/>
  <c r="AM260" i="17"/>
  <c r="B261" i="17"/>
  <c r="C261" i="17"/>
  <c r="F261" i="17"/>
  <c r="N261" i="17"/>
  <c r="S261" i="17"/>
  <c r="W261" i="17"/>
  <c r="D261" i="17" s="1"/>
  <c r="AL261" i="17"/>
  <c r="AM261" i="17"/>
  <c r="B262" i="17"/>
  <c r="C262" i="17"/>
  <c r="E262" i="17" s="1"/>
  <c r="F262" i="17"/>
  <c r="N262" i="17"/>
  <c r="S262" i="17"/>
  <c r="W262" i="17"/>
  <c r="AL262" i="17"/>
  <c r="AM262" i="17"/>
  <c r="B263" i="17"/>
  <c r="C263" i="17"/>
  <c r="G263" i="17" s="1"/>
  <c r="F263" i="17"/>
  <c r="N263" i="17"/>
  <c r="BI263" i="17" s="1"/>
  <c r="S263" i="17"/>
  <c r="W263" i="17"/>
  <c r="D263" i="17" s="1"/>
  <c r="U263" i="17" s="1"/>
  <c r="AL263" i="17"/>
  <c r="AM263" i="17"/>
  <c r="B264" i="17"/>
  <c r="C264" i="17"/>
  <c r="G264" i="17" s="1"/>
  <c r="F264" i="17"/>
  <c r="N264" i="17"/>
  <c r="BI264" i="17" s="1"/>
  <c r="S264" i="17"/>
  <c r="W264" i="17"/>
  <c r="AL264" i="17"/>
  <c r="AM264" i="17"/>
  <c r="B265" i="17"/>
  <c r="C265" i="17"/>
  <c r="G265" i="17" s="1"/>
  <c r="F265" i="17"/>
  <c r="N265" i="17"/>
  <c r="T265" i="17" s="1"/>
  <c r="S265" i="17"/>
  <c r="W265" i="17"/>
  <c r="D265" i="17" s="1"/>
  <c r="AL265" i="17"/>
  <c r="AM265" i="17"/>
  <c r="B266" i="17"/>
  <c r="C266" i="17"/>
  <c r="E266" i="17" s="1"/>
  <c r="F266" i="17"/>
  <c r="N266" i="17"/>
  <c r="S266" i="17"/>
  <c r="W266" i="17"/>
  <c r="D266" i="17" s="1"/>
  <c r="AL266" i="17"/>
  <c r="AM266" i="17"/>
  <c r="B267" i="17"/>
  <c r="C267" i="17"/>
  <c r="G267" i="17" s="1"/>
  <c r="F267" i="17"/>
  <c r="N267" i="17"/>
  <c r="S267" i="17"/>
  <c r="W267" i="17"/>
  <c r="AL267" i="17"/>
  <c r="AM267" i="17"/>
  <c r="B268" i="17"/>
  <c r="C268" i="17"/>
  <c r="F268" i="17"/>
  <c r="N268" i="17"/>
  <c r="T268" i="17" s="1"/>
  <c r="S268" i="17"/>
  <c r="W268" i="17"/>
  <c r="D268" i="17" s="1"/>
  <c r="AL268" i="17"/>
  <c r="AM268" i="17"/>
  <c r="B269" i="17"/>
  <c r="C269" i="17"/>
  <c r="G269" i="17" s="1"/>
  <c r="F269" i="17"/>
  <c r="N269" i="17"/>
  <c r="BI269" i="17" s="1"/>
  <c r="S269" i="17"/>
  <c r="W269" i="17"/>
  <c r="D269" i="17" s="1"/>
  <c r="AL269" i="17"/>
  <c r="AM269" i="17"/>
  <c r="B270" i="17"/>
  <c r="C270" i="17"/>
  <c r="F270" i="17"/>
  <c r="N270" i="17"/>
  <c r="S270" i="17"/>
  <c r="W270" i="17"/>
  <c r="D270" i="17" s="1"/>
  <c r="U270" i="17" s="1"/>
  <c r="AL270" i="17"/>
  <c r="AM270" i="17"/>
  <c r="B271" i="17"/>
  <c r="C271" i="17"/>
  <c r="G271" i="17" s="1"/>
  <c r="F271" i="17"/>
  <c r="N271" i="17"/>
  <c r="S271" i="17"/>
  <c r="W271" i="17"/>
  <c r="AL271" i="17"/>
  <c r="AM271" i="17"/>
  <c r="B272" i="17"/>
  <c r="C272" i="17"/>
  <c r="F272" i="17"/>
  <c r="N272" i="17"/>
  <c r="S272" i="17"/>
  <c r="W272" i="17"/>
  <c r="AL272" i="17"/>
  <c r="AM272" i="17"/>
  <c r="B273" i="17"/>
  <c r="C273" i="17"/>
  <c r="G273" i="17" s="1"/>
  <c r="F273" i="17"/>
  <c r="N273" i="17"/>
  <c r="T273" i="17" s="1"/>
  <c r="S273" i="17"/>
  <c r="W273" i="17"/>
  <c r="D273" i="17" s="1"/>
  <c r="AL273" i="17"/>
  <c r="AM273" i="17"/>
  <c r="B274" i="17"/>
  <c r="C274" i="17"/>
  <c r="F274" i="17"/>
  <c r="N274" i="17"/>
  <c r="S274" i="17"/>
  <c r="W274" i="17"/>
  <c r="D274" i="17" s="1"/>
  <c r="AL274" i="17"/>
  <c r="AM274" i="17"/>
  <c r="B275" i="17"/>
  <c r="C275" i="17"/>
  <c r="G275" i="17" s="1"/>
  <c r="F275" i="17"/>
  <c r="N275" i="17"/>
  <c r="S275" i="17"/>
  <c r="W275" i="17"/>
  <c r="AL275" i="17"/>
  <c r="AM275" i="17"/>
  <c r="B276" i="17"/>
  <c r="C276" i="17"/>
  <c r="F276" i="17"/>
  <c r="N276" i="17"/>
  <c r="S276" i="17"/>
  <c r="W276" i="17"/>
  <c r="AL276" i="17"/>
  <c r="AM276" i="17"/>
  <c r="B277" i="17"/>
  <c r="C277" i="17"/>
  <c r="F277" i="17"/>
  <c r="N277" i="17"/>
  <c r="S277" i="17"/>
  <c r="W277" i="17"/>
  <c r="AL277" i="17"/>
  <c r="AM277" i="17"/>
  <c r="B278" i="17"/>
  <c r="C278" i="17"/>
  <c r="E278" i="17" s="1"/>
  <c r="F278" i="17"/>
  <c r="N278" i="17"/>
  <c r="BI278" i="17" s="1"/>
  <c r="S278" i="17"/>
  <c r="W278" i="17"/>
  <c r="D278" i="17" s="1"/>
  <c r="AL278" i="17"/>
  <c r="AM278" i="17"/>
  <c r="B279" i="17"/>
  <c r="C279" i="17"/>
  <c r="F279" i="17"/>
  <c r="N279" i="17"/>
  <c r="BI279" i="17" s="1"/>
  <c r="S279" i="17"/>
  <c r="W279" i="17"/>
  <c r="AL279" i="17"/>
  <c r="AM279" i="17"/>
  <c r="B280" i="17"/>
  <c r="C280" i="17"/>
  <c r="E280" i="17" s="1"/>
  <c r="F280" i="17"/>
  <c r="G280" i="17"/>
  <c r="N280" i="17"/>
  <c r="S280" i="17"/>
  <c r="W280" i="17"/>
  <c r="AL280" i="17"/>
  <c r="AM280" i="17"/>
  <c r="B281" i="17"/>
  <c r="C281" i="17"/>
  <c r="G281" i="17" s="1"/>
  <c r="F281" i="17"/>
  <c r="N281" i="17"/>
  <c r="BI281" i="17" s="1"/>
  <c r="S281" i="17"/>
  <c r="W281" i="17"/>
  <c r="AL281" i="17"/>
  <c r="AM281" i="17"/>
  <c r="B282" i="17"/>
  <c r="C282" i="17"/>
  <c r="G282" i="17" s="1"/>
  <c r="F282" i="17"/>
  <c r="N282" i="17"/>
  <c r="S282" i="17"/>
  <c r="W282" i="17"/>
  <c r="D282" i="17" s="1"/>
  <c r="AL282" i="17"/>
  <c r="AM282" i="17"/>
  <c r="B283" i="17"/>
  <c r="C283" i="17"/>
  <c r="F283" i="17"/>
  <c r="N283" i="17"/>
  <c r="BI283" i="17" s="1"/>
  <c r="S283" i="17"/>
  <c r="W283" i="17"/>
  <c r="D283" i="17" s="1"/>
  <c r="AL283" i="17"/>
  <c r="AM283" i="17"/>
  <c r="B284" i="17"/>
  <c r="C284" i="17"/>
  <c r="F284" i="17"/>
  <c r="N284" i="17"/>
  <c r="T284" i="17" s="1"/>
  <c r="S284" i="17"/>
  <c r="W284" i="17"/>
  <c r="D284" i="17" s="1"/>
  <c r="U284" i="17" s="1"/>
  <c r="AL284" i="17"/>
  <c r="AM284" i="17"/>
  <c r="B285" i="17"/>
  <c r="C285" i="17"/>
  <c r="E285" i="17" s="1"/>
  <c r="F285" i="17"/>
  <c r="N285" i="17"/>
  <c r="T285" i="17" s="1"/>
  <c r="S285" i="17"/>
  <c r="W285" i="17"/>
  <c r="AL285" i="17"/>
  <c r="AM285" i="17"/>
  <c r="B286" i="17"/>
  <c r="C286" i="17"/>
  <c r="F286" i="17"/>
  <c r="N286" i="17"/>
  <c r="BI286" i="17" s="1"/>
  <c r="S286" i="17"/>
  <c r="W286" i="17"/>
  <c r="D286" i="17" s="1"/>
  <c r="U286" i="17" s="1"/>
  <c r="AL286" i="17"/>
  <c r="AM286" i="17"/>
  <c r="B287" i="17"/>
  <c r="C287" i="17"/>
  <c r="G287" i="17" s="1"/>
  <c r="E287" i="17"/>
  <c r="F287" i="17"/>
  <c r="N287" i="17"/>
  <c r="BI287" i="17" s="1"/>
  <c r="S287" i="17"/>
  <c r="W287" i="17"/>
  <c r="D287" i="17" s="1"/>
  <c r="U287" i="17" s="1"/>
  <c r="AL287" i="17"/>
  <c r="AM287" i="17"/>
  <c r="B288" i="17"/>
  <c r="C288" i="17"/>
  <c r="F288" i="17"/>
  <c r="N288" i="17"/>
  <c r="S288" i="17"/>
  <c r="W288" i="17"/>
  <c r="D288" i="17" s="1"/>
  <c r="AL288" i="17"/>
  <c r="AM288" i="17"/>
  <c r="B289" i="17"/>
  <c r="C289" i="17"/>
  <c r="F289" i="17"/>
  <c r="N289" i="17"/>
  <c r="S289" i="17"/>
  <c r="W289" i="17"/>
  <c r="D289" i="17" s="1"/>
  <c r="U289" i="17" s="1"/>
  <c r="AL289" i="17"/>
  <c r="AM289" i="17"/>
  <c r="B290" i="17"/>
  <c r="C290" i="17"/>
  <c r="F290" i="17"/>
  <c r="N290" i="17"/>
  <c r="S290" i="17"/>
  <c r="W290" i="17"/>
  <c r="AL290" i="17"/>
  <c r="AM290" i="17"/>
  <c r="B291" i="17"/>
  <c r="C291" i="17"/>
  <c r="E291" i="17" s="1"/>
  <c r="F291" i="17"/>
  <c r="N291" i="17"/>
  <c r="BI291" i="17" s="1"/>
  <c r="S291" i="17"/>
  <c r="W291" i="17"/>
  <c r="D291" i="17" s="1"/>
  <c r="AL291" i="17"/>
  <c r="AM291" i="17"/>
  <c r="B292" i="17"/>
  <c r="C292" i="17"/>
  <c r="F292" i="17"/>
  <c r="N292" i="17"/>
  <c r="T292" i="17" s="1"/>
  <c r="S292" i="17"/>
  <c r="W292" i="17"/>
  <c r="D292" i="17" s="1"/>
  <c r="AL292" i="17"/>
  <c r="AM292" i="17"/>
  <c r="B293" i="17"/>
  <c r="C293" i="17"/>
  <c r="F293" i="17"/>
  <c r="N293" i="17"/>
  <c r="T293" i="17" s="1"/>
  <c r="S293" i="17"/>
  <c r="W293" i="17"/>
  <c r="AL293" i="17"/>
  <c r="AM293" i="17"/>
  <c r="B294" i="17"/>
  <c r="C294" i="17"/>
  <c r="G294" i="17" s="1"/>
  <c r="F294" i="17"/>
  <c r="N294" i="17"/>
  <c r="BI294" i="17" s="1"/>
  <c r="S294" i="17"/>
  <c r="W294" i="17"/>
  <c r="D294" i="17" s="1"/>
  <c r="U294" i="17" s="1"/>
  <c r="AL294" i="17"/>
  <c r="AM294" i="17"/>
  <c r="B295" i="17"/>
  <c r="C295" i="17"/>
  <c r="F295" i="17"/>
  <c r="N295" i="17"/>
  <c r="S295" i="17"/>
  <c r="T295" i="17"/>
  <c r="W295" i="17"/>
  <c r="AL295" i="17"/>
  <c r="AM295" i="17"/>
  <c r="B296" i="17"/>
  <c r="C296" i="17"/>
  <c r="G296" i="17" s="1"/>
  <c r="F296" i="17"/>
  <c r="N296" i="17"/>
  <c r="S296" i="17"/>
  <c r="W296" i="17"/>
  <c r="D296" i="17" s="1"/>
  <c r="AL296" i="17"/>
  <c r="AM296" i="17"/>
  <c r="B297" i="17"/>
  <c r="C297" i="17"/>
  <c r="E297" i="17" s="1"/>
  <c r="F297" i="17"/>
  <c r="N297" i="17"/>
  <c r="S297" i="17"/>
  <c r="W297" i="17"/>
  <c r="D297" i="17" s="1"/>
  <c r="U297" i="17" s="1"/>
  <c r="AL297" i="17"/>
  <c r="AM297" i="17"/>
  <c r="B298" i="17"/>
  <c r="C298" i="17"/>
  <c r="G298" i="17" s="1"/>
  <c r="F298" i="17"/>
  <c r="N298" i="17"/>
  <c r="S298" i="17"/>
  <c r="W298" i="17"/>
  <c r="D298" i="17" s="1"/>
  <c r="AL298" i="17"/>
  <c r="AM298" i="17"/>
  <c r="B299" i="17"/>
  <c r="C299" i="17"/>
  <c r="G299" i="17" s="1"/>
  <c r="F299" i="17"/>
  <c r="N299" i="17"/>
  <c r="S299" i="17"/>
  <c r="W299" i="17"/>
  <c r="AL299" i="17"/>
  <c r="AM299" i="17"/>
  <c r="B300" i="17"/>
  <c r="C300" i="17"/>
  <c r="E300" i="17" s="1"/>
  <c r="F300" i="17"/>
  <c r="G300" i="17"/>
  <c r="N300" i="17"/>
  <c r="S300" i="17"/>
  <c r="W300" i="17"/>
  <c r="AL300" i="17"/>
  <c r="AM300" i="17"/>
  <c r="B301" i="17"/>
  <c r="C301" i="17"/>
  <c r="G301" i="17" s="1"/>
  <c r="F301" i="17"/>
  <c r="N301" i="17"/>
  <c r="BI301" i="17" s="1"/>
  <c r="S301" i="17"/>
  <c r="W301" i="17"/>
  <c r="D301" i="17" s="1"/>
  <c r="AL301" i="17"/>
  <c r="AM301" i="17"/>
  <c r="B302" i="17"/>
  <c r="C302" i="17"/>
  <c r="F302" i="17"/>
  <c r="N302" i="17"/>
  <c r="S302" i="17"/>
  <c r="W302" i="17"/>
  <c r="D302" i="17" s="1"/>
  <c r="U302" i="17" s="1"/>
  <c r="AL302" i="17"/>
  <c r="AM302" i="17"/>
  <c r="B303" i="17"/>
  <c r="C303" i="17"/>
  <c r="E303" i="17" s="1"/>
  <c r="F303" i="17"/>
  <c r="N303" i="17"/>
  <c r="S303" i="17"/>
  <c r="W303" i="17"/>
  <c r="AL303" i="17"/>
  <c r="AM303" i="17"/>
  <c r="B304" i="17"/>
  <c r="C304" i="17"/>
  <c r="F304" i="17"/>
  <c r="N304" i="17"/>
  <c r="S304" i="17"/>
  <c r="W304" i="17"/>
  <c r="D304" i="17" s="1"/>
  <c r="U304" i="17" s="1"/>
  <c r="AL304" i="17"/>
  <c r="AM304" i="17"/>
  <c r="B305" i="17"/>
  <c r="C305" i="17"/>
  <c r="F305" i="17"/>
  <c r="N305" i="17"/>
  <c r="S305" i="17"/>
  <c r="W305" i="17"/>
  <c r="D305" i="17" s="1"/>
  <c r="U305" i="17" s="1"/>
  <c r="AL305" i="17"/>
  <c r="AM305" i="17"/>
  <c r="B306" i="17"/>
  <c r="C306" i="17"/>
  <c r="E306" i="17" s="1"/>
  <c r="F306" i="17"/>
  <c r="N306" i="17"/>
  <c r="BI306" i="17" s="1"/>
  <c r="S306" i="17"/>
  <c r="W306" i="17"/>
  <c r="D306" i="17" s="1"/>
  <c r="U306" i="17" s="1"/>
  <c r="AL306" i="17"/>
  <c r="AM306" i="17"/>
  <c r="B307" i="17"/>
  <c r="C307" i="17"/>
  <c r="F307" i="17"/>
  <c r="N307" i="17"/>
  <c r="S307" i="17"/>
  <c r="W307" i="17"/>
  <c r="AL307" i="17"/>
  <c r="AM307" i="17"/>
  <c r="B308" i="17"/>
  <c r="C308" i="17"/>
  <c r="F308" i="17"/>
  <c r="N308" i="17"/>
  <c r="S308" i="17"/>
  <c r="W308" i="17"/>
  <c r="D308" i="17" s="1"/>
  <c r="U308" i="17" s="1"/>
  <c r="AL308" i="17"/>
  <c r="AM308" i="17"/>
  <c r="B309" i="17"/>
  <c r="C309" i="17"/>
  <c r="G309" i="17" s="1"/>
  <c r="F309" i="17"/>
  <c r="N309" i="17"/>
  <c r="BI309" i="17" s="1"/>
  <c r="S309" i="17"/>
  <c r="W309" i="17"/>
  <c r="D309" i="17" s="1"/>
  <c r="AL309" i="17"/>
  <c r="AM309" i="17"/>
  <c r="B310" i="17"/>
  <c r="C310" i="17"/>
  <c r="F310" i="17"/>
  <c r="N310" i="17"/>
  <c r="S310" i="17"/>
  <c r="W310" i="17"/>
  <c r="AL310" i="17"/>
  <c r="AM310" i="17"/>
  <c r="B311" i="17"/>
  <c r="C311" i="17"/>
  <c r="E311" i="17" s="1"/>
  <c r="F311" i="17"/>
  <c r="N311" i="17"/>
  <c r="BI311" i="17" s="1"/>
  <c r="S311" i="17"/>
  <c r="W311" i="17"/>
  <c r="D311" i="17" s="1"/>
  <c r="AL311" i="17"/>
  <c r="AM311" i="17"/>
  <c r="B312" i="17"/>
  <c r="C312" i="17"/>
  <c r="E312" i="17" s="1"/>
  <c r="F312" i="17"/>
  <c r="G312" i="17"/>
  <c r="N312" i="17"/>
  <c r="BI312" i="17" s="1"/>
  <c r="S312" i="17"/>
  <c r="W312" i="17"/>
  <c r="D312" i="17" s="1"/>
  <c r="AL312" i="17"/>
  <c r="AM312" i="17"/>
  <c r="B313" i="17"/>
  <c r="C313" i="17"/>
  <c r="F313" i="17"/>
  <c r="N313" i="17"/>
  <c r="BI313" i="17" s="1"/>
  <c r="S313" i="17"/>
  <c r="W313" i="17"/>
  <c r="D313" i="17" s="1"/>
  <c r="AL313" i="17"/>
  <c r="AM313" i="17"/>
  <c r="B314" i="17"/>
  <c r="C314" i="17"/>
  <c r="F314" i="17"/>
  <c r="N314" i="17"/>
  <c r="S314" i="17"/>
  <c r="W314" i="17"/>
  <c r="D314" i="17" s="1"/>
  <c r="U314" i="17" s="1"/>
  <c r="AL314" i="17"/>
  <c r="AM314" i="17"/>
  <c r="B315" i="17"/>
  <c r="C315" i="17"/>
  <c r="E315" i="17" s="1"/>
  <c r="F315" i="17"/>
  <c r="N315" i="17"/>
  <c r="BI315" i="17" s="1"/>
  <c r="S315" i="17"/>
  <c r="W315" i="17"/>
  <c r="D315" i="17" s="1"/>
  <c r="AL315" i="17"/>
  <c r="AM315" i="17"/>
  <c r="B316" i="17"/>
  <c r="C316" i="17"/>
  <c r="F316" i="17"/>
  <c r="N316" i="17"/>
  <c r="BI316" i="17" s="1"/>
  <c r="S316" i="17"/>
  <c r="W316" i="17"/>
  <c r="D316" i="17" s="1"/>
  <c r="U316" i="17" s="1"/>
  <c r="AL316" i="17"/>
  <c r="AM316" i="17"/>
  <c r="B317" i="17"/>
  <c r="C317" i="17"/>
  <c r="F317" i="17"/>
  <c r="N317" i="17"/>
  <c r="S317" i="17"/>
  <c r="W317" i="17"/>
  <c r="D317" i="17" s="1"/>
  <c r="AL317" i="17"/>
  <c r="AM317" i="17"/>
  <c r="B318" i="17"/>
  <c r="C318" i="17"/>
  <c r="E318" i="17" s="1"/>
  <c r="F318" i="17"/>
  <c r="N318" i="17"/>
  <c r="S318" i="17"/>
  <c r="W318" i="17"/>
  <c r="AL318" i="17"/>
  <c r="AM318" i="17"/>
  <c r="B319" i="17"/>
  <c r="C319" i="17"/>
  <c r="G319" i="17" s="1"/>
  <c r="F319" i="17"/>
  <c r="N319" i="17"/>
  <c r="BI319" i="17" s="1"/>
  <c r="S319" i="17"/>
  <c r="W319" i="17"/>
  <c r="D319" i="17" s="1"/>
  <c r="U319" i="17" s="1"/>
  <c r="AL319" i="17"/>
  <c r="AM319" i="17"/>
  <c r="B320" i="17"/>
  <c r="C320" i="17"/>
  <c r="G320" i="17" s="1"/>
  <c r="F320" i="17"/>
  <c r="N320" i="17"/>
  <c r="S320" i="17"/>
  <c r="W320" i="17"/>
  <c r="D320" i="17" s="1"/>
  <c r="AL320" i="17"/>
  <c r="AM320" i="17"/>
  <c r="B321" i="17"/>
  <c r="C321" i="17"/>
  <c r="G321" i="17" s="1"/>
  <c r="F321" i="17"/>
  <c r="N321" i="17"/>
  <c r="S321" i="17"/>
  <c r="W321" i="17"/>
  <c r="AL321" i="17"/>
  <c r="AM321" i="17"/>
  <c r="B322" i="17"/>
  <c r="C322" i="17"/>
  <c r="F322" i="17"/>
  <c r="N322" i="17"/>
  <c r="S322" i="17"/>
  <c r="W322" i="17"/>
  <c r="AL322" i="17"/>
  <c r="AM322" i="17"/>
  <c r="B323" i="17"/>
  <c r="C323" i="17"/>
  <c r="F323" i="17"/>
  <c r="N323" i="17"/>
  <c r="S323" i="17"/>
  <c r="W323" i="17"/>
  <c r="AL323" i="17"/>
  <c r="AM323" i="17"/>
  <c r="B324" i="17"/>
  <c r="C324" i="17"/>
  <c r="F324" i="17"/>
  <c r="N324" i="17"/>
  <c r="T324" i="17" s="1"/>
  <c r="S324" i="17"/>
  <c r="W324" i="17"/>
  <c r="D324" i="17" s="1"/>
  <c r="U324" i="17" s="1"/>
  <c r="AL324" i="17"/>
  <c r="AM324" i="17"/>
  <c r="B325" i="17"/>
  <c r="C325" i="17"/>
  <c r="G325" i="17" s="1"/>
  <c r="F325" i="17"/>
  <c r="N325" i="17"/>
  <c r="S325" i="17"/>
  <c r="W325" i="17"/>
  <c r="D325" i="17" s="1"/>
  <c r="AL325" i="17"/>
  <c r="AM325" i="17"/>
  <c r="B326" i="17"/>
  <c r="C326" i="17"/>
  <c r="E326" i="17" s="1"/>
  <c r="F326" i="17"/>
  <c r="N326" i="17"/>
  <c r="S326" i="17"/>
  <c r="W326" i="17"/>
  <c r="AL326" i="17"/>
  <c r="AM326" i="17"/>
  <c r="B327" i="17"/>
  <c r="C327" i="17"/>
  <c r="G327" i="17" s="1"/>
  <c r="F327" i="17"/>
  <c r="N327" i="17"/>
  <c r="S327" i="17"/>
  <c r="W327" i="17"/>
  <c r="AL327" i="17"/>
  <c r="AM327" i="17"/>
  <c r="B328" i="17"/>
  <c r="C328" i="17"/>
  <c r="F328" i="17"/>
  <c r="N328" i="17"/>
  <c r="S328" i="17"/>
  <c r="W328" i="17"/>
  <c r="D328" i="17" s="1"/>
  <c r="AL328" i="17"/>
  <c r="AM328" i="17"/>
  <c r="B329" i="17"/>
  <c r="C329" i="17"/>
  <c r="G329" i="17" s="1"/>
  <c r="F329" i="17"/>
  <c r="N329" i="17"/>
  <c r="BI329" i="17" s="1"/>
  <c r="S329" i="17"/>
  <c r="W329" i="17"/>
  <c r="AL329" i="17"/>
  <c r="AM329" i="17"/>
  <c r="B330" i="17"/>
  <c r="C330" i="17"/>
  <c r="F330" i="17"/>
  <c r="N330" i="17"/>
  <c r="S330" i="17"/>
  <c r="W330" i="17"/>
  <c r="D330" i="17" s="1"/>
  <c r="AL330" i="17"/>
  <c r="AM330" i="17"/>
  <c r="B331" i="17"/>
  <c r="C331" i="17"/>
  <c r="F331" i="17"/>
  <c r="N331" i="17"/>
  <c r="T331" i="17" s="1"/>
  <c r="S331" i="17"/>
  <c r="W331" i="17"/>
  <c r="D331" i="17" s="1"/>
  <c r="AL331" i="17"/>
  <c r="AM331" i="17"/>
  <c r="B332" i="17"/>
  <c r="C332" i="17"/>
  <c r="G332" i="17" s="1"/>
  <c r="F332" i="17"/>
  <c r="N332" i="17"/>
  <c r="BI332" i="17" s="1"/>
  <c r="S332" i="17"/>
  <c r="W332" i="17"/>
  <c r="D332" i="17" s="1"/>
  <c r="U332" i="17" s="1"/>
  <c r="AL332" i="17"/>
  <c r="AM332" i="17"/>
  <c r="B333" i="17"/>
  <c r="C333" i="17"/>
  <c r="G333" i="17" s="1"/>
  <c r="F333" i="17"/>
  <c r="N333" i="17"/>
  <c r="T333" i="17" s="1"/>
  <c r="S333" i="17"/>
  <c r="W333" i="17"/>
  <c r="D333" i="17" s="1"/>
  <c r="U333" i="17" s="1"/>
  <c r="AL333" i="17"/>
  <c r="AM333" i="17"/>
  <c r="B334" i="17"/>
  <c r="C334" i="17"/>
  <c r="E334" i="17" s="1"/>
  <c r="F334" i="17"/>
  <c r="N334" i="17"/>
  <c r="S334" i="17"/>
  <c r="W334" i="17"/>
  <c r="AL334" i="17"/>
  <c r="AM334" i="17"/>
  <c r="B335" i="17"/>
  <c r="C335" i="17"/>
  <c r="F335" i="17"/>
  <c r="N335" i="17"/>
  <c r="BI335" i="17" s="1"/>
  <c r="S335" i="17"/>
  <c r="W335" i="17"/>
  <c r="D335" i="17" s="1"/>
  <c r="U335" i="17" s="1"/>
  <c r="AL335" i="17"/>
  <c r="AM335" i="17"/>
  <c r="B336" i="17"/>
  <c r="C336" i="17"/>
  <c r="E336" i="17" s="1"/>
  <c r="F336" i="17"/>
  <c r="N336" i="17"/>
  <c r="T336" i="17" s="1"/>
  <c r="S336" i="17"/>
  <c r="W336" i="17"/>
  <c r="D336" i="17" s="1"/>
  <c r="AL336" i="17"/>
  <c r="AM336" i="17"/>
  <c r="B337" i="17"/>
  <c r="C337" i="17"/>
  <c r="F337" i="17"/>
  <c r="N337" i="17"/>
  <c r="S337" i="17"/>
  <c r="W337" i="17"/>
  <c r="D337" i="17" s="1"/>
  <c r="AL337" i="17"/>
  <c r="AM337" i="17"/>
  <c r="B338" i="17"/>
  <c r="C338" i="17"/>
  <c r="F338" i="17"/>
  <c r="N338" i="17"/>
  <c r="BI338" i="17" s="1"/>
  <c r="S338" i="17"/>
  <c r="W338" i="17"/>
  <c r="AL338" i="17"/>
  <c r="AM338" i="17"/>
  <c r="B339" i="17"/>
  <c r="C339" i="17"/>
  <c r="E339" i="17" s="1"/>
  <c r="F339" i="17"/>
  <c r="N339" i="17"/>
  <c r="T339" i="17" s="1"/>
  <c r="S339" i="17"/>
  <c r="W339" i="17"/>
  <c r="D339" i="17" s="1"/>
  <c r="AL339" i="17"/>
  <c r="AM339" i="17"/>
  <c r="B340" i="17"/>
  <c r="C340" i="17"/>
  <c r="G340" i="17" s="1"/>
  <c r="F340" i="17"/>
  <c r="N340" i="17"/>
  <c r="BI340" i="17" s="1"/>
  <c r="S340" i="17"/>
  <c r="W340" i="17"/>
  <c r="D340" i="17" s="1"/>
  <c r="U340" i="17" s="1"/>
  <c r="AL340" i="17"/>
  <c r="AM340" i="17"/>
  <c r="B341" i="17"/>
  <c r="C341" i="17"/>
  <c r="G341" i="17" s="1"/>
  <c r="F341" i="17"/>
  <c r="N341" i="17"/>
  <c r="S341" i="17"/>
  <c r="W341" i="17"/>
  <c r="D341" i="17" s="1"/>
  <c r="AL341" i="17"/>
  <c r="AM341" i="17"/>
  <c r="B342" i="17"/>
  <c r="C342" i="17"/>
  <c r="F342" i="17"/>
  <c r="N342" i="17"/>
  <c r="S342" i="17"/>
  <c r="W342" i="17"/>
  <c r="D342" i="17" s="1"/>
  <c r="AL342" i="17"/>
  <c r="AM342" i="17"/>
  <c r="B343" i="17"/>
  <c r="C343" i="17"/>
  <c r="E343" i="17" s="1"/>
  <c r="F343" i="17"/>
  <c r="N343" i="17"/>
  <c r="T343" i="17" s="1"/>
  <c r="S343" i="17"/>
  <c r="W343" i="17"/>
  <c r="D343" i="17" s="1"/>
  <c r="U343" i="17" s="1"/>
  <c r="AL343" i="17"/>
  <c r="AM343" i="17"/>
  <c r="B344" i="17"/>
  <c r="C344" i="17"/>
  <c r="E344" i="17" s="1"/>
  <c r="F344" i="17"/>
  <c r="N344" i="17"/>
  <c r="S344" i="17"/>
  <c r="W344" i="17"/>
  <c r="AL344" i="17"/>
  <c r="AM344" i="17"/>
  <c r="B345" i="17"/>
  <c r="C345" i="17"/>
  <c r="G345" i="17" s="1"/>
  <c r="F345" i="17"/>
  <c r="N345" i="17"/>
  <c r="S345" i="17"/>
  <c r="W345" i="17"/>
  <c r="D345" i="17" s="1"/>
  <c r="AL345" i="17"/>
  <c r="AM345" i="17"/>
  <c r="B346" i="17"/>
  <c r="C346" i="17"/>
  <c r="E346" i="17" s="1"/>
  <c r="F346" i="17"/>
  <c r="N346" i="17"/>
  <c r="T346" i="17" s="1"/>
  <c r="S346" i="17"/>
  <c r="W346" i="17"/>
  <c r="D346" i="17" s="1"/>
  <c r="U346" i="17" s="1"/>
  <c r="AL346" i="17"/>
  <c r="AM346" i="17"/>
  <c r="B347" i="17"/>
  <c r="C347" i="17"/>
  <c r="F347" i="17"/>
  <c r="N347" i="17"/>
  <c r="S347" i="17"/>
  <c r="W347" i="17"/>
  <c r="D347" i="17" s="1"/>
  <c r="AL347" i="17"/>
  <c r="AM347" i="17"/>
  <c r="B348" i="17"/>
  <c r="C348" i="17"/>
  <c r="G348" i="17" s="1"/>
  <c r="F348" i="17"/>
  <c r="N348" i="17"/>
  <c r="T348" i="17" s="1"/>
  <c r="S348" i="17"/>
  <c r="W348" i="17"/>
  <c r="D348" i="17" s="1"/>
  <c r="U348" i="17" s="1"/>
  <c r="AL348" i="17"/>
  <c r="AM348" i="17"/>
  <c r="B349" i="17"/>
  <c r="C349" i="17"/>
  <c r="G349" i="17" s="1"/>
  <c r="F349" i="17"/>
  <c r="N349" i="17"/>
  <c r="S349" i="17"/>
  <c r="W349" i="17"/>
  <c r="AL349" i="17"/>
  <c r="AM349" i="17"/>
  <c r="B350" i="17"/>
  <c r="C350" i="17"/>
  <c r="E350" i="17" s="1"/>
  <c r="F350" i="17"/>
  <c r="N350" i="17"/>
  <c r="S350" i="17"/>
  <c r="W350" i="17"/>
  <c r="D350" i="17" s="1"/>
  <c r="AL350" i="17"/>
  <c r="AM350" i="17"/>
  <c r="B351" i="17"/>
  <c r="C351" i="17"/>
  <c r="E351" i="17" s="1"/>
  <c r="F351" i="17"/>
  <c r="N351" i="17"/>
  <c r="T351" i="17" s="1"/>
  <c r="S351" i="17"/>
  <c r="W351" i="17"/>
  <c r="D351" i="17" s="1"/>
  <c r="AL351" i="17"/>
  <c r="AM351" i="17"/>
  <c r="B352" i="17"/>
  <c r="C352" i="17"/>
  <c r="F352" i="17"/>
  <c r="N352" i="17"/>
  <c r="S352" i="17"/>
  <c r="W352" i="17"/>
  <c r="D352" i="17" s="1"/>
  <c r="AL352" i="17"/>
  <c r="AM352" i="17"/>
  <c r="B353" i="17"/>
  <c r="C353" i="17"/>
  <c r="G353" i="17" s="1"/>
  <c r="F353" i="17"/>
  <c r="N353" i="17"/>
  <c r="S353" i="17"/>
  <c r="W353" i="17"/>
  <c r="AL353" i="17"/>
  <c r="AM353" i="17"/>
  <c r="B354" i="17"/>
  <c r="C354" i="17"/>
  <c r="G354" i="17" s="1"/>
  <c r="E354" i="17"/>
  <c r="F354" i="17"/>
  <c r="N354" i="17"/>
  <c r="S354" i="17"/>
  <c r="W354" i="17"/>
  <c r="AL354" i="17"/>
  <c r="AM354" i="17"/>
  <c r="B355" i="17"/>
  <c r="C355" i="17"/>
  <c r="F355" i="17"/>
  <c r="N355" i="17"/>
  <c r="S355" i="17"/>
  <c r="W355" i="17"/>
  <c r="AL355" i="17"/>
  <c r="AM355" i="17"/>
  <c r="B356" i="17"/>
  <c r="C356" i="17"/>
  <c r="F356" i="17"/>
  <c r="N356" i="17"/>
  <c r="S356" i="17"/>
  <c r="W356" i="17"/>
  <c r="D356" i="17" s="1"/>
  <c r="U356" i="17" s="1"/>
  <c r="AL356" i="17"/>
  <c r="AM356" i="17"/>
  <c r="B357" i="17"/>
  <c r="C357" i="17"/>
  <c r="F357" i="17"/>
  <c r="N357" i="17"/>
  <c r="S357" i="17"/>
  <c r="W357" i="17"/>
  <c r="D357" i="17" s="1"/>
  <c r="AL357" i="17"/>
  <c r="AM357" i="17"/>
  <c r="B358" i="17"/>
  <c r="C358" i="17"/>
  <c r="E358" i="17" s="1"/>
  <c r="F358" i="17"/>
  <c r="N358" i="17"/>
  <c r="S358" i="17"/>
  <c r="W358" i="17"/>
  <c r="AL358" i="17"/>
  <c r="AM358" i="17"/>
  <c r="B359" i="17"/>
  <c r="C359" i="17"/>
  <c r="G359" i="17" s="1"/>
  <c r="F359" i="17"/>
  <c r="N359" i="17"/>
  <c r="S359" i="17"/>
  <c r="W359" i="17"/>
  <c r="D359" i="17" s="1"/>
  <c r="AL359" i="17"/>
  <c r="AM359" i="17"/>
  <c r="B360" i="17"/>
  <c r="C360" i="17"/>
  <c r="F360" i="17"/>
  <c r="N360" i="17"/>
  <c r="S360" i="17"/>
  <c r="W360" i="17"/>
  <c r="D360" i="17" s="1"/>
  <c r="U360" i="17" s="1"/>
  <c r="AL360" i="17"/>
  <c r="AM360" i="17"/>
  <c r="B361" i="17"/>
  <c r="C361" i="17"/>
  <c r="E361" i="17" s="1"/>
  <c r="F361" i="17"/>
  <c r="N361" i="17"/>
  <c r="S361" i="17"/>
  <c r="W361" i="17"/>
  <c r="AL361" i="17"/>
  <c r="AM361" i="17"/>
  <c r="B362" i="17"/>
  <c r="C362" i="17"/>
  <c r="E362" i="17" s="1"/>
  <c r="F362" i="17"/>
  <c r="N362" i="17"/>
  <c r="T362" i="17" s="1"/>
  <c r="S362" i="17"/>
  <c r="W362" i="17"/>
  <c r="D362" i="17" s="1"/>
  <c r="U362" i="17" s="1"/>
  <c r="AL362" i="17"/>
  <c r="AM362" i="17"/>
  <c r="B363" i="17"/>
  <c r="C363" i="17"/>
  <c r="F363" i="17"/>
  <c r="N363" i="17"/>
  <c r="T363" i="17" s="1"/>
  <c r="S363" i="17"/>
  <c r="W363" i="17"/>
  <c r="D363" i="17" s="1"/>
  <c r="AL363" i="17"/>
  <c r="AM363" i="17"/>
  <c r="B364" i="17"/>
  <c r="C364" i="17"/>
  <c r="F364" i="17"/>
  <c r="N364" i="17"/>
  <c r="S364" i="17"/>
  <c r="W364" i="17"/>
  <c r="D364" i="17" s="1"/>
  <c r="AL364" i="17"/>
  <c r="AM364" i="17"/>
  <c r="B365" i="17"/>
  <c r="C365" i="17"/>
  <c r="F365" i="17"/>
  <c r="N365" i="17"/>
  <c r="S365" i="17"/>
  <c r="W365" i="17"/>
  <c r="D365" i="17" s="1"/>
  <c r="U365" i="17" s="1"/>
  <c r="AL365" i="17"/>
  <c r="AM365" i="17"/>
  <c r="B366" i="17"/>
  <c r="C366" i="17"/>
  <c r="F366" i="17"/>
  <c r="N366" i="17"/>
  <c r="S366" i="17"/>
  <c r="W366" i="17"/>
  <c r="D366" i="17" s="1"/>
  <c r="AL366" i="17"/>
  <c r="AM366" i="17"/>
  <c r="B367" i="17"/>
  <c r="C367" i="17"/>
  <c r="E367" i="17" s="1"/>
  <c r="F367" i="17"/>
  <c r="N367" i="17"/>
  <c r="BI367" i="17" s="1"/>
  <c r="S367" i="17"/>
  <c r="W367" i="17"/>
  <c r="AL367" i="17"/>
  <c r="AM367" i="17"/>
  <c r="B368" i="17"/>
  <c r="C368" i="17"/>
  <c r="E368" i="17" s="1"/>
  <c r="F368" i="17"/>
  <c r="N368" i="17"/>
  <c r="S368" i="17"/>
  <c r="W368" i="17"/>
  <c r="AL368" i="17"/>
  <c r="AM368" i="17"/>
  <c r="B369" i="17"/>
  <c r="C369" i="17"/>
  <c r="E369" i="17" s="1"/>
  <c r="F369" i="17"/>
  <c r="N369" i="17"/>
  <c r="BI369" i="17" s="1"/>
  <c r="S369" i="17"/>
  <c r="W369" i="17"/>
  <c r="D369" i="17" s="1"/>
  <c r="AL369" i="17"/>
  <c r="AM369" i="17"/>
  <c r="B370" i="17"/>
  <c r="C370" i="17"/>
  <c r="F370" i="17"/>
  <c r="N370" i="17"/>
  <c r="T370" i="17" s="1"/>
  <c r="S370" i="17"/>
  <c r="W370" i="17"/>
  <c r="D370" i="17" s="1"/>
  <c r="U370" i="17" s="1"/>
  <c r="AL370" i="17"/>
  <c r="AM370" i="17"/>
  <c r="B371" i="17"/>
  <c r="C371" i="17"/>
  <c r="E371" i="17" s="1"/>
  <c r="F371" i="17"/>
  <c r="N371" i="17"/>
  <c r="S371" i="17"/>
  <c r="W371" i="17"/>
  <c r="AL371" i="17"/>
  <c r="AM371" i="17"/>
  <c r="B372" i="17"/>
  <c r="C372" i="17"/>
  <c r="F372" i="17"/>
  <c r="N372" i="17"/>
  <c r="S372" i="17"/>
  <c r="W372" i="17"/>
  <c r="D372" i="17" s="1"/>
  <c r="U372" i="17" s="1"/>
  <c r="AL372" i="17"/>
  <c r="AM372" i="17"/>
  <c r="B373" i="17"/>
  <c r="C373" i="17"/>
  <c r="F373" i="17"/>
  <c r="N373" i="17"/>
  <c r="S373" i="17"/>
  <c r="W373" i="17"/>
  <c r="AL373" i="17"/>
  <c r="AM373" i="17"/>
  <c r="B374" i="17"/>
  <c r="C374" i="17"/>
  <c r="F374" i="17"/>
  <c r="N374" i="17"/>
  <c r="T374" i="17" s="1"/>
  <c r="S374" i="17"/>
  <c r="W374" i="17"/>
  <c r="D374" i="17" s="1"/>
  <c r="AL374" i="17"/>
  <c r="AM374" i="17"/>
  <c r="B375" i="17"/>
  <c r="C375" i="17"/>
  <c r="F375" i="17"/>
  <c r="N375" i="17"/>
  <c r="BI375" i="17" s="1"/>
  <c r="S375" i="17"/>
  <c r="W375" i="17"/>
  <c r="D375" i="17" s="1"/>
  <c r="U375" i="17" s="1"/>
  <c r="AL375" i="17"/>
  <c r="AM375" i="17"/>
  <c r="B376" i="17"/>
  <c r="C376" i="17"/>
  <c r="E376" i="17" s="1"/>
  <c r="F376" i="17"/>
  <c r="N376" i="17"/>
  <c r="T376" i="17" s="1"/>
  <c r="S376" i="17"/>
  <c r="W376" i="17"/>
  <c r="D376" i="17" s="1"/>
  <c r="U376" i="17" s="1"/>
  <c r="AL376" i="17"/>
  <c r="AM376" i="17"/>
  <c r="B377" i="17"/>
  <c r="C377" i="17"/>
  <c r="F377" i="17"/>
  <c r="N377" i="17"/>
  <c r="BI377" i="17" s="1"/>
  <c r="S377" i="17"/>
  <c r="W377" i="17"/>
  <c r="D377" i="17" s="1"/>
  <c r="AL377" i="17"/>
  <c r="AM377" i="17"/>
  <c r="B378" i="17"/>
  <c r="C378" i="17"/>
  <c r="G378" i="17" s="1"/>
  <c r="F378" i="17"/>
  <c r="N378" i="17"/>
  <c r="S378" i="17"/>
  <c r="W378" i="17"/>
  <c r="AL378" i="17"/>
  <c r="AM378" i="17"/>
  <c r="B379" i="17"/>
  <c r="C379" i="17"/>
  <c r="E379" i="17" s="1"/>
  <c r="F379" i="17"/>
  <c r="G379" i="17"/>
  <c r="N379" i="17"/>
  <c r="T379" i="17" s="1"/>
  <c r="S379" i="17"/>
  <c r="W379" i="17"/>
  <c r="D379" i="17" s="1"/>
  <c r="AL379" i="17"/>
  <c r="AM379" i="17"/>
  <c r="B380" i="17"/>
  <c r="C380" i="17"/>
  <c r="E380" i="17" s="1"/>
  <c r="F380" i="17"/>
  <c r="G380" i="17"/>
  <c r="N380" i="17"/>
  <c r="S380" i="17"/>
  <c r="W380" i="17"/>
  <c r="AL380" i="17"/>
  <c r="AM380" i="17"/>
  <c r="B381" i="17"/>
  <c r="C381" i="17"/>
  <c r="E381" i="17" s="1"/>
  <c r="F381" i="17"/>
  <c r="N381" i="17"/>
  <c r="BI381" i="17" s="1"/>
  <c r="S381" i="17"/>
  <c r="W381" i="17"/>
  <c r="D381" i="17" s="1"/>
  <c r="U381" i="17" s="1"/>
  <c r="AL381" i="17"/>
  <c r="AM381" i="17"/>
  <c r="B382" i="17"/>
  <c r="C382" i="17"/>
  <c r="E382" i="17" s="1"/>
  <c r="F382" i="17"/>
  <c r="N382" i="17"/>
  <c r="T382" i="17" s="1"/>
  <c r="S382" i="17"/>
  <c r="W382" i="17"/>
  <c r="D382" i="17" s="1"/>
  <c r="U382" i="17" s="1"/>
  <c r="AL382" i="17"/>
  <c r="AM382" i="17"/>
  <c r="B383" i="17"/>
  <c r="C383" i="17"/>
  <c r="E383" i="17" s="1"/>
  <c r="F383" i="17"/>
  <c r="N383" i="17"/>
  <c r="T383" i="17" s="1"/>
  <c r="S383" i="17"/>
  <c r="W383" i="17"/>
  <c r="D383" i="17" s="1"/>
  <c r="AL383" i="17"/>
  <c r="AM383" i="17"/>
  <c r="B384" i="17"/>
  <c r="C384" i="17"/>
  <c r="G384" i="17" s="1"/>
  <c r="F384" i="17"/>
  <c r="N384" i="17"/>
  <c r="S384" i="17"/>
  <c r="W384" i="17"/>
  <c r="D384" i="17" s="1"/>
  <c r="AL384" i="17"/>
  <c r="AM384" i="17"/>
  <c r="B385" i="17"/>
  <c r="C385" i="17"/>
  <c r="F385" i="17"/>
  <c r="N385" i="17"/>
  <c r="BI385" i="17" s="1"/>
  <c r="S385" i="17"/>
  <c r="W385" i="17"/>
  <c r="AL385" i="17"/>
  <c r="AM385" i="17"/>
  <c r="B386" i="17"/>
  <c r="C386" i="17"/>
  <c r="F386" i="17"/>
  <c r="N386" i="17"/>
  <c r="BI386" i="17" s="1"/>
  <c r="S386" i="17"/>
  <c r="W386" i="17"/>
  <c r="D386" i="17" s="1"/>
  <c r="AL386" i="17"/>
  <c r="AM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502" i="17"/>
  <c r="Q503" i="17"/>
  <c r="Q504" i="17"/>
  <c r="Q505" i="17"/>
  <c r="Q506" i="17"/>
  <c r="Q507" i="17"/>
  <c r="Q508" i="17"/>
  <c r="Q509" i="17"/>
  <c r="Q510" i="17"/>
  <c r="Q511" i="17"/>
  <c r="Q512" i="17"/>
  <c r="Q513" i="17"/>
  <c r="Q514" i="17"/>
  <c r="Q515" i="17"/>
  <c r="Q516" i="17"/>
  <c r="Q517" i="17"/>
  <c r="Q518" i="17"/>
  <c r="Q519" i="17"/>
  <c r="Q520" i="17"/>
  <c r="Q521" i="17"/>
  <c r="Q522" i="17"/>
  <c r="Q523" i="17"/>
  <c r="Q524" i="17"/>
  <c r="Q525" i="17"/>
  <c r="Q526" i="17"/>
  <c r="Q527" i="17"/>
  <c r="Q528" i="17"/>
  <c r="Q529" i="17"/>
  <c r="Q530" i="17"/>
  <c r="Q531" i="17"/>
  <c r="Q532" i="17"/>
  <c r="Q533" i="17"/>
  <c r="Q534" i="17"/>
  <c r="Q535" i="17"/>
  <c r="Q536" i="17"/>
  <c r="Q537" i="17"/>
  <c r="Q538" i="17"/>
  <c r="Q539" i="17"/>
  <c r="Q540" i="17"/>
  <c r="Q541" i="17"/>
  <c r="Q542" i="17"/>
  <c r="Q543" i="17"/>
  <c r="Q544" i="17"/>
  <c r="Q545" i="17"/>
  <c r="Q546" i="17"/>
  <c r="Q547" i="17"/>
  <c r="Q548" i="17"/>
  <c r="Q549" i="17"/>
  <c r="Q550" i="17"/>
  <c r="Q551" i="17"/>
  <c r="Q552" i="17"/>
  <c r="Q553" i="17"/>
  <c r="Q554" i="17"/>
  <c r="Q555" i="17"/>
  <c r="Q556" i="17"/>
  <c r="Q557" i="17"/>
  <c r="Q558" i="17"/>
  <c r="Q559" i="17"/>
  <c r="Q560" i="17"/>
  <c r="Q561" i="17"/>
  <c r="Q562" i="17"/>
  <c r="Q563" i="17"/>
  <c r="Q564" i="17"/>
  <c r="Q565" i="17"/>
  <c r="Q566" i="17"/>
  <c r="Q567" i="17"/>
  <c r="Q568" i="17"/>
  <c r="Q569" i="17"/>
  <c r="Q570" i="17"/>
  <c r="Q571" i="17"/>
  <c r="Q572" i="17"/>
  <c r="Q573" i="17"/>
  <c r="Q574" i="17"/>
  <c r="Q575" i="17"/>
  <c r="Q576" i="17"/>
  <c r="Q577" i="17"/>
  <c r="Q578" i="17"/>
  <c r="Q579" i="17"/>
  <c r="Q580" i="17"/>
  <c r="Q581" i="17"/>
  <c r="Q582" i="17"/>
  <c r="Q583" i="17"/>
  <c r="Q584" i="17"/>
  <c r="Q585" i="17"/>
  <c r="Q586" i="17"/>
  <c r="Q587" i="17"/>
  <c r="Q588" i="17"/>
  <c r="Q589" i="17"/>
  <c r="Q590" i="17"/>
  <c r="Q591" i="17"/>
  <c r="Q592" i="17"/>
  <c r="Q593" i="17"/>
  <c r="Q594" i="17"/>
  <c r="Q595" i="17"/>
  <c r="Q596" i="17"/>
  <c r="Q597" i="17"/>
  <c r="Q598" i="17"/>
  <c r="Q599" i="17"/>
  <c r="Q600" i="17"/>
  <c r="Q601" i="17"/>
  <c r="Q602" i="17"/>
  <c r="Q603" i="17"/>
  <c r="Q604" i="17"/>
  <c r="Q605" i="17"/>
  <c r="Q606" i="17"/>
  <c r="Q607" i="17"/>
  <c r="Q608" i="17"/>
  <c r="Q609" i="17"/>
  <c r="Q610" i="17"/>
  <c r="Q611" i="17"/>
  <c r="Q612" i="17"/>
  <c r="Q613" i="17"/>
  <c r="Q614" i="17"/>
  <c r="Q615" i="17"/>
  <c r="Q616" i="17"/>
  <c r="Q617" i="17"/>
  <c r="Q618" i="17"/>
  <c r="Q619" i="17"/>
  <c r="Q620" i="17"/>
  <c r="Q621" i="17"/>
  <c r="Q622" i="17"/>
  <c r="Q623" i="17"/>
  <c r="Q624" i="17"/>
  <c r="Q625" i="17"/>
  <c r="Q626" i="17"/>
  <c r="Q627" i="17"/>
  <c r="Q628" i="17"/>
  <c r="Q629" i="17"/>
  <c r="Q630" i="17"/>
  <c r="Q631" i="17"/>
  <c r="Q632" i="17"/>
  <c r="Q633" i="17"/>
  <c r="Q634" i="17"/>
  <c r="Q635" i="17"/>
  <c r="Q636" i="17"/>
  <c r="Q637" i="17"/>
  <c r="Q638" i="17"/>
  <c r="Q639" i="17"/>
  <c r="Q640" i="17"/>
  <c r="Q641" i="17"/>
  <c r="Q642" i="17"/>
  <c r="Q643" i="17"/>
  <c r="Q644" i="17"/>
  <c r="Q645" i="17"/>
  <c r="Q646" i="17"/>
  <c r="Q647" i="17"/>
  <c r="Q648" i="17"/>
  <c r="Q649" i="17"/>
  <c r="Q650" i="17"/>
  <c r="Q651" i="17"/>
  <c r="Q652" i="17"/>
  <c r="Q653" i="17"/>
  <c r="Q654" i="17"/>
  <c r="Q655" i="17"/>
  <c r="Q656" i="17"/>
  <c r="Q657" i="17"/>
  <c r="Q658" i="17"/>
  <c r="Q659" i="17"/>
  <c r="Q660" i="17"/>
  <c r="Q661" i="17"/>
  <c r="Q662" i="17"/>
  <c r="Q663" i="17"/>
  <c r="Q664" i="17"/>
  <c r="Q665" i="17"/>
  <c r="Q666" i="17"/>
  <c r="Q667" i="17"/>
  <c r="Q668" i="17"/>
  <c r="Q669" i="17"/>
  <c r="Q670" i="17"/>
  <c r="Q671" i="17"/>
  <c r="Q672" i="17"/>
  <c r="Q673" i="17"/>
  <c r="Q674" i="17"/>
  <c r="Q675" i="17"/>
  <c r="Q676" i="17"/>
  <c r="Q677" i="17"/>
  <c r="Q678" i="17"/>
  <c r="Q679" i="17"/>
  <c r="Q680" i="17"/>
  <c r="Q681" i="17"/>
  <c r="Q682" i="17"/>
  <c r="Q683" i="17"/>
  <c r="Q684" i="17"/>
  <c r="Q685" i="17"/>
  <c r="Q686" i="17"/>
  <c r="Q687" i="17"/>
  <c r="Q688" i="17"/>
  <c r="Q689" i="17"/>
  <c r="Q690" i="17"/>
  <c r="Q691" i="17"/>
  <c r="Q692" i="17"/>
  <c r="Q693" i="17"/>
  <c r="Q694" i="17"/>
  <c r="Q695" i="17"/>
  <c r="Q696" i="17"/>
  <c r="Q697" i="17"/>
  <c r="Q698" i="17"/>
  <c r="Q699" i="17"/>
  <c r="Q700" i="17"/>
  <c r="Q701" i="17"/>
  <c r="Q702" i="17"/>
  <c r="Q703" i="17"/>
  <c r="Q704" i="17"/>
  <c r="Q705" i="17"/>
  <c r="Q706" i="17"/>
  <c r="Q707" i="17"/>
  <c r="Q708" i="17"/>
  <c r="Q709" i="17"/>
  <c r="Q710" i="17"/>
  <c r="Q711" i="17"/>
  <c r="Q712" i="17"/>
  <c r="Q713" i="17"/>
  <c r="Q714" i="17"/>
  <c r="Q715" i="17"/>
  <c r="Q716" i="17"/>
  <c r="Q717" i="17"/>
  <c r="Q718" i="17"/>
  <c r="Q719" i="17"/>
  <c r="Q720" i="17"/>
  <c r="Q721" i="17"/>
  <c r="Q722" i="17"/>
  <c r="Q723" i="17"/>
  <c r="Q724" i="17"/>
  <c r="Q725" i="17"/>
  <c r="Q726" i="17"/>
  <c r="Q727" i="17"/>
  <c r="Q728" i="17"/>
  <c r="Q729" i="17"/>
  <c r="Q730" i="17"/>
  <c r="Q731" i="17"/>
  <c r="Q732" i="17"/>
  <c r="Q733" i="17"/>
  <c r="Q734" i="17"/>
  <c r="Q735" i="17"/>
  <c r="Q736" i="17"/>
  <c r="Q737" i="17"/>
  <c r="Q738" i="17"/>
  <c r="Q739" i="17"/>
  <c r="Q740" i="17"/>
  <c r="Q741" i="17"/>
  <c r="Q742" i="17"/>
  <c r="Q743" i="17"/>
  <c r="Q744" i="17"/>
  <c r="Q745" i="17"/>
  <c r="Q746" i="17"/>
  <c r="Q747" i="17"/>
  <c r="Q748" i="17"/>
  <c r="Q749" i="17"/>
  <c r="Q750" i="17"/>
  <c r="Q751" i="17"/>
  <c r="AB2" i="14"/>
  <c r="AB3" i="14"/>
  <c r="AB4" i="14"/>
  <c r="AG4" i="14"/>
  <c r="AF19" i="14" s="1"/>
  <c r="AF20" i="14" s="1"/>
  <c r="AF21" i="14" s="1"/>
  <c r="AF22" i="14" s="1"/>
  <c r="AF23" i="14" s="1"/>
  <c r="AF24" i="14" s="1"/>
  <c r="AF25" i="14" s="1"/>
  <c r="AF26" i="14" s="1"/>
  <c r="AF27" i="14" s="1"/>
  <c r="AF28" i="14" s="1"/>
  <c r="AF29" i="14" s="1"/>
  <c r="AF30" i="14" s="1"/>
  <c r="AF31" i="14" s="1"/>
  <c r="AF32" i="14" s="1"/>
  <c r="AF33" i="14" s="1"/>
  <c r="AF34" i="14" s="1"/>
  <c r="AF35" i="14" s="1"/>
  <c r="AF36" i="14" s="1"/>
  <c r="AF37" i="14" s="1"/>
  <c r="AF38" i="14" s="1"/>
  <c r="AF39" i="14" s="1"/>
  <c r="AF40" i="14" s="1"/>
  <c r="AF41" i="14" s="1"/>
  <c r="AF42" i="14" s="1"/>
  <c r="AF43" i="14" s="1"/>
  <c r="AF44" i="14" s="1"/>
  <c r="AF45" i="14" s="1"/>
  <c r="AF46" i="14" s="1"/>
  <c r="AF47" i="14" s="1"/>
  <c r="AF48" i="14" s="1"/>
  <c r="AF49" i="14" s="1"/>
  <c r="AF50" i="14" s="1"/>
  <c r="AF51" i="14" s="1"/>
  <c r="AF52" i="14" s="1"/>
  <c r="AF53" i="14" s="1"/>
  <c r="AF54" i="14" s="1"/>
  <c r="AF55" i="14" s="1"/>
  <c r="AF56" i="14" s="1"/>
  <c r="AF57" i="14" s="1"/>
  <c r="AF58" i="14" s="1"/>
  <c r="AF59" i="14" s="1"/>
  <c r="AF60" i="14" s="1"/>
  <c r="AF61" i="14" s="1"/>
  <c r="AF62" i="14" s="1"/>
  <c r="AF63" i="14" s="1"/>
  <c r="AF64" i="14" s="1"/>
  <c r="AF65" i="14" s="1"/>
  <c r="AF66" i="14" s="1"/>
  <c r="AF67" i="14" s="1"/>
  <c r="AF68" i="14" s="1"/>
  <c r="AF69" i="14" s="1"/>
  <c r="AF70" i="14" s="1"/>
  <c r="AF71" i="14" s="1"/>
  <c r="AF72" i="14" s="1"/>
  <c r="AF73" i="14" s="1"/>
  <c r="AF74" i="14" s="1"/>
  <c r="AF75" i="14" s="1"/>
  <c r="AF76" i="14" s="1"/>
  <c r="AF77" i="14" s="1"/>
  <c r="AF78" i="14" s="1"/>
  <c r="AF79" i="14" s="1"/>
  <c r="AF80" i="14" s="1"/>
  <c r="AF81" i="14" s="1"/>
  <c r="AF82" i="14" s="1"/>
  <c r="AF83" i="14" s="1"/>
  <c r="AF84" i="14" s="1"/>
  <c r="AF85" i="14" s="1"/>
  <c r="AF86" i="14" s="1"/>
  <c r="AF87" i="14" s="1"/>
  <c r="AF88" i="14" s="1"/>
  <c r="AF89" i="14" s="1"/>
  <c r="AF90" i="14" s="1"/>
  <c r="AF91" i="14" s="1"/>
  <c r="AF92" i="14" s="1"/>
  <c r="AF93" i="14" s="1"/>
  <c r="AF94" i="14" s="1"/>
  <c r="AF95" i="14" s="1"/>
  <c r="AF96" i="14" s="1"/>
  <c r="AF97" i="14" s="1"/>
  <c r="AF98" i="14" s="1"/>
  <c r="AF99" i="14" s="1"/>
  <c r="AF100" i="14" s="1"/>
  <c r="AF101" i="14" s="1"/>
  <c r="AF102" i="14" s="1"/>
  <c r="AF103" i="14" s="1"/>
  <c r="AF104" i="14" s="1"/>
  <c r="AF105" i="14" s="1"/>
  <c r="AF106" i="14" s="1"/>
  <c r="AF107" i="14" s="1"/>
  <c r="AF108" i="14" s="1"/>
  <c r="AF109" i="14" s="1"/>
  <c r="AF110" i="14" s="1"/>
  <c r="AF111" i="14" s="1"/>
  <c r="AF112" i="14" s="1"/>
  <c r="AF113" i="14" s="1"/>
  <c r="AF114" i="14" s="1"/>
  <c r="AF115" i="14" s="1"/>
  <c r="AF116" i="14" s="1"/>
  <c r="AF117" i="14" s="1"/>
  <c r="AF118" i="14" s="1"/>
  <c r="AF119" i="14" s="1"/>
  <c r="AF120" i="14" s="1"/>
  <c r="AF121" i="14" s="1"/>
  <c r="AF122" i="14" s="1"/>
  <c r="AF123" i="14" s="1"/>
  <c r="AF124" i="14" s="1"/>
  <c r="AF125" i="14" s="1"/>
  <c r="AF126" i="14" s="1"/>
  <c r="AF127" i="14" s="1"/>
  <c r="AF128" i="14" s="1"/>
  <c r="AF129" i="14" s="1"/>
  <c r="AF130" i="14" s="1"/>
  <c r="AF131" i="14" s="1"/>
  <c r="AF132" i="14" s="1"/>
  <c r="AF133" i="14" s="1"/>
  <c r="AF134" i="14" s="1"/>
  <c r="AF135" i="14" s="1"/>
  <c r="AF136" i="14" s="1"/>
  <c r="AF137" i="14" s="1"/>
  <c r="AF138" i="14" s="1"/>
  <c r="AF139" i="14" s="1"/>
  <c r="AF140" i="14" s="1"/>
  <c r="AF141" i="14" s="1"/>
  <c r="AF142" i="14" s="1"/>
  <c r="AF143" i="14" s="1"/>
  <c r="AF144" i="14" s="1"/>
  <c r="AF145" i="14" s="1"/>
  <c r="AF146" i="14" s="1"/>
  <c r="AF147" i="14" s="1"/>
  <c r="AF148" i="14" s="1"/>
  <c r="AF149" i="14" s="1"/>
  <c r="AF150" i="14" s="1"/>
  <c r="AF151" i="14" s="1"/>
  <c r="AF152" i="14" s="1"/>
  <c r="AF153" i="14" s="1"/>
  <c r="AF154" i="14" s="1"/>
  <c r="AF155" i="14" s="1"/>
  <c r="AF156" i="14" s="1"/>
  <c r="AF157" i="14" s="1"/>
  <c r="AF158" i="14" s="1"/>
  <c r="AF159" i="14" s="1"/>
  <c r="AF160" i="14" s="1"/>
  <c r="AF161" i="14" s="1"/>
  <c r="AF162" i="14" s="1"/>
  <c r="AF163" i="14" s="1"/>
  <c r="AF164" i="14" s="1"/>
  <c r="AF165" i="14" s="1"/>
  <c r="AF166" i="14" s="1"/>
  <c r="AF167" i="14" s="1"/>
  <c r="AF168" i="14" s="1"/>
  <c r="AF169" i="14" s="1"/>
  <c r="AF170" i="14" s="1"/>
  <c r="AF171" i="14" s="1"/>
  <c r="AF172" i="14" s="1"/>
  <c r="AF173" i="14" s="1"/>
  <c r="AF174" i="14" s="1"/>
  <c r="AF175" i="14" s="1"/>
  <c r="AF176" i="14" s="1"/>
  <c r="AF177" i="14" s="1"/>
  <c r="AF178" i="14" s="1"/>
  <c r="AF179" i="14" s="1"/>
  <c r="AF180" i="14" s="1"/>
  <c r="AF181" i="14" s="1"/>
  <c r="AF182" i="14" s="1"/>
  <c r="AF183" i="14" s="1"/>
  <c r="AF184" i="14" s="1"/>
  <c r="AF185" i="14" s="1"/>
  <c r="AF186" i="14" s="1"/>
  <c r="AF187" i="14" s="1"/>
  <c r="AF188" i="14" s="1"/>
  <c r="AF189" i="14" s="1"/>
  <c r="AF190" i="14" s="1"/>
  <c r="AF191" i="14" s="1"/>
  <c r="AF192" i="14" s="1"/>
  <c r="AF193" i="14" s="1"/>
  <c r="AF194" i="14" s="1"/>
  <c r="AF195" i="14" s="1"/>
  <c r="AF196" i="14" s="1"/>
  <c r="AF197" i="14" s="1"/>
  <c r="AF198" i="14" s="1"/>
  <c r="AF199" i="14" s="1"/>
  <c r="AF200" i="14" s="1"/>
  <c r="AF201" i="14" s="1"/>
  <c r="AF202" i="14" s="1"/>
  <c r="AF203" i="14" s="1"/>
  <c r="AF204" i="14" s="1"/>
  <c r="AF205" i="14" s="1"/>
  <c r="AF206" i="14" s="1"/>
  <c r="AF207" i="14" s="1"/>
  <c r="AF208" i="14" s="1"/>
  <c r="AF209" i="14" s="1"/>
  <c r="AF210" i="14" s="1"/>
  <c r="AF211" i="14" s="1"/>
  <c r="AF212" i="14" s="1"/>
  <c r="AF213" i="14" s="1"/>
  <c r="AF214" i="14" s="1"/>
  <c r="AF215" i="14" s="1"/>
  <c r="AF216" i="14" s="1"/>
  <c r="AF217" i="14" s="1"/>
  <c r="AF218" i="14" s="1"/>
  <c r="AF219" i="14" s="1"/>
  <c r="AF220" i="14" s="1"/>
  <c r="AF221" i="14" s="1"/>
  <c r="AF222" i="14" s="1"/>
  <c r="AF223" i="14" s="1"/>
  <c r="AF224" i="14" s="1"/>
  <c r="AF225" i="14" s="1"/>
  <c r="AF226" i="14" s="1"/>
  <c r="AF227" i="14" s="1"/>
  <c r="AF228" i="14" s="1"/>
  <c r="AF229" i="14" s="1"/>
  <c r="AF230" i="14" s="1"/>
  <c r="AF231" i="14" s="1"/>
  <c r="AF232" i="14" s="1"/>
  <c r="AF233" i="14" s="1"/>
  <c r="AF234" i="14" s="1"/>
  <c r="AF235" i="14" s="1"/>
  <c r="AF236" i="14" s="1"/>
  <c r="AF237" i="14" s="1"/>
  <c r="AF238" i="14" s="1"/>
  <c r="AF239" i="14" s="1"/>
  <c r="AF240" i="14" s="1"/>
  <c r="AF241" i="14" s="1"/>
  <c r="AF242" i="14" s="1"/>
  <c r="AF243" i="14" s="1"/>
  <c r="AF244" i="14" s="1"/>
  <c r="AF245" i="14" s="1"/>
  <c r="AF246" i="14" s="1"/>
  <c r="AF247" i="14" s="1"/>
  <c r="AF248" i="14" s="1"/>
  <c r="AF249" i="14" s="1"/>
  <c r="AF250" i="14" s="1"/>
  <c r="AF251" i="14" s="1"/>
  <c r="AF252" i="14" s="1"/>
  <c r="AF253" i="14" s="1"/>
  <c r="AF254" i="14" s="1"/>
  <c r="AF255" i="14" s="1"/>
  <c r="AF256" i="14" s="1"/>
  <c r="AF257" i="14" s="1"/>
  <c r="AF258" i="14" s="1"/>
  <c r="AF259" i="14" s="1"/>
  <c r="AF260" i="14" s="1"/>
  <c r="AF261" i="14" s="1"/>
  <c r="AF262" i="14" s="1"/>
  <c r="AF263" i="14" s="1"/>
  <c r="AF264" i="14" s="1"/>
  <c r="AF265" i="14" s="1"/>
  <c r="AF266" i="14" s="1"/>
  <c r="AF267" i="14" s="1"/>
  <c r="AF268" i="14" s="1"/>
  <c r="AF269" i="14" s="1"/>
  <c r="AF270" i="14" s="1"/>
  <c r="AF271" i="14" s="1"/>
  <c r="AF272" i="14" s="1"/>
  <c r="AF273" i="14" s="1"/>
  <c r="AF274" i="14" s="1"/>
  <c r="AF275" i="14" s="1"/>
  <c r="AF276" i="14" s="1"/>
  <c r="AF277" i="14" s="1"/>
  <c r="AF278" i="14" s="1"/>
  <c r="AF279" i="14" s="1"/>
  <c r="AF280" i="14" s="1"/>
  <c r="AF281" i="14" s="1"/>
  <c r="AF282" i="14" s="1"/>
  <c r="AF283" i="14" s="1"/>
  <c r="AF284" i="14" s="1"/>
  <c r="AF285" i="14" s="1"/>
  <c r="AF286" i="14" s="1"/>
  <c r="AF287" i="14" s="1"/>
  <c r="AF288" i="14" s="1"/>
  <c r="AF289" i="14" s="1"/>
  <c r="AF290" i="14" s="1"/>
  <c r="AF291" i="14" s="1"/>
  <c r="AF292" i="14" s="1"/>
  <c r="AF293" i="14" s="1"/>
  <c r="AF294" i="14" s="1"/>
  <c r="AF295" i="14" s="1"/>
  <c r="AF296" i="14" s="1"/>
  <c r="AF297" i="14" s="1"/>
  <c r="AF298" i="14" s="1"/>
  <c r="AF299" i="14" s="1"/>
  <c r="AF300" i="14" s="1"/>
  <c r="AF301" i="14" s="1"/>
  <c r="AF302" i="14" s="1"/>
  <c r="AF303" i="14" s="1"/>
  <c r="AF304" i="14" s="1"/>
  <c r="AF305" i="14" s="1"/>
  <c r="AF306" i="14" s="1"/>
  <c r="AF307" i="14" s="1"/>
  <c r="AF308" i="14" s="1"/>
  <c r="AF309" i="14" s="1"/>
  <c r="AF310" i="14" s="1"/>
  <c r="AF311" i="14" s="1"/>
  <c r="AF312" i="14" s="1"/>
  <c r="AF313" i="14" s="1"/>
  <c r="AF314" i="14" s="1"/>
  <c r="AF315" i="14" s="1"/>
  <c r="AF316" i="14" s="1"/>
  <c r="AF317" i="14" s="1"/>
  <c r="AF318" i="14" s="1"/>
  <c r="AF319" i="14" s="1"/>
  <c r="AF320" i="14" s="1"/>
  <c r="AF321" i="14" s="1"/>
  <c r="AF322" i="14" s="1"/>
  <c r="AF323" i="14" s="1"/>
  <c r="AF324" i="14" s="1"/>
  <c r="AF325" i="14" s="1"/>
  <c r="AF326" i="14" s="1"/>
  <c r="AF327" i="14" s="1"/>
  <c r="AF328" i="14" s="1"/>
  <c r="AF329" i="14" s="1"/>
  <c r="AF330" i="14" s="1"/>
  <c r="AF331" i="14" s="1"/>
  <c r="AF332" i="14" s="1"/>
  <c r="AF333" i="14" s="1"/>
  <c r="AF334" i="14" s="1"/>
  <c r="AF335" i="14" s="1"/>
  <c r="AF336" i="14" s="1"/>
  <c r="AF337" i="14" s="1"/>
  <c r="AF338" i="14" s="1"/>
  <c r="AF339" i="14" s="1"/>
  <c r="AF340" i="14" s="1"/>
  <c r="AF341" i="14" s="1"/>
  <c r="AF342" i="14" s="1"/>
  <c r="AF343" i="14" s="1"/>
  <c r="AF344" i="14" s="1"/>
  <c r="AF345" i="14" s="1"/>
  <c r="AF346" i="14" s="1"/>
  <c r="AF347" i="14" s="1"/>
  <c r="AF348" i="14" s="1"/>
  <c r="AF349" i="14" s="1"/>
  <c r="AF350" i="14" s="1"/>
  <c r="AF351" i="14" s="1"/>
  <c r="AF352" i="14" s="1"/>
  <c r="AF353" i="14" s="1"/>
  <c r="AF354" i="14" s="1"/>
  <c r="AF355" i="14" s="1"/>
  <c r="AF356" i="14" s="1"/>
  <c r="AF357" i="14" s="1"/>
  <c r="AF358" i="14" s="1"/>
  <c r="AF359" i="14" s="1"/>
  <c r="AF360" i="14" s="1"/>
  <c r="AF361" i="14" s="1"/>
  <c r="AF362" i="14" s="1"/>
  <c r="AF363" i="14" s="1"/>
  <c r="AF364" i="14" s="1"/>
  <c r="AF365" i="14" s="1"/>
  <c r="AF366" i="14" s="1"/>
  <c r="AF367" i="14" s="1"/>
  <c r="AF368" i="14" s="1"/>
  <c r="AF369" i="14" s="1"/>
  <c r="AF370" i="14" s="1"/>
  <c r="AF371" i="14" s="1"/>
  <c r="AF372" i="14" s="1"/>
  <c r="AF373" i="14" s="1"/>
  <c r="AF374" i="14" s="1"/>
  <c r="AF375" i="14" s="1"/>
  <c r="AF376" i="14" s="1"/>
  <c r="AF377" i="14" s="1"/>
  <c r="AF378" i="14" s="1"/>
  <c r="AF379" i="14" s="1"/>
  <c r="AF380" i="14" s="1"/>
  <c r="AF381" i="14" s="1"/>
  <c r="AF382" i="14" s="1"/>
  <c r="AF383" i="14" s="1"/>
  <c r="AF384" i="14" s="1"/>
  <c r="AF385" i="14" s="1"/>
  <c r="AF386" i="14" s="1"/>
  <c r="AB5" i="14"/>
  <c r="AB6" i="14"/>
  <c r="AB7" i="14"/>
  <c r="AB8" i="14"/>
  <c r="AB9" i="14"/>
  <c r="AB10" i="14"/>
  <c r="AG10" i="14"/>
  <c r="AG11" i="14" s="1"/>
  <c r="AB11" i="14"/>
  <c r="AB12" i="14"/>
  <c r="AB13" i="14"/>
  <c r="AB14" i="14"/>
  <c r="AB15" i="14"/>
  <c r="AN18" i="14"/>
  <c r="AO18" i="14"/>
  <c r="AP18" i="14"/>
  <c r="AQ18" i="14"/>
  <c r="AR18" i="14"/>
  <c r="AS18" i="14"/>
  <c r="AT18" i="14"/>
  <c r="AU18" i="14"/>
  <c r="AV18" i="14"/>
  <c r="AW18" i="14"/>
  <c r="AX18" i="14"/>
  <c r="AY18" i="14"/>
  <c r="AZ18" i="14"/>
  <c r="BA18" i="14"/>
  <c r="BB18" i="14"/>
  <c r="BC18" i="14"/>
  <c r="BD18" i="14"/>
  <c r="BE18" i="14"/>
  <c r="BF18" i="14"/>
  <c r="BG18" i="14"/>
  <c r="BH18" i="14"/>
  <c r="B19" i="14"/>
  <c r="C19" i="14"/>
  <c r="E19" i="14" s="1"/>
  <c r="F19" i="14"/>
  <c r="N19" i="14"/>
  <c r="T19" i="14" s="1"/>
  <c r="S19" i="14"/>
  <c r="W19" i="14"/>
  <c r="D19" i="14" s="1"/>
  <c r="AG19" i="14"/>
  <c r="AL19" i="14"/>
  <c r="B20" i="14"/>
  <c r="C20" i="14"/>
  <c r="E20" i="14" s="1"/>
  <c r="F20" i="14"/>
  <c r="N20" i="14"/>
  <c r="T20" i="14" s="1"/>
  <c r="S20" i="14"/>
  <c r="W20" i="14"/>
  <c r="AG20" i="14"/>
  <c r="AG21" i="14" s="1"/>
  <c r="AG22" i="14" s="1"/>
  <c r="AG23" i="14" s="1"/>
  <c r="AG24" i="14" s="1"/>
  <c r="AG25" i="14" s="1"/>
  <c r="AG26" i="14" s="1"/>
  <c r="AG27" i="14" s="1"/>
  <c r="AG28" i="14" s="1"/>
  <c r="AG29" i="14" s="1"/>
  <c r="AG30" i="14" s="1"/>
  <c r="AG31" i="14" s="1"/>
  <c r="AG32" i="14" s="1"/>
  <c r="AG33" i="14" s="1"/>
  <c r="AG34" i="14" s="1"/>
  <c r="AG35" i="14" s="1"/>
  <c r="AG36" i="14" s="1"/>
  <c r="AG37" i="14" s="1"/>
  <c r="AG38" i="14" s="1"/>
  <c r="AG39" i="14" s="1"/>
  <c r="AG40" i="14" s="1"/>
  <c r="AG41" i="14" s="1"/>
  <c r="AG42" i="14" s="1"/>
  <c r="AG43" i="14" s="1"/>
  <c r="AG44" i="14" s="1"/>
  <c r="AG45" i="14" s="1"/>
  <c r="AG46" i="14" s="1"/>
  <c r="AG47" i="14" s="1"/>
  <c r="AG48" i="14" s="1"/>
  <c r="AG49" i="14" s="1"/>
  <c r="AG50" i="14" s="1"/>
  <c r="AG51" i="14" s="1"/>
  <c r="AG52" i="14" s="1"/>
  <c r="AG53" i="14" s="1"/>
  <c r="AG54" i="14" s="1"/>
  <c r="AG55" i="14" s="1"/>
  <c r="AG56" i="14" s="1"/>
  <c r="AG57" i="14" s="1"/>
  <c r="AG58" i="14" s="1"/>
  <c r="AG59" i="14" s="1"/>
  <c r="AG60" i="14" s="1"/>
  <c r="AG61" i="14" s="1"/>
  <c r="AG62" i="14" s="1"/>
  <c r="AG63" i="14" s="1"/>
  <c r="AG64" i="14" s="1"/>
  <c r="AG65" i="14" s="1"/>
  <c r="AG66" i="14" s="1"/>
  <c r="AG67" i="14" s="1"/>
  <c r="AG68" i="14" s="1"/>
  <c r="AG69" i="14" s="1"/>
  <c r="AG70" i="14" s="1"/>
  <c r="AG71" i="14" s="1"/>
  <c r="AG72" i="14" s="1"/>
  <c r="AG73" i="14" s="1"/>
  <c r="AG74" i="14" s="1"/>
  <c r="AG75" i="14" s="1"/>
  <c r="AG76" i="14" s="1"/>
  <c r="AG77" i="14" s="1"/>
  <c r="AG78" i="14" s="1"/>
  <c r="AG79" i="14" s="1"/>
  <c r="AG80" i="14" s="1"/>
  <c r="AG81" i="14" s="1"/>
  <c r="AG82" i="14" s="1"/>
  <c r="AG83" i="14" s="1"/>
  <c r="AG84" i="14" s="1"/>
  <c r="AG85" i="14" s="1"/>
  <c r="AG86" i="14" s="1"/>
  <c r="AG87" i="14" s="1"/>
  <c r="AG88" i="14" s="1"/>
  <c r="AG89" i="14" s="1"/>
  <c r="AG90" i="14" s="1"/>
  <c r="AG91" i="14" s="1"/>
  <c r="AG92" i="14" s="1"/>
  <c r="AG93" i="14" s="1"/>
  <c r="AG94" i="14" s="1"/>
  <c r="AG95" i="14" s="1"/>
  <c r="AG96" i="14" s="1"/>
  <c r="AG97" i="14" s="1"/>
  <c r="AG98" i="14" s="1"/>
  <c r="AG99" i="14" s="1"/>
  <c r="AG100" i="14" s="1"/>
  <c r="AG101" i="14" s="1"/>
  <c r="AG102" i="14" s="1"/>
  <c r="AG103" i="14" s="1"/>
  <c r="AG104" i="14" s="1"/>
  <c r="AG105" i="14" s="1"/>
  <c r="AG106" i="14" s="1"/>
  <c r="AG107" i="14" s="1"/>
  <c r="AG108" i="14" s="1"/>
  <c r="AG109" i="14" s="1"/>
  <c r="AG110" i="14" s="1"/>
  <c r="AG111" i="14" s="1"/>
  <c r="AG112" i="14" s="1"/>
  <c r="AG113" i="14" s="1"/>
  <c r="AG114" i="14" s="1"/>
  <c r="AG115" i="14" s="1"/>
  <c r="AG116" i="14" s="1"/>
  <c r="AG117" i="14" s="1"/>
  <c r="AG118" i="14" s="1"/>
  <c r="AG119" i="14" s="1"/>
  <c r="AG120" i="14" s="1"/>
  <c r="AG121" i="14" s="1"/>
  <c r="AG122" i="14" s="1"/>
  <c r="AG123" i="14" s="1"/>
  <c r="AG124" i="14" s="1"/>
  <c r="AG125" i="14" s="1"/>
  <c r="AG126" i="14" s="1"/>
  <c r="AG127" i="14" s="1"/>
  <c r="AG128" i="14" s="1"/>
  <c r="AG129" i="14" s="1"/>
  <c r="AG130" i="14" s="1"/>
  <c r="AG131" i="14" s="1"/>
  <c r="AG132" i="14" s="1"/>
  <c r="AG133" i="14" s="1"/>
  <c r="AG134" i="14" s="1"/>
  <c r="AG135" i="14" s="1"/>
  <c r="AG136" i="14" s="1"/>
  <c r="AG137" i="14" s="1"/>
  <c r="AG138" i="14" s="1"/>
  <c r="AG139" i="14" s="1"/>
  <c r="AG140" i="14" s="1"/>
  <c r="AG141" i="14" s="1"/>
  <c r="AG142" i="14" s="1"/>
  <c r="AG143" i="14" s="1"/>
  <c r="AG144" i="14" s="1"/>
  <c r="AG145" i="14" s="1"/>
  <c r="AG146" i="14" s="1"/>
  <c r="AG147" i="14" s="1"/>
  <c r="AG148" i="14" s="1"/>
  <c r="AG149" i="14" s="1"/>
  <c r="AG150" i="14" s="1"/>
  <c r="AG151" i="14" s="1"/>
  <c r="AG152" i="14" s="1"/>
  <c r="AG153" i="14" s="1"/>
  <c r="AG154" i="14" s="1"/>
  <c r="AG155" i="14" s="1"/>
  <c r="AG156" i="14" s="1"/>
  <c r="AG157" i="14" s="1"/>
  <c r="AG158" i="14" s="1"/>
  <c r="AG159" i="14" s="1"/>
  <c r="AG160" i="14" s="1"/>
  <c r="AG161" i="14" s="1"/>
  <c r="AG162" i="14" s="1"/>
  <c r="AG163" i="14" s="1"/>
  <c r="AG164" i="14" s="1"/>
  <c r="AG165" i="14" s="1"/>
  <c r="AG166" i="14" s="1"/>
  <c r="AG167" i="14" s="1"/>
  <c r="AG168" i="14" s="1"/>
  <c r="AG169" i="14" s="1"/>
  <c r="AG170" i="14" s="1"/>
  <c r="AG171" i="14" s="1"/>
  <c r="AG172" i="14" s="1"/>
  <c r="AG173" i="14" s="1"/>
  <c r="AG174" i="14" s="1"/>
  <c r="AG175" i="14" s="1"/>
  <c r="AG176" i="14" s="1"/>
  <c r="AG177" i="14" s="1"/>
  <c r="AG178" i="14" s="1"/>
  <c r="AG179" i="14" s="1"/>
  <c r="AG180" i="14" s="1"/>
  <c r="AG181" i="14" s="1"/>
  <c r="AG182" i="14" s="1"/>
  <c r="AG183" i="14" s="1"/>
  <c r="AG184" i="14" s="1"/>
  <c r="AG185" i="14" s="1"/>
  <c r="AG186" i="14" s="1"/>
  <c r="AG187" i="14" s="1"/>
  <c r="AG188" i="14" s="1"/>
  <c r="AG189" i="14" s="1"/>
  <c r="AG190" i="14" s="1"/>
  <c r="AG191" i="14" s="1"/>
  <c r="AG192" i="14" s="1"/>
  <c r="AG193" i="14" s="1"/>
  <c r="AG194" i="14" s="1"/>
  <c r="AG195" i="14" s="1"/>
  <c r="AG196" i="14" s="1"/>
  <c r="AG197" i="14" s="1"/>
  <c r="AG198" i="14" s="1"/>
  <c r="AG199" i="14" s="1"/>
  <c r="AG200" i="14" s="1"/>
  <c r="AG201" i="14" s="1"/>
  <c r="AG202" i="14" s="1"/>
  <c r="AG203" i="14" s="1"/>
  <c r="AG204" i="14" s="1"/>
  <c r="AG205" i="14" s="1"/>
  <c r="AG206" i="14" s="1"/>
  <c r="AG207" i="14" s="1"/>
  <c r="AG208" i="14" s="1"/>
  <c r="AG209" i="14" s="1"/>
  <c r="AG210" i="14" s="1"/>
  <c r="AG211" i="14" s="1"/>
  <c r="AG212" i="14" s="1"/>
  <c r="AG213" i="14" s="1"/>
  <c r="AG214" i="14" s="1"/>
  <c r="AG215" i="14" s="1"/>
  <c r="AG216" i="14" s="1"/>
  <c r="AG217" i="14" s="1"/>
  <c r="AG218" i="14" s="1"/>
  <c r="AG219" i="14" s="1"/>
  <c r="AG220" i="14" s="1"/>
  <c r="AG221" i="14" s="1"/>
  <c r="AG222" i="14" s="1"/>
  <c r="AG223" i="14" s="1"/>
  <c r="AG224" i="14" s="1"/>
  <c r="AG225" i="14" s="1"/>
  <c r="AG226" i="14" s="1"/>
  <c r="AG227" i="14" s="1"/>
  <c r="AG228" i="14" s="1"/>
  <c r="AG229" i="14" s="1"/>
  <c r="AG230" i="14" s="1"/>
  <c r="AG231" i="14" s="1"/>
  <c r="AG232" i="14" s="1"/>
  <c r="AG233" i="14" s="1"/>
  <c r="AG234" i="14" s="1"/>
  <c r="AG235" i="14" s="1"/>
  <c r="AG236" i="14" s="1"/>
  <c r="AG237" i="14" s="1"/>
  <c r="AG238" i="14" s="1"/>
  <c r="AG239" i="14" s="1"/>
  <c r="AG240" i="14" s="1"/>
  <c r="AG241" i="14" s="1"/>
  <c r="AG242" i="14" s="1"/>
  <c r="AG243" i="14" s="1"/>
  <c r="AG244" i="14" s="1"/>
  <c r="AG245" i="14" s="1"/>
  <c r="AG246" i="14" s="1"/>
  <c r="AG247" i="14" s="1"/>
  <c r="AG248" i="14" s="1"/>
  <c r="AG249" i="14" s="1"/>
  <c r="AG250" i="14" s="1"/>
  <c r="AG251" i="14" s="1"/>
  <c r="AG252" i="14" s="1"/>
  <c r="AG253" i="14" s="1"/>
  <c r="AG254" i="14" s="1"/>
  <c r="AG255" i="14" s="1"/>
  <c r="AG256" i="14" s="1"/>
  <c r="AG257" i="14" s="1"/>
  <c r="AG258" i="14" s="1"/>
  <c r="AG259" i="14" s="1"/>
  <c r="AG260" i="14" s="1"/>
  <c r="AG261" i="14" s="1"/>
  <c r="AG262" i="14" s="1"/>
  <c r="AG263" i="14" s="1"/>
  <c r="AG264" i="14" s="1"/>
  <c r="AG265" i="14" s="1"/>
  <c r="AG266" i="14" s="1"/>
  <c r="AG267" i="14" s="1"/>
  <c r="AG268" i="14" s="1"/>
  <c r="AG269" i="14" s="1"/>
  <c r="AG270" i="14" s="1"/>
  <c r="AG271" i="14" s="1"/>
  <c r="AG272" i="14" s="1"/>
  <c r="AG273" i="14" s="1"/>
  <c r="AG274" i="14" s="1"/>
  <c r="AG275" i="14" s="1"/>
  <c r="AG276" i="14" s="1"/>
  <c r="AG277" i="14" s="1"/>
  <c r="AG278" i="14" s="1"/>
  <c r="AG279" i="14" s="1"/>
  <c r="AG280" i="14" s="1"/>
  <c r="AG281" i="14" s="1"/>
  <c r="AG282" i="14" s="1"/>
  <c r="AG283" i="14" s="1"/>
  <c r="AG284" i="14" s="1"/>
  <c r="AG285" i="14" s="1"/>
  <c r="AG286" i="14" s="1"/>
  <c r="AG287" i="14" s="1"/>
  <c r="AG288" i="14" s="1"/>
  <c r="AG289" i="14" s="1"/>
  <c r="AG290" i="14" s="1"/>
  <c r="AG291" i="14" s="1"/>
  <c r="AG292" i="14" s="1"/>
  <c r="AG293" i="14" s="1"/>
  <c r="AG294" i="14" s="1"/>
  <c r="AG295" i="14" s="1"/>
  <c r="AG296" i="14" s="1"/>
  <c r="AG297" i="14" s="1"/>
  <c r="AG298" i="14" s="1"/>
  <c r="AG299" i="14" s="1"/>
  <c r="AG300" i="14" s="1"/>
  <c r="AG301" i="14" s="1"/>
  <c r="AG302" i="14" s="1"/>
  <c r="AG303" i="14" s="1"/>
  <c r="AG304" i="14" s="1"/>
  <c r="AG305" i="14" s="1"/>
  <c r="AG306" i="14" s="1"/>
  <c r="AG307" i="14" s="1"/>
  <c r="AG308" i="14" s="1"/>
  <c r="AG309" i="14" s="1"/>
  <c r="AG310" i="14" s="1"/>
  <c r="AG311" i="14" s="1"/>
  <c r="AG312" i="14" s="1"/>
  <c r="AG313" i="14" s="1"/>
  <c r="AG314" i="14" s="1"/>
  <c r="AG315" i="14" s="1"/>
  <c r="AG316" i="14" s="1"/>
  <c r="AG317" i="14" s="1"/>
  <c r="AG318" i="14" s="1"/>
  <c r="AG319" i="14" s="1"/>
  <c r="AG320" i="14" s="1"/>
  <c r="AG321" i="14" s="1"/>
  <c r="AG322" i="14" s="1"/>
  <c r="AG323" i="14" s="1"/>
  <c r="AG324" i="14" s="1"/>
  <c r="AG325" i="14" s="1"/>
  <c r="AG326" i="14" s="1"/>
  <c r="AG327" i="14" s="1"/>
  <c r="AG328" i="14" s="1"/>
  <c r="AG329" i="14" s="1"/>
  <c r="AG330" i="14" s="1"/>
  <c r="AG331" i="14" s="1"/>
  <c r="AG332" i="14" s="1"/>
  <c r="AG333" i="14" s="1"/>
  <c r="AG334" i="14" s="1"/>
  <c r="AG335" i="14" s="1"/>
  <c r="AG336" i="14" s="1"/>
  <c r="AG337" i="14" s="1"/>
  <c r="AG338" i="14" s="1"/>
  <c r="AG339" i="14" s="1"/>
  <c r="AG340" i="14" s="1"/>
  <c r="AG341" i="14" s="1"/>
  <c r="AG342" i="14" s="1"/>
  <c r="AG343" i="14" s="1"/>
  <c r="AG344" i="14" s="1"/>
  <c r="AG345" i="14" s="1"/>
  <c r="AG346" i="14" s="1"/>
  <c r="AG347" i="14" s="1"/>
  <c r="AG348" i="14" s="1"/>
  <c r="AG349" i="14" s="1"/>
  <c r="AG350" i="14" s="1"/>
  <c r="AG351" i="14" s="1"/>
  <c r="AG352" i="14" s="1"/>
  <c r="AG353" i="14" s="1"/>
  <c r="AG354" i="14" s="1"/>
  <c r="AG355" i="14" s="1"/>
  <c r="AG356" i="14" s="1"/>
  <c r="AG357" i="14" s="1"/>
  <c r="AG358" i="14" s="1"/>
  <c r="AG359" i="14" s="1"/>
  <c r="AG360" i="14" s="1"/>
  <c r="AG361" i="14" s="1"/>
  <c r="AG362" i="14" s="1"/>
  <c r="AG363" i="14" s="1"/>
  <c r="AG364" i="14" s="1"/>
  <c r="AG365" i="14" s="1"/>
  <c r="AG366" i="14" s="1"/>
  <c r="AG367" i="14" s="1"/>
  <c r="AG368" i="14" s="1"/>
  <c r="AG369" i="14" s="1"/>
  <c r="AG370" i="14" s="1"/>
  <c r="AG371" i="14" s="1"/>
  <c r="AG372" i="14" s="1"/>
  <c r="AG373" i="14" s="1"/>
  <c r="AG374" i="14" s="1"/>
  <c r="AG375" i="14" s="1"/>
  <c r="AG376" i="14" s="1"/>
  <c r="AG377" i="14" s="1"/>
  <c r="AG378" i="14" s="1"/>
  <c r="AG379" i="14" s="1"/>
  <c r="AG380" i="14" s="1"/>
  <c r="AG381" i="14" s="1"/>
  <c r="AG382" i="14" s="1"/>
  <c r="AG383" i="14" s="1"/>
  <c r="AG384" i="14" s="1"/>
  <c r="AG385" i="14" s="1"/>
  <c r="AG386" i="14" s="1"/>
  <c r="AL20" i="14"/>
  <c r="B21" i="14"/>
  <c r="C21" i="14"/>
  <c r="E21" i="14" s="1"/>
  <c r="F21" i="14"/>
  <c r="G21" i="14"/>
  <c r="N21" i="14"/>
  <c r="BI21" i="14" s="1"/>
  <c r="S21" i="14"/>
  <c r="W21" i="14"/>
  <c r="D21" i="14" s="1"/>
  <c r="AL21" i="14"/>
  <c r="AM21" i="14"/>
  <c r="B22" i="14"/>
  <c r="C22" i="14"/>
  <c r="E22" i="14" s="1"/>
  <c r="F22" i="14"/>
  <c r="G22" i="14"/>
  <c r="N22" i="14"/>
  <c r="S22" i="14"/>
  <c r="W22" i="14"/>
  <c r="AL22" i="14"/>
  <c r="AM22" i="14"/>
  <c r="B23" i="14"/>
  <c r="C23" i="14"/>
  <c r="E23" i="14" s="1"/>
  <c r="F23" i="14"/>
  <c r="N23" i="14"/>
  <c r="T23" i="14" s="1"/>
  <c r="S23" i="14"/>
  <c r="W23" i="14"/>
  <c r="D23" i="14" s="1"/>
  <c r="U23" i="14" s="1"/>
  <c r="AL23" i="14"/>
  <c r="AM23" i="14"/>
  <c r="B24" i="14"/>
  <c r="C24" i="14"/>
  <c r="F24" i="14"/>
  <c r="N24" i="14"/>
  <c r="S24" i="14"/>
  <c r="W24" i="14"/>
  <c r="D24" i="14" s="1"/>
  <c r="AL24" i="14"/>
  <c r="AM24" i="14"/>
  <c r="B25" i="14"/>
  <c r="C25" i="14"/>
  <c r="F25" i="14"/>
  <c r="N25" i="14"/>
  <c r="S25" i="14"/>
  <c r="W25" i="14"/>
  <c r="D25" i="14" s="1"/>
  <c r="AL25" i="14"/>
  <c r="AM25" i="14"/>
  <c r="B26" i="14"/>
  <c r="C26" i="14"/>
  <c r="G26" i="14" s="1"/>
  <c r="F26" i="14"/>
  <c r="N26" i="14"/>
  <c r="S26" i="14"/>
  <c r="W26" i="14"/>
  <c r="D26" i="14" s="1"/>
  <c r="U26" i="14" s="1"/>
  <c r="AL26" i="14"/>
  <c r="AM26" i="14"/>
  <c r="B27" i="14"/>
  <c r="C27" i="14"/>
  <c r="F27" i="14"/>
  <c r="N27" i="14"/>
  <c r="S27" i="14"/>
  <c r="W27" i="14"/>
  <c r="AL27" i="14"/>
  <c r="AM27" i="14"/>
  <c r="B28" i="14"/>
  <c r="C28" i="14"/>
  <c r="G28" i="14" s="1"/>
  <c r="F28" i="14"/>
  <c r="N28" i="14"/>
  <c r="S28" i="14"/>
  <c r="W28" i="14"/>
  <c r="D28" i="14" s="1"/>
  <c r="U28" i="14" s="1"/>
  <c r="AL28" i="14"/>
  <c r="AM28" i="14"/>
  <c r="B29" i="14"/>
  <c r="C29" i="14"/>
  <c r="G29" i="14" s="1"/>
  <c r="F29" i="14"/>
  <c r="N29" i="14"/>
  <c r="S29" i="14"/>
  <c r="W29" i="14"/>
  <c r="D29" i="14" s="1"/>
  <c r="AL29" i="14"/>
  <c r="AM29" i="14"/>
  <c r="B30" i="14"/>
  <c r="C30" i="14"/>
  <c r="F30" i="14"/>
  <c r="N30" i="14"/>
  <c r="S30" i="14"/>
  <c r="W30" i="14"/>
  <c r="AL30" i="14"/>
  <c r="AM30" i="14"/>
  <c r="B31" i="14"/>
  <c r="C31" i="14"/>
  <c r="E31" i="14" s="1"/>
  <c r="F31" i="14"/>
  <c r="N31" i="14"/>
  <c r="BI31" i="14" s="1"/>
  <c r="S31" i="14"/>
  <c r="W31" i="14"/>
  <c r="D31" i="14" s="1"/>
  <c r="U31" i="14" s="1"/>
  <c r="AL31" i="14"/>
  <c r="AM31" i="14"/>
  <c r="B32" i="14"/>
  <c r="C32" i="14"/>
  <c r="G32" i="14" s="1"/>
  <c r="F32" i="14"/>
  <c r="N32" i="14"/>
  <c r="S32" i="14"/>
  <c r="W32" i="14"/>
  <c r="D32" i="14" s="1"/>
  <c r="AL32" i="14"/>
  <c r="AM32" i="14"/>
  <c r="B33" i="14"/>
  <c r="C33" i="14"/>
  <c r="F33" i="14"/>
  <c r="N33" i="14"/>
  <c r="BI33" i="14" s="1"/>
  <c r="S33" i="14"/>
  <c r="W33" i="14"/>
  <c r="D33" i="14" s="1"/>
  <c r="AL33" i="14"/>
  <c r="AM33" i="14"/>
  <c r="B34" i="14"/>
  <c r="C34" i="14"/>
  <c r="F34" i="14"/>
  <c r="N34" i="14"/>
  <c r="T34" i="14" s="1"/>
  <c r="S34" i="14"/>
  <c r="W34" i="14"/>
  <c r="D34" i="14" s="1"/>
  <c r="U34" i="14" s="1"/>
  <c r="AL34" i="14"/>
  <c r="AM34" i="14"/>
  <c r="B35" i="14"/>
  <c r="C35" i="14"/>
  <c r="F35" i="14"/>
  <c r="N35" i="14"/>
  <c r="S35" i="14"/>
  <c r="W35" i="14"/>
  <c r="AL35" i="14"/>
  <c r="AM35" i="14"/>
  <c r="B36" i="14"/>
  <c r="C36" i="14"/>
  <c r="F36" i="14"/>
  <c r="N36" i="14"/>
  <c r="T36" i="14" s="1"/>
  <c r="S36" i="14"/>
  <c r="W36" i="14"/>
  <c r="D36" i="14" s="1"/>
  <c r="U36" i="14" s="1"/>
  <c r="AL36" i="14"/>
  <c r="AM36" i="14"/>
  <c r="B37" i="14"/>
  <c r="C37" i="14"/>
  <c r="F37" i="14"/>
  <c r="N37" i="14"/>
  <c r="BI37" i="14" s="1"/>
  <c r="S37" i="14"/>
  <c r="W37" i="14"/>
  <c r="D37" i="14" s="1"/>
  <c r="AL37" i="14"/>
  <c r="AM37" i="14"/>
  <c r="B38" i="14"/>
  <c r="C38" i="14"/>
  <c r="F38" i="14"/>
  <c r="N38" i="14"/>
  <c r="S38" i="14"/>
  <c r="W38" i="14"/>
  <c r="AL38" i="14"/>
  <c r="AM38" i="14"/>
  <c r="B39" i="14"/>
  <c r="C39" i="14"/>
  <c r="E39" i="14" s="1"/>
  <c r="F39" i="14"/>
  <c r="N39" i="14"/>
  <c r="T39" i="14" s="1"/>
  <c r="S39" i="14"/>
  <c r="W39" i="14"/>
  <c r="D39" i="14" s="1"/>
  <c r="U39" i="14" s="1"/>
  <c r="AL39" i="14"/>
  <c r="AM39" i="14"/>
  <c r="B40" i="14"/>
  <c r="C40" i="14"/>
  <c r="E40" i="14" s="1"/>
  <c r="F40" i="14"/>
  <c r="N40" i="14"/>
  <c r="S40" i="14"/>
  <c r="W40" i="14"/>
  <c r="D40" i="14" s="1"/>
  <c r="AL40" i="14"/>
  <c r="AM40" i="14"/>
  <c r="B41" i="14"/>
  <c r="C41" i="14"/>
  <c r="F41" i="14"/>
  <c r="N41" i="14"/>
  <c r="T41" i="14" s="1"/>
  <c r="S41" i="14"/>
  <c r="W41" i="14"/>
  <c r="D41" i="14" s="1"/>
  <c r="AL41" i="14"/>
  <c r="AM41" i="14"/>
  <c r="B42" i="14"/>
  <c r="C42" i="14"/>
  <c r="F42" i="14"/>
  <c r="N42" i="14"/>
  <c r="BI42" i="14" s="1"/>
  <c r="S42" i="14"/>
  <c r="W42" i="14"/>
  <c r="D42" i="14" s="1"/>
  <c r="U42" i="14" s="1"/>
  <c r="AL42" i="14"/>
  <c r="AM42" i="14"/>
  <c r="B43" i="14"/>
  <c r="C43" i="14"/>
  <c r="E43" i="14" s="1"/>
  <c r="F43" i="14"/>
  <c r="N43" i="14"/>
  <c r="S43" i="14"/>
  <c r="W43" i="14"/>
  <c r="AL43" i="14"/>
  <c r="AM43" i="14"/>
  <c r="B44" i="14"/>
  <c r="C44" i="14"/>
  <c r="F44" i="14"/>
  <c r="N44" i="14"/>
  <c r="T44" i="14" s="1"/>
  <c r="S44" i="14"/>
  <c r="W44" i="14"/>
  <c r="D44" i="14" s="1"/>
  <c r="U44" i="14" s="1"/>
  <c r="AL44" i="14"/>
  <c r="AM44" i="14"/>
  <c r="B45" i="14"/>
  <c r="C45" i="14"/>
  <c r="F45" i="14"/>
  <c r="N45" i="14"/>
  <c r="BI45" i="14" s="1"/>
  <c r="S45" i="14"/>
  <c r="W45" i="14"/>
  <c r="D45" i="14" s="1"/>
  <c r="AL45" i="14"/>
  <c r="AM45" i="14"/>
  <c r="B46" i="14"/>
  <c r="C46" i="14"/>
  <c r="F46" i="14"/>
  <c r="N46" i="14"/>
  <c r="S46" i="14"/>
  <c r="W46" i="14"/>
  <c r="AL46" i="14"/>
  <c r="AM46" i="14"/>
  <c r="B47" i="14"/>
  <c r="C47" i="14"/>
  <c r="E47" i="14" s="1"/>
  <c r="F47" i="14"/>
  <c r="N47" i="14"/>
  <c r="BI47" i="14" s="1"/>
  <c r="S47" i="14"/>
  <c r="W47" i="14"/>
  <c r="D47" i="14" s="1"/>
  <c r="U47" i="14" s="1"/>
  <c r="AL47" i="14"/>
  <c r="AM47" i="14"/>
  <c r="B48" i="14"/>
  <c r="C48" i="14"/>
  <c r="G48" i="14" s="1"/>
  <c r="F48" i="14"/>
  <c r="N48" i="14"/>
  <c r="S48" i="14"/>
  <c r="W48" i="14"/>
  <c r="D48" i="14" s="1"/>
  <c r="AL48" i="14"/>
  <c r="AM48" i="14"/>
  <c r="B49" i="14"/>
  <c r="C49" i="14"/>
  <c r="F49" i="14"/>
  <c r="N49" i="14"/>
  <c r="BI49" i="14" s="1"/>
  <c r="S49" i="14"/>
  <c r="W49" i="14"/>
  <c r="D49" i="14" s="1"/>
  <c r="AL49" i="14"/>
  <c r="AM49" i="14"/>
  <c r="B50" i="14"/>
  <c r="C50" i="14"/>
  <c r="G50" i="14" s="1"/>
  <c r="F50" i="14"/>
  <c r="N50" i="14"/>
  <c r="BI50" i="14" s="1"/>
  <c r="S50" i="14"/>
  <c r="W50" i="14"/>
  <c r="D50" i="14" s="1"/>
  <c r="U50" i="14" s="1"/>
  <c r="AL50" i="14"/>
  <c r="AM50" i="14"/>
  <c r="B51" i="14"/>
  <c r="C51" i="14"/>
  <c r="F51" i="14"/>
  <c r="N51" i="14"/>
  <c r="S51" i="14"/>
  <c r="W51" i="14"/>
  <c r="AL51" i="14"/>
  <c r="AM51" i="14"/>
  <c r="B52" i="14"/>
  <c r="C52" i="14"/>
  <c r="F52" i="14"/>
  <c r="N52" i="14"/>
  <c r="BI52" i="14" s="1"/>
  <c r="S52" i="14"/>
  <c r="W52" i="14"/>
  <c r="D52" i="14" s="1"/>
  <c r="U52" i="14" s="1"/>
  <c r="AL52" i="14"/>
  <c r="AM52" i="14"/>
  <c r="B53" i="14"/>
  <c r="C53" i="14"/>
  <c r="G53" i="14" s="1"/>
  <c r="E53" i="14"/>
  <c r="F53" i="14"/>
  <c r="N53" i="14"/>
  <c r="S53" i="14"/>
  <c r="W53" i="14"/>
  <c r="D53" i="14" s="1"/>
  <c r="AL53" i="14"/>
  <c r="AM53" i="14"/>
  <c r="B54" i="14"/>
  <c r="C54" i="14"/>
  <c r="F54" i="14"/>
  <c r="N54" i="14"/>
  <c r="S54" i="14"/>
  <c r="W54" i="14"/>
  <c r="AL54" i="14"/>
  <c r="AM54" i="14"/>
  <c r="B55" i="14"/>
  <c r="C55" i="14"/>
  <c r="E55" i="14" s="1"/>
  <c r="F55" i="14"/>
  <c r="N55" i="14"/>
  <c r="S55" i="14"/>
  <c r="W55" i="14"/>
  <c r="D55" i="14" s="1"/>
  <c r="U55" i="14" s="1"/>
  <c r="AL55" i="14"/>
  <c r="AM55" i="14"/>
  <c r="B56" i="14"/>
  <c r="C56" i="14"/>
  <c r="E56" i="14" s="1"/>
  <c r="F56" i="14"/>
  <c r="N56" i="14"/>
  <c r="S56" i="14"/>
  <c r="W56" i="14"/>
  <c r="D56" i="14" s="1"/>
  <c r="AL56" i="14"/>
  <c r="AM56" i="14"/>
  <c r="B57" i="14"/>
  <c r="C57" i="14"/>
  <c r="F57" i="14"/>
  <c r="N57" i="14"/>
  <c r="BI57" i="14" s="1"/>
  <c r="S57" i="14"/>
  <c r="W57" i="14"/>
  <c r="D57" i="14" s="1"/>
  <c r="AL57" i="14"/>
  <c r="AM57" i="14"/>
  <c r="B58" i="14"/>
  <c r="C58" i="14"/>
  <c r="G58" i="14" s="1"/>
  <c r="F58" i="14"/>
  <c r="N58" i="14"/>
  <c r="T58" i="14" s="1"/>
  <c r="S58" i="14"/>
  <c r="W58" i="14"/>
  <c r="AL58" i="14"/>
  <c r="AM58" i="14"/>
  <c r="B59" i="14"/>
  <c r="C59" i="14"/>
  <c r="F59" i="14"/>
  <c r="N59" i="14"/>
  <c r="S59" i="14"/>
  <c r="W59" i="14"/>
  <c r="AL59" i="14"/>
  <c r="AM59" i="14"/>
  <c r="B60" i="14"/>
  <c r="C60" i="14"/>
  <c r="F60" i="14"/>
  <c r="N60" i="14"/>
  <c r="T60" i="14" s="1"/>
  <c r="S60" i="14"/>
  <c r="W60" i="14"/>
  <c r="D60" i="14" s="1"/>
  <c r="U60" i="14" s="1"/>
  <c r="AL60" i="14"/>
  <c r="AM60" i="14"/>
  <c r="B61" i="14"/>
  <c r="C61" i="14"/>
  <c r="E61" i="14" s="1"/>
  <c r="F61" i="14"/>
  <c r="N61" i="14"/>
  <c r="S61" i="14"/>
  <c r="W61" i="14"/>
  <c r="D61" i="14" s="1"/>
  <c r="AL61" i="14"/>
  <c r="AM61" i="14"/>
  <c r="B62" i="14"/>
  <c r="C62" i="14"/>
  <c r="F62" i="14"/>
  <c r="N62" i="14"/>
  <c r="S62" i="14"/>
  <c r="W62" i="14"/>
  <c r="AL62" i="14"/>
  <c r="AM62" i="14"/>
  <c r="B63" i="14"/>
  <c r="C63" i="14"/>
  <c r="E63" i="14" s="1"/>
  <c r="F63" i="14"/>
  <c r="N63" i="14"/>
  <c r="S63" i="14"/>
  <c r="W63" i="14"/>
  <c r="D63" i="14" s="1"/>
  <c r="U63" i="14" s="1"/>
  <c r="AL63" i="14"/>
  <c r="AM63" i="14"/>
  <c r="B64" i="14"/>
  <c r="C64" i="14"/>
  <c r="F64" i="14"/>
  <c r="N64" i="14"/>
  <c r="BI64" i="14" s="1"/>
  <c r="S64" i="14"/>
  <c r="W64" i="14"/>
  <c r="D64" i="14" s="1"/>
  <c r="AL64" i="14"/>
  <c r="AM64" i="14"/>
  <c r="B65" i="14"/>
  <c r="C65" i="14"/>
  <c r="F65" i="14"/>
  <c r="N65" i="14"/>
  <c r="BI65" i="14" s="1"/>
  <c r="S65" i="14"/>
  <c r="W65" i="14"/>
  <c r="D65" i="14" s="1"/>
  <c r="AL65" i="14"/>
  <c r="AM65" i="14"/>
  <c r="B66" i="14"/>
  <c r="C66" i="14"/>
  <c r="G66" i="14" s="1"/>
  <c r="F66" i="14"/>
  <c r="N66" i="14"/>
  <c r="T66" i="14" s="1"/>
  <c r="S66" i="14"/>
  <c r="W66" i="14"/>
  <c r="D66" i="14" s="1"/>
  <c r="AL66" i="14"/>
  <c r="AM66" i="14"/>
  <c r="B67" i="14"/>
  <c r="C67" i="14"/>
  <c r="F67" i="14"/>
  <c r="N67" i="14"/>
  <c r="S67" i="14"/>
  <c r="W67" i="14"/>
  <c r="AL67" i="14"/>
  <c r="AM67" i="14"/>
  <c r="B68" i="14"/>
  <c r="C68" i="14"/>
  <c r="E68" i="14" s="1"/>
  <c r="F68" i="14"/>
  <c r="N68" i="14"/>
  <c r="S68" i="14"/>
  <c r="W68" i="14"/>
  <c r="D68" i="14" s="1"/>
  <c r="U68" i="14" s="1"/>
  <c r="AL68" i="14"/>
  <c r="AM68" i="14"/>
  <c r="B69" i="14"/>
  <c r="C69" i="14"/>
  <c r="F69" i="14"/>
  <c r="N69" i="14"/>
  <c r="BI69" i="14" s="1"/>
  <c r="S69" i="14"/>
  <c r="T69" i="14"/>
  <c r="W69" i="14"/>
  <c r="D69" i="14" s="1"/>
  <c r="AL69" i="14"/>
  <c r="AM69" i="14"/>
  <c r="B70" i="14"/>
  <c r="C70" i="14"/>
  <c r="E70" i="14" s="1"/>
  <c r="F70" i="14"/>
  <c r="N70" i="14"/>
  <c r="R70" i="14"/>
  <c r="S70" i="14"/>
  <c r="W70" i="14"/>
  <c r="AL70" i="14"/>
  <c r="AM70" i="14"/>
  <c r="B71" i="14"/>
  <c r="C71" i="14"/>
  <c r="F71" i="14"/>
  <c r="N71" i="14"/>
  <c r="T71" i="14" s="1"/>
  <c r="S71" i="14"/>
  <c r="W71" i="14"/>
  <c r="AL71" i="14"/>
  <c r="AM71" i="14"/>
  <c r="B72" i="14"/>
  <c r="C72" i="14"/>
  <c r="F72" i="14"/>
  <c r="N72" i="14"/>
  <c r="S72" i="14"/>
  <c r="W72" i="14"/>
  <c r="D72" i="14" s="1"/>
  <c r="AL72" i="14"/>
  <c r="AM72" i="14"/>
  <c r="B73" i="14"/>
  <c r="C73" i="14"/>
  <c r="G73" i="14" s="1"/>
  <c r="F73" i="14"/>
  <c r="N73" i="14"/>
  <c r="S73" i="14"/>
  <c r="W73" i="14"/>
  <c r="AL73" i="14"/>
  <c r="AM73" i="14"/>
  <c r="B74" i="14"/>
  <c r="C74" i="14"/>
  <c r="G74" i="14" s="1"/>
  <c r="F74" i="14"/>
  <c r="N74" i="14"/>
  <c r="BI74" i="14" s="1"/>
  <c r="S74" i="14"/>
  <c r="W74" i="14"/>
  <c r="D74" i="14" s="1"/>
  <c r="U74" i="14" s="1"/>
  <c r="AL74" i="14"/>
  <c r="AM74" i="14"/>
  <c r="B75" i="14"/>
  <c r="C75" i="14"/>
  <c r="F75" i="14"/>
  <c r="N75" i="14"/>
  <c r="BI75" i="14" s="1"/>
  <c r="S75" i="14"/>
  <c r="W75" i="14"/>
  <c r="D75" i="14" s="1"/>
  <c r="AL75" i="14"/>
  <c r="AM75" i="14"/>
  <c r="B76" i="14"/>
  <c r="C76" i="14"/>
  <c r="F76" i="14"/>
  <c r="N76" i="14"/>
  <c r="T76" i="14" s="1"/>
  <c r="S76" i="14"/>
  <c r="W76" i="14"/>
  <c r="D76" i="14" s="1"/>
  <c r="U76" i="14" s="1"/>
  <c r="AL76" i="14"/>
  <c r="AM76" i="14"/>
  <c r="B77" i="14"/>
  <c r="C77" i="14"/>
  <c r="G77" i="14" s="1"/>
  <c r="F77" i="14"/>
  <c r="N77" i="14"/>
  <c r="S77" i="14"/>
  <c r="W77" i="14"/>
  <c r="AL77" i="14"/>
  <c r="AM77" i="14"/>
  <c r="B78" i="14"/>
  <c r="C78" i="14"/>
  <c r="F78" i="14"/>
  <c r="N78" i="14"/>
  <c r="S78" i="14"/>
  <c r="W78" i="14"/>
  <c r="AL78" i="14"/>
  <c r="AM78" i="14"/>
  <c r="B79" i="14"/>
  <c r="C79" i="14"/>
  <c r="F79" i="14"/>
  <c r="N79" i="14"/>
  <c r="T79" i="14" s="1"/>
  <c r="S79" i="14"/>
  <c r="W79" i="14"/>
  <c r="D79" i="14" s="1"/>
  <c r="U79" i="14" s="1"/>
  <c r="AL79" i="14"/>
  <c r="AM79" i="14"/>
  <c r="B80" i="14"/>
  <c r="C80" i="14"/>
  <c r="G80" i="14" s="1"/>
  <c r="F80" i="14"/>
  <c r="N80" i="14"/>
  <c r="BI80" i="14" s="1"/>
  <c r="S80" i="14"/>
  <c r="W80" i="14"/>
  <c r="D80" i="14" s="1"/>
  <c r="AL80" i="14"/>
  <c r="AM80" i="14"/>
  <c r="B81" i="14"/>
  <c r="C81" i="14"/>
  <c r="G81" i="14" s="1"/>
  <c r="E81" i="14"/>
  <c r="F81" i="14"/>
  <c r="N81" i="14"/>
  <c r="S81" i="14"/>
  <c r="W81" i="14"/>
  <c r="AL81" i="14"/>
  <c r="AM81" i="14"/>
  <c r="B82" i="14"/>
  <c r="C82" i="14"/>
  <c r="G82" i="14" s="1"/>
  <c r="F82" i="14"/>
  <c r="N82" i="14"/>
  <c r="S82" i="14"/>
  <c r="W82" i="14"/>
  <c r="AL82" i="14"/>
  <c r="AM82" i="14"/>
  <c r="B83" i="14"/>
  <c r="C83" i="14"/>
  <c r="F83" i="14"/>
  <c r="N83" i="14"/>
  <c r="S83" i="14"/>
  <c r="W83" i="14"/>
  <c r="AL83" i="14"/>
  <c r="AM83" i="14"/>
  <c r="B84" i="14"/>
  <c r="C84" i="14"/>
  <c r="F84" i="14"/>
  <c r="N84" i="14"/>
  <c r="BI84" i="14" s="1"/>
  <c r="S84" i="14"/>
  <c r="W84" i="14"/>
  <c r="AL84" i="14"/>
  <c r="AM84" i="14"/>
  <c r="B85" i="14"/>
  <c r="C85" i="14"/>
  <c r="F85" i="14"/>
  <c r="N85" i="14"/>
  <c r="S85" i="14"/>
  <c r="W85" i="14"/>
  <c r="D85" i="14" s="1"/>
  <c r="AL85" i="14"/>
  <c r="AM85" i="14"/>
  <c r="B86" i="14"/>
  <c r="C86" i="14"/>
  <c r="F86" i="14"/>
  <c r="N86" i="14"/>
  <c r="S86" i="14"/>
  <c r="W86" i="14"/>
  <c r="AL86" i="14"/>
  <c r="AM86" i="14"/>
  <c r="B87" i="14"/>
  <c r="C87" i="14"/>
  <c r="G87" i="14" s="1"/>
  <c r="F87" i="14"/>
  <c r="N87" i="14"/>
  <c r="BI87" i="14" s="1"/>
  <c r="S87" i="14"/>
  <c r="W87" i="14"/>
  <c r="D87" i="14" s="1"/>
  <c r="U87" i="14" s="1"/>
  <c r="AL87" i="14"/>
  <c r="AM87" i="14"/>
  <c r="B88" i="14"/>
  <c r="C88" i="14"/>
  <c r="G88" i="14" s="1"/>
  <c r="F88" i="14"/>
  <c r="N88" i="14"/>
  <c r="S88" i="14"/>
  <c r="W88" i="14"/>
  <c r="D88" i="14" s="1"/>
  <c r="AL88" i="14"/>
  <c r="AM88" i="14"/>
  <c r="B89" i="14"/>
  <c r="C89" i="14"/>
  <c r="G89" i="14" s="1"/>
  <c r="F89" i="14"/>
  <c r="N89" i="14"/>
  <c r="BI89" i="14" s="1"/>
  <c r="S89" i="14"/>
  <c r="W89" i="14"/>
  <c r="D89" i="14" s="1"/>
  <c r="AL89" i="14"/>
  <c r="AM89" i="14"/>
  <c r="B90" i="14"/>
  <c r="C90" i="14"/>
  <c r="G90" i="14" s="1"/>
  <c r="F90" i="14"/>
  <c r="N90" i="14"/>
  <c r="S90" i="14"/>
  <c r="W90" i="14"/>
  <c r="AL90" i="14"/>
  <c r="AM90" i="14"/>
  <c r="B91" i="14"/>
  <c r="C91" i="14"/>
  <c r="F91" i="14"/>
  <c r="N91" i="14"/>
  <c r="T91" i="14" s="1"/>
  <c r="S91" i="14"/>
  <c r="W91" i="14"/>
  <c r="D91" i="14" s="1"/>
  <c r="AL91" i="14"/>
  <c r="AM91" i="14"/>
  <c r="B92" i="14"/>
  <c r="C92" i="14"/>
  <c r="F92" i="14"/>
  <c r="N92" i="14"/>
  <c r="T92" i="14" s="1"/>
  <c r="S92" i="14"/>
  <c r="W92" i="14"/>
  <c r="D92" i="14" s="1"/>
  <c r="AL92" i="14"/>
  <c r="AM92" i="14"/>
  <c r="B93" i="14"/>
  <c r="C93" i="14"/>
  <c r="E93" i="14" s="1"/>
  <c r="F93" i="14"/>
  <c r="N93" i="14"/>
  <c r="S93" i="14"/>
  <c r="W93" i="14"/>
  <c r="D93" i="14" s="1"/>
  <c r="AL93" i="14"/>
  <c r="AM93" i="14"/>
  <c r="B94" i="14"/>
  <c r="C94" i="14"/>
  <c r="F94" i="14"/>
  <c r="N94" i="14"/>
  <c r="T94" i="14" s="1"/>
  <c r="S94" i="14"/>
  <c r="W94" i="14"/>
  <c r="D94" i="14" s="1"/>
  <c r="AL94" i="14"/>
  <c r="AM94" i="14"/>
  <c r="B95" i="14"/>
  <c r="C95" i="14"/>
  <c r="F95" i="14"/>
  <c r="N95" i="14"/>
  <c r="BI95" i="14" s="1"/>
  <c r="S95" i="14"/>
  <c r="W95" i="14"/>
  <c r="AL95" i="14"/>
  <c r="AM95" i="14"/>
  <c r="B96" i="14"/>
  <c r="C96" i="14"/>
  <c r="G96" i="14" s="1"/>
  <c r="F96" i="14"/>
  <c r="N96" i="14"/>
  <c r="BI96" i="14" s="1"/>
  <c r="S96" i="14"/>
  <c r="W96" i="14"/>
  <c r="D96" i="14" s="1"/>
  <c r="U96" i="14" s="1"/>
  <c r="AL96" i="14"/>
  <c r="AM96" i="14"/>
  <c r="B97" i="14"/>
  <c r="C97" i="14"/>
  <c r="E97" i="14" s="1"/>
  <c r="F97" i="14"/>
  <c r="N97" i="14"/>
  <c r="S97" i="14"/>
  <c r="W97" i="14"/>
  <c r="AL97" i="14"/>
  <c r="AM97" i="14"/>
  <c r="B98" i="14"/>
  <c r="C98" i="14"/>
  <c r="F98" i="14"/>
  <c r="N98" i="14"/>
  <c r="S98" i="14"/>
  <c r="W98" i="14"/>
  <c r="D98" i="14" s="1"/>
  <c r="AL98" i="14"/>
  <c r="AM98" i="14"/>
  <c r="B99" i="14"/>
  <c r="C99" i="14"/>
  <c r="G99" i="14" s="1"/>
  <c r="F99" i="14"/>
  <c r="N99" i="14"/>
  <c r="BI99" i="14" s="1"/>
  <c r="S99" i="14"/>
  <c r="W99" i="14"/>
  <c r="AL99" i="14"/>
  <c r="AM99" i="14"/>
  <c r="B100" i="14"/>
  <c r="C100" i="14"/>
  <c r="F100" i="14"/>
  <c r="N100" i="14"/>
  <c r="S100" i="14"/>
  <c r="W100" i="14"/>
  <c r="AL100" i="14"/>
  <c r="AM100" i="14"/>
  <c r="B101" i="14"/>
  <c r="C101" i="14"/>
  <c r="F101" i="14"/>
  <c r="N101" i="14"/>
  <c r="BI101" i="14" s="1"/>
  <c r="S101" i="14"/>
  <c r="W101" i="14"/>
  <c r="D101" i="14" s="1"/>
  <c r="AL101" i="14"/>
  <c r="AM101" i="14"/>
  <c r="B102" i="14"/>
  <c r="C102" i="14"/>
  <c r="G102" i="14" s="1"/>
  <c r="F102" i="14"/>
  <c r="N102" i="14"/>
  <c r="BI102" i="14" s="1"/>
  <c r="S102" i="14"/>
  <c r="W102" i="14"/>
  <c r="D102" i="14" s="1"/>
  <c r="AL102" i="14"/>
  <c r="AM102" i="14"/>
  <c r="B103" i="14"/>
  <c r="C103" i="14"/>
  <c r="F103" i="14"/>
  <c r="N103" i="14"/>
  <c r="T103" i="14" s="1"/>
  <c r="S103" i="14"/>
  <c r="W103" i="14"/>
  <c r="AL103" i="14"/>
  <c r="AM103" i="14"/>
  <c r="B104" i="14"/>
  <c r="C104" i="14"/>
  <c r="E104" i="14" s="1"/>
  <c r="F104" i="14"/>
  <c r="N104" i="14"/>
  <c r="T104" i="14" s="1"/>
  <c r="S104" i="14"/>
  <c r="W104" i="14"/>
  <c r="D104" i="14" s="1"/>
  <c r="U104" i="14" s="1"/>
  <c r="AL104" i="14"/>
  <c r="AM104" i="14"/>
  <c r="B105" i="14"/>
  <c r="C105" i="14"/>
  <c r="F105" i="14"/>
  <c r="N105" i="14"/>
  <c r="S105" i="14"/>
  <c r="W105" i="14"/>
  <c r="AL105" i="14"/>
  <c r="AM105" i="14"/>
  <c r="B106" i="14"/>
  <c r="C106" i="14"/>
  <c r="G106" i="14" s="1"/>
  <c r="F106" i="14"/>
  <c r="N106" i="14"/>
  <c r="BI106" i="14" s="1"/>
  <c r="S106" i="14"/>
  <c r="W106" i="14"/>
  <c r="D106" i="14" s="1"/>
  <c r="AL106" i="14"/>
  <c r="AM106" i="14"/>
  <c r="B107" i="14"/>
  <c r="C107" i="14"/>
  <c r="G107" i="14" s="1"/>
  <c r="F107" i="14"/>
  <c r="N107" i="14"/>
  <c r="S107" i="14"/>
  <c r="W107" i="14"/>
  <c r="AL107" i="14"/>
  <c r="AM107" i="14"/>
  <c r="B108" i="14"/>
  <c r="C108" i="14"/>
  <c r="F108" i="14"/>
  <c r="N108" i="14"/>
  <c r="S108" i="14"/>
  <c r="W108" i="14"/>
  <c r="AL108" i="14"/>
  <c r="AM108" i="14"/>
  <c r="B109" i="14"/>
  <c r="C109" i="14"/>
  <c r="E109" i="14" s="1"/>
  <c r="F109" i="14"/>
  <c r="N109" i="14"/>
  <c r="BI109" i="14" s="1"/>
  <c r="S109" i="14"/>
  <c r="W109" i="14"/>
  <c r="D109" i="14" s="1"/>
  <c r="U109" i="14" s="1"/>
  <c r="AL109" i="14"/>
  <c r="AM109" i="14"/>
  <c r="B110" i="14"/>
  <c r="C110" i="14"/>
  <c r="G110" i="14" s="1"/>
  <c r="F110" i="14"/>
  <c r="N110" i="14"/>
  <c r="S110" i="14"/>
  <c r="W110" i="14"/>
  <c r="D110" i="14" s="1"/>
  <c r="AL110" i="14"/>
  <c r="AM110" i="14"/>
  <c r="B111" i="14"/>
  <c r="C111" i="14"/>
  <c r="F111" i="14"/>
  <c r="N111" i="14"/>
  <c r="T111" i="14" s="1"/>
  <c r="S111" i="14"/>
  <c r="W111" i="14"/>
  <c r="AL111" i="14"/>
  <c r="AM111" i="14"/>
  <c r="B112" i="14"/>
  <c r="C112" i="14"/>
  <c r="E112" i="14" s="1"/>
  <c r="F112" i="14"/>
  <c r="N112" i="14"/>
  <c r="BI112" i="14" s="1"/>
  <c r="S112" i="14"/>
  <c r="W112" i="14"/>
  <c r="D112" i="14" s="1"/>
  <c r="U112" i="14" s="1"/>
  <c r="AL112" i="14"/>
  <c r="AM112" i="14"/>
  <c r="B113" i="14"/>
  <c r="C113" i="14"/>
  <c r="G113" i="14" s="1"/>
  <c r="F113" i="14"/>
  <c r="N113" i="14"/>
  <c r="T113" i="14" s="1"/>
  <c r="S113" i="14"/>
  <c r="W113" i="14"/>
  <c r="AL113" i="14"/>
  <c r="AM113" i="14"/>
  <c r="B114" i="14"/>
  <c r="C114" i="14"/>
  <c r="E114" i="14" s="1"/>
  <c r="F114" i="14"/>
  <c r="N114" i="14"/>
  <c r="S114" i="14"/>
  <c r="W114" i="14"/>
  <c r="AL114" i="14"/>
  <c r="AM114" i="14"/>
  <c r="B115" i="14"/>
  <c r="C115" i="14"/>
  <c r="E115" i="14" s="1"/>
  <c r="F115" i="14"/>
  <c r="N115" i="14"/>
  <c r="T115" i="14" s="1"/>
  <c r="S115" i="14"/>
  <c r="W115" i="14"/>
  <c r="D115" i="14" s="1"/>
  <c r="AL115" i="14"/>
  <c r="AM115" i="14"/>
  <c r="B116" i="14"/>
  <c r="C116" i="14"/>
  <c r="F116" i="14"/>
  <c r="N116" i="14"/>
  <c r="S116" i="14"/>
  <c r="W116" i="14"/>
  <c r="AL116" i="14"/>
  <c r="AM116" i="14"/>
  <c r="B117" i="14"/>
  <c r="C117" i="14"/>
  <c r="F117" i="14"/>
  <c r="N117" i="14"/>
  <c r="BI117" i="14" s="1"/>
  <c r="S117" i="14"/>
  <c r="W117" i="14"/>
  <c r="D117" i="14" s="1"/>
  <c r="AL117" i="14"/>
  <c r="AM117" i="14"/>
  <c r="B118" i="14"/>
  <c r="C118" i="14"/>
  <c r="F118" i="14"/>
  <c r="N118" i="14"/>
  <c r="T118" i="14" s="1"/>
  <c r="S118" i="14"/>
  <c r="W118" i="14"/>
  <c r="D118" i="14" s="1"/>
  <c r="U118" i="14" s="1"/>
  <c r="AL118" i="14"/>
  <c r="AM118" i="14"/>
  <c r="B119" i="14"/>
  <c r="C119" i="14"/>
  <c r="F119" i="14"/>
  <c r="N119" i="14"/>
  <c r="T119" i="14" s="1"/>
  <c r="S119" i="14"/>
  <c r="W119" i="14"/>
  <c r="D119" i="14" s="1"/>
  <c r="U119" i="14" s="1"/>
  <c r="AL119" i="14"/>
  <c r="AM119" i="14"/>
  <c r="B120" i="14"/>
  <c r="C120" i="14"/>
  <c r="E120" i="14" s="1"/>
  <c r="F120" i="14"/>
  <c r="G120" i="14"/>
  <c r="N120" i="14"/>
  <c r="T120" i="14" s="1"/>
  <c r="S120" i="14"/>
  <c r="W120" i="14"/>
  <c r="D120" i="14" s="1"/>
  <c r="U120" i="14" s="1"/>
  <c r="AL120" i="14"/>
  <c r="AM120" i="14"/>
  <c r="B121" i="14"/>
  <c r="C121" i="14"/>
  <c r="F121" i="14"/>
  <c r="N121" i="14"/>
  <c r="S121" i="14"/>
  <c r="W121" i="14"/>
  <c r="AL121" i="14"/>
  <c r="AM121" i="14"/>
  <c r="B122" i="14"/>
  <c r="C122" i="14"/>
  <c r="F122" i="14"/>
  <c r="N122" i="14"/>
  <c r="T122" i="14" s="1"/>
  <c r="S122" i="14"/>
  <c r="W122" i="14"/>
  <c r="AL122" i="14"/>
  <c r="AM122" i="14"/>
  <c r="B123" i="14"/>
  <c r="C123" i="14"/>
  <c r="E123" i="14" s="1"/>
  <c r="F123" i="14"/>
  <c r="N123" i="14"/>
  <c r="BI123" i="14" s="1"/>
  <c r="S123" i="14"/>
  <c r="W123" i="14"/>
  <c r="D123" i="14" s="1"/>
  <c r="U123" i="14" s="1"/>
  <c r="AL123" i="14"/>
  <c r="AM123" i="14"/>
  <c r="B124" i="14"/>
  <c r="C124" i="14"/>
  <c r="E124" i="14" s="1"/>
  <c r="F124" i="14"/>
  <c r="N124" i="14"/>
  <c r="S124" i="14"/>
  <c r="W124" i="14"/>
  <c r="AL124" i="14"/>
  <c r="AM124" i="14"/>
  <c r="B125" i="14"/>
  <c r="C125" i="14"/>
  <c r="F125" i="14"/>
  <c r="N125" i="14"/>
  <c r="BI125" i="14" s="1"/>
  <c r="S125" i="14"/>
  <c r="W125" i="14"/>
  <c r="AL125" i="14"/>
  <c r="AM125" i="14"/>
  <c r="B126" i="14"/>
  <c r="C126" i="14"/>
  <c r="E126" i="14" s="1"/>
  <c r="F126" i="14"/>
  <c r="N126" i="14"/>
  <c r="S126" i="14"/>
  <c r="W126" i="14"/>
  <c r="AL126" i="14"/>
  <c r="AM126" i="14"/>
  <c r="B127" i="14"/>
  <c r="C127" i="14"/>
  <c r="F127" i="14"/>
  <c r="N127" i="14"/>
  <c r="BI127" i="14" s="1"/>
  <c r="S127" i="14"/>
  <c r="W127" i="14"/>
  <c r="D127" i="14" s="1"/>
  <c r="U127" i="14" s="1"/>
  <c r="AL127" i="14"/>
  <c r="AM127" i="14"/>
  <c r="B128" i="14"/>
  <c r="C128" i="14"/>
  <c r="F128" i="14"/>
  <c r="N128" i="14"/>
  <c r="S128" i="14"/>
  <c r="W128" i="14"/>
  <c r="D128" i="14" s="1"/>
  <c r="AL128" i="14"/>
  <c r="AM128" i="14"/>
  <c r="B129" i="14"/>
  <c r="C129" i="14"/>
  <c r="F129" i="14"/>
  <c r="N129" i="14"/>
  <c r="S129" i="14"/>
  <c r="W129" i="14"/>
  <c r="AL129" i="14"/>
  <c r="AM129" i="14"/>
  <c r="B130" i="14"/>
  <c r="C130" i="14"/>
  <c r="F130" i="14"/>
  <c r="N130" i="14"/>
  <c r="BI130" i="14" s="1"/>
  <c r="S130" i="14"/>
  <c r="W130" i="14"/>
  <c r="D130" i="14" s="1"/>
  <c r="AL130" i="14"/>
  <c r="AM130" i="14"/>
  <c r="B131" i="14"/>
  <c r="C131" i="14"/>
  <c r="E131" i="14" s="1"/>
  <c r="F131" i="14"/>
  <c r="N131" i="14"/>
  <c r="BI131" i="14" s="1"/>
  <c r="S131" i="14"/>
  <c r="W131" i="14"/>
  <c r="D131" i="14" s="1"/>
  <c r="AL131" i="14"/>
  <c r="AM131" i="14"/>
  <c r="B132" i="14"/>
  <c r="C132" i="14"/>
  <c r="F132" i="14"/>
  <c r="N132" i="14"/>
  <c r="S132" i="14"/>
  <c r="W132" i="14"/>
  <c r="D132" i="14" s="1"/>
  <c r="AL132" i="14"/>
  <c r="AM132" i="14"/>
  <c r="B133" i="14"/>
  <c r="C133" i="14"/>
  <c r="F133" i="14"/>
  <c r="N133" i="14"/>
  <c r="BI133" i="14" s="1"/>
  <c r="S133" i="14"/>
  <c r="W133" i="14"/>
  <c r="D133" i="14" s="1"/>
  <c r="U133" i="14" s="1"/>
  <c r="AL133" i="14"/>
  <c r="AM133" i="14"/>
  <c r="B134" i="14"/>
  <c r="C134" i="14"/>
  <c r="E134" i="14" s="1"/>
  <c r="F134" i="14"/>
  <c r="N134" i="14"/>
  <c r="S134" i="14"/>
  <c r="W134" i="14"/>
  <c r="AL134" i="14"/>
  <c r="AM134" i="14"/>
  <c r="B135" i="14"/>
  <c r="C135" i="14"/>
  <c r="G135" i="14" s="1"/>
  <c r="F135" i="14"/>
  <c r="N135" i="14"/>
  <c r="T135" i="14" s="1"/>
  <c r="S135" i="14"/>
  <c r="W135" i="14"/>
  <c r="D135" i="14" s="1"/>
  <c r="U135" i="14" s="1"/>
  <c r="AL135" i="14"/>
  <c r="AM135" i="14"/>
  <c r="B136" i="14"/>
  <c r="C136" i="14"/>
  <c r="E136" i="14" s="1"/>
  <c r="F136" i="14"/>
  <c r="N136" i="14"/>
  <c r="S136" i="14"/>
  <c r="W136" i="14"/>
  <c r="D136" i="14" s="1"/>
  <c r="AL136" i="14"/>
  <c r="AM136" i="14"/>
  <c r="B137" i="14"/>
  <c r="C137" i="14"/>
  <c r="F137" i="14"/>
  <c r="N137" i="14"/>
  <c r="S137" i="14"/>
  <c r="W137" i="14"/>
  <c r="AL137" i="14"/>
  <c r="AM137" i="14"/>
  <c r="B138" i="14"/>
  <c r="C138" i="14"/>
  <c r="E138" i="14" s="1"/>
  <c r="F138" i="14"/>
  <c r="N138" i="14"/>
  <c r="T138" i="14" s="1"/>
  <c r="S138" i="14"/>
  <c r="W138" i="14"/>
  <c r="D138" i="14" s="1"/>
  <c r="AL138" i="14"/>
  <c r="AM138" i="14"/>
  <c r="B139" i="14"/>
  <c r="C139" i="14"/>
  <c r="G139" i="14" s="1"/>
  <c r="F139" i="14"/>
  <c r="N139" i="14"/>
  <c r="BI139" i="14" s="1"/>
  <c r="S139" i="14"/>
  <c r="W139" i="14"/>
  <c r="AL139" i="14"/>
  <c r="AM139" i="14"/>
  <c r="B140" i="14"/>
  <c r="C140" i="14"/>
  <c r="F140" i="14"/>
  <c r="N140" i="14"/>
  <c r="BI140" i="14" s="1"/>
  <c r="S140" i="14"/>
  <c r="W140" i="14"/>
  <c r="D140" i="14" s="1"/>
  <c r="AL140" i="14"/>
  <c r="AM140" i="14"/>
  <c r="B141" i="14"/>
  <c r="C141" i="14"/>
  <c r="G141" i="14" s="1"/>
  <c r="F141" i="14"/>
  <c r="N141" i="14"/>
  <c r="BI141" i="14" s="1"/>
  <c r="S141" i="14"/>
  <c r="W141" i="14"/>
  <c r="D141" i="14" s="1"/>
  <c r="U141" i="14" s="1"/>
  <c r="AL141" i="14"/>
  <c r="AM141" i="14"/>
  <c r="B142" i="14"/>
  <c r="C142" i="14"/>
  <c r="E142" i="14" s="1"/>
  <c r="F142" i="14"/>
  <c r="N142" i="14"/>
  <c r="S142" i="14"/>
  <c r="W142" i="14"/>
  <c r="AL142" i="14"/>
  <c r="AM142" i="14"/>
  <c r="B143" i="14"/>
  <c r="C143" i="14"/>
  <c r="G143" i="14" s="1"/>
  <c r="D143" i="14"/>
  <c r="F143" i="14"/>
  <c r="N143" i="14"/>
  <c r="T143" i="14" s="1"/>
  <c r="S143" i="14"/>
  <c r="W143" i="14"/>
  <c r="AL143" i="14"/>
  <c r="AM143" i="14"/>
  <c r="B144" i="14"/>
  <c r="C144" i="14"/>
  <c r="E144" i="14" s="1"/>
  <c r="F144" i="14"/>
  <c r="N144" i="14"/>
  <c r="S144" i="14"/>
  <c r="W144" i="14"/>
  <c r="D144" i="14" s="1"/>
  <c r="AL144" i="14"/>
  <c r="AM144" i="14"/>
  <c r="B145" i="14"/>
  <c r="C145" i="14"/>
  <c r="F145" i="14"/>
  <c r="N145" i="14"/>
  <c r="S145" i="14"/>
  <c r="W145" i="14"/>
  <c r="D145" i="14" s="1"/>
  <c r="AL145" i="14"/>
  <c r="AM145" i="14"/>
  <c r="B146" i="14"/>
  <c r="C146" i="14"/>
  <c r="F146" i="14"/>
  <c r="N146" i="14"/>
  <c r="BI146" i="14" s="1"/>
  <c r="S146" i="14"/>
  <c r="W146" i="14"/>
  <c r="D146" i="14" s="1"/>
  <c r="U146" i="14" s="1"/>
  <c r="AL146" i="14"/>
  <c r="AM146" i="14"/>
  <c r="B147" i="14"/>
  <c r="C147" i="14"/>
  <c r="E147" i="14" s="1"/>
  <c r="F147" i="14"/>
  <c r="G147" i="14"/>
  <c r="N147" i="14"/>
  <c r="S147" i="14"/>
  <c r="W147" i="14"/>
  <c r="AL147" i="14"/>
  <c r="AM147" i="14"/>
  <c r="B148" i="14"/>
  <c r="C148" i="14"/>
  <c r="G148" i="14" s="1"/>
  <c r="F148" i="14"/>
  <c r="N148" i="14"/>
  <c r="BI148" i="14" s="1"/>
  <c r="S148" i="14"/>
  <c r="W148" i="14"/>
  <c r="D148" i="14" s="1"/>
  <c r="AL148" i="14"/>
  <c r="AM148" i="14"/>
  <c r="B149" i="14"/>
  <c r="C149" i="14"/>
  <c r="G149" i="14" s="1"/>
  <c r="F149" i="14"/>
  <c r="N149" i="14"/>
  <c r="T149" i="14" s="1"/>
  <c r="S149" i="14"/>
  <c r="W149" i="14"/>
  <c r="D149" i="14" s="1"/>
  <c r="AL149" i="14"/>
  <c r="AM149" i="14"/>
  <c r="B150" i="14"/>
  <c r="C150" i="14"/>
  <c r="F150" i="14"/>
  <c r="N150" i="14"/>
  <c r="S150" i="14"/>
  <c r="W150" i="14"/>
  <c r="AL150" i="14"/>
  <c r="AM150" i="14"/>
  <c r="B151" i="14"/>
  <c r="C151" i="14"/>
  <c r="G151" i="14" s="1"/>
  <c r="F151" i="14"/>
  <c r="N151" i="14"/>
  <c r="T151" i="14" s="1"/>
  <c r="S151" i="14"/>
  <c r="W151" i="14"/>
  <c r="AL151" i="14"/>
  <c r="AM151" i="14"/>
  <c r="B152" i="14"/>
  <c r="C152" i="14"/>
  <c r="G152" i="14" s="1"/>
  <c r="F152" i="14"/>
  <c r="N152" i="14"/>
  <c r="S152" i="14"/>
  <c r="W152" i="14"/>
  <c r="D152" i="14" s="1"/>
  <c r="AL152" i="14"/>
  <c r="AM152" i="14"/>
  <c r="B153" i="14"/>
  <c r="C153" i="14"/>
  <c r="F153" i="14"/>
  <c r="N153" i="14"/>
  <c r="S153" i="14"/>
  <c r="W153" i="14"/>
  <c r="AL153" i="14"/>
  <c r="AM153" i="14"/>
  <c r="B154" i="14"/>
  <c r="C154" i="14"/>
  <c r="E154" i="14" s="1"/>
  <c r="F154" i="14"/>
  <c r="N154" i="14"/>
  <c r="BI154" i="14" s="1"/>
  <c r="S154" i="14"/>
  <c r="W154" i="14"/>
  <c r="AL154" i="14"/>
  <c r="AM154" i="14"/>
  <c r="B155" i="14"/>
  <c r="C155" i="14"/>
  <c r="G155" i="14" s="1"/>
  <c r="F155" i="14"/>
  <c r="N155" i="14"/>
  <c r="BI155" i="14" s="1"/>
  <c r="S155" i="14"/>
  <c r="W155" i="14"/>
  <c r="D155" i="14" s="1"/>
  <c r="AL155" i="14"/>
  <c r="AM155" i="14"/>
  <c r="B156" i="14"/>
  <c r="C156" i="14"/>
  <c r="G156" i="14" s="1"/>
  <c r="F156" i="14"/>
  <c r="N156" i="14"/>
  <c r="S156" i="14"/>
  <c r="W156" i="14"/>
  <c r="D156" i="14" s="1"/>
  <c r="AL156" i="14"/>
  <c r="AM156" i="14"/>
  <c r="B157" i="14"/>
  <c r="C157" i="14"/>
  <c r="G157" i="14" s="1"/>
  <c r="F157" i="14"/>
  <c r="N157" i="14"/>
  <c r="BI157" i="14" s="1"/>
  <c r="S157" i="14"/>
  <c r="W157" i="14"/>
  <c r="D157" i="14" s="1"/>
  <c r="U157" i="14" s="1"/>
  <c r="AL157" i="14"/>
  <c r="AM157" i="14"/>
  <c r="B158" i="14"/>
  <c r="C158" i="14"/>
  <c r="E158" i="14" s="1"/>
  <c r="F158" i="14"/>
  <c r="G158" i="14"/>
  <c r="N158" i="14"/>
  <c r="T158" i="14" s="1"/>
  <c r="S158" i="14"/>
  <c r="W158" i="14"/>
  <c r="AL158" i="14"/>
  <c r="AM158" i="14"/>
  <c r="B159" i="14"/>
  <c r="C159" i="14"/>
  <c r="F159" i="14"/>
  <c r="N159" i="14"/>
  <c r="T159" i="14" s="1"/>
  <c r="S159" i="14"/>
  <c r="W159" i="14"/>
  <c r="D159" i="14" s="1"/>
  <c r="AL159" i="14"/>
  <c r="AM159" i="14"/>
  <c r="B160" i="14"/>
  <c r="C160" i="14"/>
  <c r="G160" i="14" s="1"/>
  <c r="F160" i="14"/>
  <c r="N160" i="14"/>
  <c r="BI160" i="14" s="1"/>
  <c r="S160" i="14"/>
  <c r="W160" i="14"/>
  <c r="D160" i="14" s="1"/>
  <c r="U160" i="14" s="1"/>
  <c r="AL160" i="14"/>
  <c r="AM160" i="14"/>
  <c r="B161" i="14"/>
  <c r="C161" i="14"/>
  <c r="E161" i="14" s="1"/>
  <c r="F161" i="14"/>
  <c r="N161" i="14"/>
  <c r="S161" i="14"/>
  <c r="W161" i="14"/>
  <c r="AL161" i="14"/>
  <c r="AM161" i="14"/>
  <c r="B162" i="14"/>
  <c r="C162" i="14"/>
  <c r="F162" i="14"/>
  <c r="N162" i="14"/>
  <c r="BI162" i="14" s="1"/>
  <c r="S162" i="14"/>
  <c r="W162" i="14"/>
  <c r="D162" i="14" s="1"/>
  <c r="U162" i="14" s="1"/>
  <c r="AL162" i="14"/>
  <c r="AM162" i="14"/>
  <c r="B163" i="14"/>
  <c r="C163" i="14"/>
  <c r="F163" i="14"/>
  <c r="N163" i="14"/>
  <c r="BI163" i="14" s="1"/>
  <c r="S163" i="14"/>
  <c r="W163" i="14"/>
  <c r="D163" i="14" s="1"/>
  <c r="AL163" i="14"/>
  <c r="AM163" i="14"/>
  <c r="B164" i="14"/>
  <c r="C164" i="14"/>
  <c r="G164" i="14" s="1"/>
  <c r="F164" i="14"/>
  <c r="N164" i="14"/>
  <c r="T164" i="14" s="1"/>
  <c r="S164" i="14"/>
  <c r="W164" i="14"/>
  <c r="D164" i="14" s="1"/>
  <c r="U164" i="14" s="1"/>
  <c r="AL164" i="14"/>
  <c r="AM164" i="14"/>
  <c r="B165" i="14"/>
  <c r="C165" i="14"/>
  <c r="F165" i="14"/>
  <c r="N165" i="14"/>
  <c r="BI165" i="14" s="1"/>
  <c r="S165" i="14"/>
  <c r="W165" i="14"/>
  <c r="D165" i="14" s="1"/>
  <c r="U165" i="14" s="1"/>
  <c r="AL165" i="14"/>
  <c r="AM165" i="14"/>
  <c r="B166" i="14"/>
  <c r="C166" i="14"/>
  <c r="E166" i="14" s="1"/>
  <c r="F166" i="14"/>
  <c r="N166" i="14"/>
  <c r="S166" i="14"/>
  <c r="W166" i="14"/>
  <c r="AL166" i="14"/>
  <c r="AM166" i="14"/>
  <c r="B167" i="14"/>
  <c r="C167" i="14"/>
  <c r="F167" i="14"/>
  <c r="N167" i="14"/>
  <c r="BI167" i="14" s="1"/>
  <c r="S167" i="14"/>
  <c r="W167" i="14"/>
  <c r="D167" i="14" s="1"/>
  <c r="AL167" i="14"/>
  <c r="AM167" i="14"/>
  <c r="B168" i="14"/>
  <c r="C168" i="14"/>
  <c r="E168" i="14" s="1"/>
  <c r="F168" i="14"/>
  <c r="N168" i="14"/>
  <c r="S168" i="14"/>
  <c r="W168" i="14"/>
  <c r="AL168" i="14"/>
  <c r="AM168" i="14"/>
  <c r="B169" i="14"/>
  <c r="C169" i="14"/>
  <c r="E169" i="14" s="1"/>
  <c r="F169" i="14"/>
  <c r="G169" i="14"/>
  <c r="N169" i="14"/>
  <c r="BI169" i="14" s="1"/>
  <c r="S169" i="14"/>
  <c r="W169" i="14"/>
  <c r="D169" i="14" s="1"/>
  <c r="U169" i="14" s="1"/>
  <c r="AL169" i="14"/>
  <c r="AM169" i="14"/>
  <c r="B170" i="14"/>
  <c r="C170" i="14"/>
  <c r="E170" i="14" s="1"/>
  <c r="F170" i="14"/>
  <c r="N170" i="14"/>
  <c r="S170" i="14"/>
  <c r="W170" i="14"/>
  <c r="D170" i="14" s="1"/>
  <c r="AL170" i="14"/>
  <c r="AM170" i="14"/>
  <c r="B171" i="14"/>
  <c r="C171" i="14"/>
  <c r="F171" i="14"/>
  <c r="N171" i="14"/>
  <c r="BI171" i="14" s="1"/>
  <c r="S171" i="14"/>
  <c r="W171" i="14"/>
  <c r="D171" i="14" s="1"/>
  <c r="AL171" i="14"/>
  <c r="AM171" i="14"/>
  <c r="B172" i="14"/>
  <c r="C172" i="14"/>
  <c r="E172" i="14" s="1"/>
  <c r="F172" i="14"/>
  <c r="N172" i="14"/>
  <c r="S172" i="14"/>
  <c r="W172" i="14"/>
  <c r="AL172" i="14"/>
  <c r="AM172" i="14"/>
  <c r="B173" i="14"/>
  <c r="C173" i="14"/>
  <c r="F173" i="14"/>
  <c r="N173" i="14"/>
  <c r="S173" i="14"/>
  <c r="W173" i="14"/>
  <c r="AL173" i="14"/>
  <c r="AM173" i="14"/>
  <c r="B174" i="14"/>
  <c r="C174" i="14"/>
  <c r="F174" i="14"/>
  <c r="N174" i="14"/>
  <c r="BI174" i="14" s="1"/>
  <c r="S174" i="14"/>
  <c r="W174" i="14"/>
  <c r="D174" i="14" s="1"/>
  <c r="U174" i="14" s="1"/>
  <c r="AL174" i="14"/>
  <c r="AM174" i="14"/>
  <c r="B175" i="14"/>
  <c r="C175" i="14"/>
  <c r="G175" i="14" s="1"/>
  <c r="F175" i="14"/>
  <c r="N175" i="14"/>
  <c r="T175" i="14" s="1"/>
  <c r="S175" i="14"/>
  <c r="W175" i="14"/>
  <c r="D175" i="14" s="1"/>
  <c r="AL175" i="14"/>
  <c r="AM175" i="14"/>
  <c r="B176" i="14"/>
  <c r="C176" i="14"/>
  <c r="F176" i="14"/>
  <c r="N176" i="14"/>
  <c r="S176" i="14"/>
  <c r="W176" i="14"/>
  <c r="D176" i="14" s="1"/>
  <c r="AL176" i="14"/>
  <c r="AM176" i="14"/>
  <c r="B177" i="14"/>
  <c r="C177" i="14"/>
  <c r="E177" i="14" s="1"/>
  <c r="F177" i="14"/>
  <c r="N177" i="14"/>
  <c r="BI177" i="14" s="1"/>
  <c r="S177" i="14"/>
  <c r="W177" i="14"/>
  <c r="D177" i="14" s="1"/>
  <c r="U177" i="14" s="1"/>
  <c r="AL177" i="14"/>
  <c r="AM177" i="14"/>
  <c r="B178" i="14"/>
  <c r="C178" i="14"/>
  <c r="G178" i="14" s="1"/>
  <c r="F178" i="14"/>
  <c r="N178" i="14"/>
  <c r="BI178" i="14" s="1"/>
  <c r="S178" i="14"/>
  <c r="W178" i="14"/>
  <c r="D178" i="14" s="1"/>
  <c r="AL178" i="14"/>
  <c r="AM178" i="14"/>
  <c r="B179" i="14"/>
  <c r="C179" i="14"/>
  <c r="E179" i="14" s="1"/>
  <c r="F179" i="14"/>
  <c r="N179" i="14"/>
  <c r="BI179" i="14" s="1"/>
  <c r="S179" i="14"/>
  <c r="W179" i="14"/>
  <c r="D179" i="14" s="1"/>
  <c r="AL179" i="14"/>
  <c r="AM179" i="14"/>
  <c r="B180" i="14"/>
  <c r="C180" i="14"/>
  <c r="G180" i="14" s="1"/>
  <c r="F180" i="14"/>
  <c r="N180" i="14"/>
  <c r="T180" i="14" s="1"/>
  <c r="S180" i="14"/>
  <c r="W180" i="14"/>
  <c r="D180" i="14" s="1"/>
  <c r="AL180" i="14"/>
  <c r="AM180" i="14"/>
  <c r="B181" i="14"/>
  <c r="C181" i="14"/>
  <c r="G181" i="14" s="1"/>
  <c r="F181" i="14"/>
  <c r="N181" i="14"/>
  <c r="S181" i="14"/>
  <c r="W181" i="14"/>
  <c r="AL181" i="14"/>
  <c r="AM181" i="14"/>
  <c r="B182" i="14"/>
  <c r="C182" i="14"/>
  <c r="E182" i="14" s="1"/>
  <c r="F182" i="14"/>
  <c r="N182" i="14"/>
  <c r="T182" i="14" s="1"/>
  <c r="S182" i="14"/>
  <c r="W182" i="14"/>
  <c r="AL182" i="14"/>
  <c r="AM182" i="14"/>
  <c r="B183" i="14"/>
  <c r="C183" i="14"/>
  <c r="G183" i="14" s="1"/>
  <c r="F183" i="14"/>
  <c r="N183" i="14"/>
  <c r="BI183" i="14" s="1"/>
  <c r="S183" i="14"/>
  <c r="W183" i="14"/>
  <c r="D183" i="14" s="1"/>
  <c r="AL183" i="14"/>
  <c r="AM183" i="14"/>
  <c r="B184" i="14"/>
  <c r="C184" i="14"/>
  <c r="F184" i="14"/>
  <c r="N184" i="14"/>
  <c r="S184" i="14"/>
  <c r="W184" i="14"/>
  <c r="D184" i="14" s="1"/>
  <c r="AL184" i="14"/>
  <c r="AM184" i="14"/>
  <c r="B185" i="14"/>
  <c r="C185" i="14"/>
  <c r="F185" i="14"/>
  <c r="N185" i="14"/>
  <c r="T185" i="14" s="1"/>
  <c r="S185" i="14"/>
  <c r="W185" i="14"/>
  <c r="D185" i="14" s="1"/>
  <c r="AL185" i="14"/>
  <c r="AM185" i="14"/>
  <c r="B186" i="14"/>
  <c r="C186" i="14"/>
  <c r="E186" i="14" s="1"/>
  <c r="F186" i="14"/>
  <c r="N186" i="14"/>
  <c r="BI186" i="14" s="1"/>
  <c r="S186" i="14"/>
  <c r="W186" i="14"/>
  <c r="D186" i="14" s="1"/>
  <c r="AL186" i="14"/>
  <c r="AM186" i="14"/>
  <c r="B187" i="14"/>
  <c r="C187" i="14"/>
  <c r="F187" i="14"/>
  <c r="N187" i="14"/>
  <c r="S187" i="14"/>
  <c r="W187" i="14"/>
  <c r="D187" i="14" s="1"/>
  <c r="AL187" i="14"/>
  <c r="AM187" i="14"/>
  <c r="B188" i="14"/>
  <c r="C188" i="14"/>
  <c r="F188" i="14"/>
  <c r="N188" i="14"/>
  <c r="S188" i="14"/>
  <c r="W188" i="14"/>
  <c r="D188" i="14" s="1"/>
  <c r="U188" i="14" s="1"/>
  <c r="AL188" i="14"/>
  <c r="AM188" i="14"/>
  <c r="B189" i="14"/>
  <c r="C189" i="14"/>
  <c r="F189" i="14"/>
  <c r="N189" i="14"/>
  <c r="S189" i="14"/>
  <c r="W189" i="14"/>
  <c r="AL189" i="14"/>
  <c r="AM189" i="14"/>
  <c r="B190" i="14"/>
  <c r="C190" i="14"/>
  <c r="F190" i="14"/>
  <c r="N190" i="14"/>
  <c r="BI190" i="14" s="1"/>
  <c r="S190" i="14"/>
  <c r="W190" i="14"/>
  <c r="D190" i="14" s="1"/>
  <c r="U190" i="14" s="1"/>
  <c r="AL190" i="14"/>
  <c r="AM190" i="14"/>
  <c r="B191" i="14"/>
  <c r="C191" i="14"/>
  <c r="G191" i="14" s="1"/>
  <c r="F191" i="14"/>
  <c r="N191" i="14"/>
  <c r="T191" i="14" s="1"/>
  <c r="S191" i="14"/>
  <c r="W191" i="14"/>
  <c r="D191" i="14" s="1"/>
  <c r="AL191" i="14"/>
  <c r="AM191" i="14"/>
  <c r="B192" i="14"/>
  <c r="C192" i="14"/>
  <c r="F192" i="14"/>
  <c r="N192" i="14"/>
  <c r="S192" i="14"/>
  <c r="W192" i="14"/>
  <c r="AL192" i="14"/>
  <c r="AM192" i="14"/>
  <c r="B193" i="14"/>
  <c r="C193" i="14"/>
  <c r="F193" i="14"/>
  <c r="N193" i="14"/>
  <c r="T193" i="14" s="1"/>
  <c r="S193" i="14"/>
  <c r="W193" i="14"/>
  <c r="D193" i="14" s="1"/>
  <c r="U193" i="14" s="1"/>
  <c r="AL193" i="14"/>
  <c r="AM193" i="14"/>
  <c r="B194" i="14"/>
  <c r="C194" i="14"/>
  <c r="F194" i="14"/>
  <c r="N194" i="14"/>
  <c r="BI194" i="14" s="1"/>
  <c r="S194" i="14"/>
  <c r="W194" i="14"/>
  <c r="D194" i="14" s="1"/>
  <c r="AL194" i="14"/>
  <c r="AM194" i="14"/>
  <c r="B195" i="14"/>
  <c r="C195" i="14"/>
  <c r="G195" i="14" s="1"/>
  <c r="F195" i="14"/>
  <c r="N195" i="14"/>
  <c r="T195" i="14" s="1"/>
  <c r="S195" i="14"/>
  <c r="W195" i="14"/>
  <c r="D195" i="14" s="1"/>
  <c r="U195" i="14" s="1"/>
  <c r="AL195" i="14"/>
  <c r="AM195" i="14"/>
  <c r="B196" i="14"/>
  <c r="C196" i="14"/>
  <c r="G196" i="14" s="1"/>
  <c r="F196" i="14"/>
  <c r="N196" i="14"/>
  <c r="S196" i="14"/>
  <c r="W196" i="14"/>
  <c r="AL196" i="14"/>
  <c r="AM196" i="14"/>
  <c r="B197" i="14"/>
  <c r="C197" i="14"/>
  <c r="E197" i="14" s="1"/>
  <c r="F197" i="14"/>
  <c r="N197" i="14"/>
  <c r="S197" i="14"/>
  <c r="W197" i="14"/>
  <c r="AL197" i="14"/>
  <c r="AM197" i="14"/>
  <c r="B198" i="14"/>
  <c r="C198" i="14"/>
  <c r="G198" i="14" s="1"/>
  <c r="F198" i="14"/>
  <c r="N198" i="14"/>
  <c r="BI198" i="14" s="1"/>
  <c r="S198" i="14"/>
  <c r="W198" i="14"/>
  <c r="AL198" i="14"/>
  <c r="AM198" i="14"/>
  <c r="B199" i="14"/>
  <c r="C199" i="14"/>
  <c r="G199" i="14" s="1"/>
  <c r="F199" i="14"/>
  <c r="N199" i="14"/>
  <c r="S199" i="14"/>
  <c r="W199" i="14"/>
  <c r="AL199" i="14"/>
  <c r="AM199" i="14"/>
  <c r="B200" i="14"/>
  <c r="C200" i="14"/>
  <c r="F200" i="14"/>
  <c r="N200" i="14"/>
  <c r="S200" i="14"/>
  <c r="W200" i="14"/>
  <c r="D200" i="14" s="1"/>
  <c r="AL200" i="14"/>
  <c r="AM200" i="14"/>
  <c r="B201" i="14"/>
  <c r="C201" i="14"/>
  <c r="E201" i="14" s="1"/>
  <c r="F201" i="14"/>
  <c r="N201" i="14"/>
  <c r="T201" i="14" s="1"/>
  <c r="S201" i="14"/>
  <c r="W201" i="14"/>
  <c r="D201" i="14" s="1"/>
  <c r="U201" i="14" s="1"/>
  <c r="AL201" i="14"/>
  <c r="AM201" i="14"/>
  <c r="B202" i="14"/>
  <c r="C202" i="14"/>
  <c r="F202" i="14"/>
  <c r="N202" i="14"/>
  <c r="S202" i="14"/>
  <c r="W202" i="14"/>
  <c r="D202" i="14" s="1"/>
  <c r="AL202" i="14"/>
  <c r="AM202" i="14"/>
  <c r="B203" i="14"/>
  <c r="C203" i="14"/>
  <c r="G203" i="14" s="1"/>
  <c r="E203" i="14"/>
  <c r="F203" i="14"/>
  <c r="N203" i="14"/>
  <c r="BI203" i="14" s="1"/>
  <c r="S203" i="14"/>
  <c r="W203" i="14"/>
  <c r="D203" i="14" s="1"/>
  <c r="U203" i="14" s="1"/>
  <c r="AL203" i="14"/>
  <c r="AM203" i="14"/>
  <c r="B204" i="14"/>
  <c r="C204" i="14"/>
  <c r="E204" i="14" s="1"/>
  <c r="F204" i="14"/>
  <c r="N204" i="14"/>
  <c r="BI204" i="14" s="1"/>
  <c r="S204" i="14"/>
  <c r="W204" i="14"/>
  <c r="AL204" i="14"/>
  <c r="AM204" i="14"/>
  <c r="B205" i="14"/>
  <c r="C205" i="14"/>
  <c r="E205" i="14" s="1"/>
  <c r="F205" i="14"/>
  <c r="N205" i="14"/>
  <c r="S205" i="14"/>
  <c r="W205" i="14"/>
  <c r="AL205" i="14"/>
  <c r="AM205" i="14"/>
  <c r="B206" i="14"/>
  <c r="C206" i="14"/>
  <c r="G206" i="14" s="1"/>
  <c r="F206" i="14"/>
  <c r="N206" i="14"/>
  <c r="T206" i="14" s="1"/>
  <c r="S206" i="14"/>
  <c r="W206" i="14"/>
  <c r="D206" i="14" s="1"/>
  <c r="AL206" i="14"/>
  <c r="AM206" i="14"/>
  <c r="B207" i="14"/>
  <c r="C207" i="14"/>
  <c r="F207" i="14"/>
  <c r="N207" i="14"/>
  <c r="S207" i="14"/>
  <c r="W207" i="14"/>
  <c r="D207" i="14" s="1"/>
  <c r="AL207" i="14"/>
  <c r="AM207" i="14"/>
  <c r="B208" i="14"/>
  <c r="C208" i="14"/>
  <c r="F208" i="14"/>
  <c r="N208" i="14"/>
  <c r="S208" i="14"/>
  <c r="W208" i="14"/>
  <c r="AL208" i="14"/>
  <c r="AM208" i="14"/>
  <c r="B209" i="14"/>
  <c r="C209" i="14"/>
  <c r="E209" i="14" s="1"/>
  <c r="F209" i="14"/>
  <c r="N209" i="14"/>
  <c r="S209" i="14"/>
  <c r="W209" i="14"/>
  <c r="D209" i="14" s="1"/>
  <c r="U209" i="14" s="1"/>
  <c r="AL209" i="14"/>
  <c r="AM209" i="14"/>
  <c r="B210" i="14"/>
  <c r="C210" i="14"/>
  <c r="G210" i="14" s="1"/>
  <c r="F210" i="14"/>
  <c r="N210" i="14"/>
  <c r="BI210" i="14" s="1"/>
  <c r="S210" i="14"/>
  <c r="W210" i="14"/>
  <c r="D210" i="14" s="1"/>
  <c r="AL210" i="14"/>
  <c r="AM210" i="14"/>
  <c r="B211" i="14"/>
  <c r="C211" i="14"/>
  <c r="F211" i="14"/>
  <c r="N211" i="14"/>
  <c r="T211" i="14" s="1"/>
  <c r="S211" i="14"/>
  <c r="W211" i="14"/>
  <c r="D211" i="14" s="1"/>
  <c r="U211" i="14" s="1"/>
  <c r="AL211" i="14"/>
  <c r="AM211" i="14"/>
  <c r="B212" i="14"/>
  <c r="C212" i="14"/>
  <c r="E212" i="14" s="1"/>
  <c r="F212" i="14"/>
  <c r="N212" i="14"/>
  <c r="S212" i="14"/>
  <c r="W212" i="14"/>
  <c r="AL212" i="14"/>
  <c r="AM212" i="14"/>
  <c r="B213" i="14"/>
  <c r="C213" i="14"/>
  <c r="E213" i="14" s="1"/>
  <c r="F213" i="14"/>
  <c r="N213" i="14"/>
  <c r="S213" i="14"/>
  <c r="W213" i="14"/>
  <c r="AL213" i="14"/>
  <c r="AM213" i="14"/>
  <c r="B214" i="14"/>
  <c r="C214" i="14"/>
  <c r="G214" i="14" s="1"/>
  <c r="F214" i="14"/>
  <c r="N214" i="14"/>
  <c r="T214" i="14" s="1"/>
  <c r="S214" i="14"/>
  <c r="W214" i="14"/>
  <c r="D214" i="14" s="1"/>
  <c r="AL214" i="14"/>
  <c r="AM214" i="14"/>
  <c r="B215" i="14"/>
  <c r="C215" i="14"/>
  <c r="G215" i="14" s="1"/>
  <c r="F215" i="14"/>
  <c r="N215" i="14"/>
  <c r="T215" i="14" s="1"/>
  <c r="S215" i="14"/>
  <c r="W215" i="14"/>
  <c r="D215" i="14" s="1"/>
  <c r="AL215" i="14"/>
  <c r="AM215" i="14"/>
  <c r="B216" i="14"/>
  <c r="C216" i="14"/>
  <c r="G216" i="14" s="1"/>
  <c r="F216" i="14"/>
  <c r="N216" i="14"/>
  <c r="S216" i="14"/>
  <c r="W216" i="14"/>
  <c r="AL216" i="14"/>
  <c r="AM216" i="14"/>
  <c r="B217" i="14"/>
  <c r="C217" i="14"/>
  <c r="E217" i="14" s="1"/>
  <c r="F217" i="14"/>
  <c r="N217" i="14"/>
  <c r="S217" i="14"/>
  <c r="W217" i="14"/>
  <c r="AL217" i="14"/>
  <c r="AM217" i="14"/>
  <c r="B218" i="14"/>
  <c r="C218" i="14"/>
  <c r="E218" i="14" s="1"/>
  <c r="F218" i="14"/>
  <c r="N218" i="14"/>
  <c r="S218" i="14"/>
  <c r="W218" i="14"/>
  <c r="AL218" i="14"/>
  <c r="AM218" i="14"/>
  <c r="B219" i="14"/>
  <c r="C219" i="14"/>
  <c r="E219" i="14" s="1"/>
  <c r="F219" i="14"/>
  <c r="N219" i="14"/>
  <c r="T219" i="14" s="1"/>
  <c r="S219" i="14"/>
  <c r="W219" i="14"/>
  <c r="D219" i="14" s="1"/>
  <c r="U219" i="14" s="1"/>
  <c r="AL219" i="14"/>
  <c r="AM219" i="14"/>
  <c r="B220" i="14"/>
  <c r="C220" i="14"/>
  <c r="E220" i="14" s="1"/>
  <c r="F220" i="14"/>
  <c r="N220" i="14"/>
  <c r="BI220" i="14" s="1"/>
  <c r="S220" i="14"/>
  <c r="W220" i="14"/>
  <c r="AL220" i="14"/>
  <c r="AM220" i="14"/>
  <c r="B221" i="14"/>
  <c r="C221" i="14"/>
  <c r="E221" i="14" s="1"/>
  <c r="F221" i="14"/>
  <c r="N221" i="14"/>
  <c r="S221" i="14"/>
  <c r="W221" i="14"/>
  <c r="AL221" i="14"/>
  <c r="AM221" i="14"/>
  <c r="B222" i="14"/>
  <c r="C222" i="14"/>
  <c r="G222" i="14" s="1"/>
  <c r="F222" i="14"/>
  <c r="N222" i="14"/>
  <c r="T222" i="14" s="1"/>
  <c r="S222" i="14"/>
  <c r="W222" i="14"/>
  <c r="D222" i="14" s="1"/>
  <c r="U222" i="14" s="1"/>
  <c r="AL222" i="14"/>
  <c r="AM222" i="14"/>
  <c r="B223" i="14"/>
  <c r="C223" i="14"/>
  <c r="F223" i="14"/>
  <c r="N223" i="14"/>
  <c r="BI223" i="14" s="1"/>
  <c r="S223" i="14"/>
  <c r="W223" i="14"/>
  <c r="D223" i="14" s="1"/>
  <c r="AL223" i="14"/>
  <c r="AM223" i="14"/>
  <c r="B224" i="14"/>
  <c r="C224" i="14"/>
  <c r="F224" i="14"/>
  <c r="N224" i="14"/>
  <c r="S224" i="14"/>
  <c r="W224" i="14"/>
  <c r="D224" i="14" s="1"/>
  <c r="AL224" i="14"/>
  <c r="AM224" i="14"/>
  <c r="B225" i="14"/>
  <c r="C225" i="14"/>
  <c r="F225" i="14"/>
  <c r="N225" i="14"/>
  <c r="S225" i="14"/>
  <c r="W225" i="14"/>
  <c r="D225" i="14" s="1"/>
  <c r="AL225" i="14"/>
  <c r="AM225" i="14"/>
  <c r="B226" i="14"/>
  <c r="C226" i="14"/>
  <c r="F226" i="14"/>
  <c r="N226" i="14"/>
  <c r="S226" i="14"/>
  <c r="W226" i="14"/>
  <c r="AL226" i="14"/>
  <c r="AM226" i="14"/>
  <c r="B227" i="14"/>
  <c r="C227" i="14"/>
  <c r="F227" i="14"/>
  <c r="N227" i="14"/>
  <c r="BI227" i="14" s="1"/>
  <c r="S227" i="14"/>
  <c r="W227" i="14"/>
  <c r="D227" i="14" s="1"/>
  <c r="U227" i="14" s="1"/>
  <c r="AL227" i="14"/>
  <c r="AM227" i="14"/>
  <c r="B228" i="14"/>
  <c r="C228" i="14"/>
  <c r="G228" i="14" s="1"/>
  <c r="F228" i="14"/>
  <c r="N228" i="14"/>
  <c r="S228" i="14"/>
  <c r="W228" i="14"/>
  <c r="AL228" i="14"/>
  <c r="AM228" i="14"/>
  <c r="B229" i="14"/>
  <c r="C229" i="14"/>
  <c r="F229" i="14"/>
  <c r="N229" i="14"/>
  <c r="T229" i="14" s="1"/>
  <c r="S229" i="14"/>
  <c r="W229" i="14"/>
  <c r="D229" i="14" s="1"/>
  <c r="AL229" i="14"/>
  <c r="AM229" i="14"/>
  <c r="B230" i="14"/>
  <c r="C230" i="14"/>
  <c r="F230" i="14"/>
  <c r="N230" i="14"/>
  <c r="BI230" i="14" s="1"/>
  <c r="S230" i="14"/>
  <c r="T230" i="14"/>
  <c r="W230" i="14"/>
  <c r="D230" i="14" s="1"/>
  <c r="U230" i="14" s="1"/>
  <c r="AL230" i="14"/>
  <c r="AM230" i="14"/>
  <c r="B231" i="14"/>
  <c r="C231" i="14"/>
  <c r="G231" i="14" s="1"/>
  <c r="F231" i="14"/>
  <c r="N231" i="14"/>
  <c r="T231" i="14" s="1"/>
  <c r="S231" i="14"/>
  <c r="W231" i="14"/>
  <c r="D231" i="14" s="1"/>
  <c r="U231" i="14" s="1"/>
  <c r="AL231" i="14"/>
  <c r="AM231" i="14"/>
  <c r="B232" i="14"/>
  <c r="C232" i="14"/>
  <c r="F232" i="14"/>
  <c r="N232" i="14"/>
  <c r="S232" i="14"/>
  <c r="W232" i="14"/>
  <c r="D232" i="14" s="1"/>
  <c r="AL232" i="14"/>
  <c r="AM232" i="14"/>
  <c r="B233" i="14"/>
  <c r="C233" i="14"/>
  <c r="E233" i="14" s="1"/>
  <c r="F233" i="14"/>
  <c r="G233" i="14"/>
  <c r="N233" i="14"/>
  <c r="S233" i="14"/>
  <c r="W233" i="14"/>
  <c r="D233" i="14" s="1"/>
  <c r="AL233" i="14"/>
  <c r="AM233" i="14"/>
  <c r="B234" i="14"/>
  <c r="C234" i="14"/>
  <c r="F234" i="14"/>
  <c r="N234" i="14"/>
  <c r="T234" i="14" s="1"/>
  <c r="S234" i="14"/>
  <c r="W234" i="14"/>
  <c r="D234" i="14" s="1"/>
  <c r="AL234" i="14"/>
  <c r="AM234" i="14"/>
  <c r="B235" i="14"/>
  <c r="C235" i="14"/>
  <c r="G235" i="14" s="1"/>
  <c r="F235" i="14"/>
  <c r="N235" i="14"/>
  <c r="S235" i="14"/>
  <c r="W235" i="14"/>
  <c r="AL235" i="14"/>
  <c r="AM235" i="14"/>
  <c r="B236" i="14"/>
  <c r="C236" i="14"/>
  <c r="E236" i="14" s="1"/>
  <c r="F236" i="14"/>
  <c r="N236" i="14"/>
  <c r="BI236" i="14" s="1"/>
  <c r="S236" i="14"/>
  <c r="W236" i="14"/>
  <c r="D236" i="14" s="1"/>
  <c r="U236" i="14" s="1"/>
  <c r="AL236" i="14"/>
  <c r="AM236" i="14"/>
  <c r="B237" i="14"/>
  <c r="C237" i="14"/>
  <c r="F237" i="14"/>
  <c r="N237" i="14"/>
  <c r="T237" i="14" s="1"/>
  <c r="S237" i="14"/>
  <c r="W237" i="14"/>
  <c r="D237" i="14" s="1"/>
  <c r="U237" i="14" s="1"/>
  <c r="AL237" i="14"/>
  <c r="AM237" i="14"/>
  <c r="B238" i="14"/>
  <c r="C238" i="14"/>
  <c r="F238" i="14"/>
  <c r="N238" i="14"/>
  <c r="BI238" i="14" s="1"/>
  <c r="S238" i="14"/>
  <c r="W238" i="14"/>
  <c r="D238" i="14" s="1"/>
  <c r="AL238" i="14"/>
  <c r="AM238" i="14"/>
  <c r="B239" i="14"/>
  <c r="C239" i="14"/>
  <c r="G239" i="14" s="1"/>
  <c r="E239" i="14"/>
  <c r="F239" i="14"/>
  <c r="N239" i="14"/>
  <c r="T239" i="14" s="1"/>
  <c r="S239" i="14"/>
  <c r="W239" i="14"/>
  <c r="D239" i="14" s="1"/>
  <c r="AL239" i="14"/>
  <c r="AM239" i="14"/>
  <c r="B240" i="14"/>
  <c r="C240" i="14"/>
  <c r="E240" i="14" s="1"/>
  <c r="F240" i="14"/>
  <c r="N240" i="14"/>
  <c r="BI240" i="14" s="1"/>
  <c r="S240" i="14"/>
  <c r="W240" i="14"/>
  <c r="AL240" i="14"/>
  <c r="AM240" i="14"/>
  <c r="B241" i="14"/>
  <c r="C241" i="14"/>
  <c r="F241" i="14"/>
  <c r="N241" i="14"/>
  <c r="BI241" i="14" s="1"/>
  <c r="S241" i="14"/>
  <c r="W241" i="14"/>
  <c r="D241" i="14" s="1"/>
  <c r="AL241" i="14"/>
  <c r="AM241" i="14"/>
  <c r="B242" i="14"/>
  <c r="C242" i="14"/>
  <c r="F242" i="14"/>
  <c r="N242" i="14"/>
  <c r="BI242" i="14" s="1"/>
  <c r="S242" i="14"/>
  <c r="W242" i="14"/>
  <c r="D242" i="14" s="1"/>
  <c r="U242" i="14" s="1"/>
  <c r="AL242" i="14"/>
  <c r="AM242" i="14"/>
  <c r="B243" i="14"/>
  <c r="C243" i="14"/>
  <c r="G243" i="14" s="1"/>
  <c r="F243" i="14"/>
  <c r="N243" i="14"/>
  <c r="S243" i="14"/>
  <c r="W243" i="14"/>
  <c r="AL243" i="14"/>
  <c r="AM243" i="14"/>
  <c r="B244" i="14"/>
  <c r="C244" i="14"/>
  <c r="E244" i="14" s="1"/>
  <c r="F244" i="14"/>
  <c r="N244" i="14"/>
  <c r="BI244" i="14" s="1"/>
  <c r="S244" i="14"/>
  <c r="W244" i="14"/>
  <c r="D244" i="14" s="1"/>
  <c r="AL244" i="14"/>
  <c r="AM244" i="14"/>
  <c r="B245" i="14"/>
  <c r="C245" i="14"/>
  <c r="E245" i="14" s="1"/>
  <c r="F245" i="14"/>
  <c r="N245" i="14"/>
  <c r="T245" i="14" s="1"/>
  <c r="S245" i="14"/>
  <c r="W245" i="14"/>
  <c r="D245" i="14" s="1"/>
  <c r="AL245" i="14"/>
  <c r="AM245" i="14"/>
  <c r="B246" i="14"/>
  <c r="C246" i="14"/>
  <c r="F246" i="14"/>
  <c r="N246" i="14"/>
  <c r="S246" i="14"/>
  <c r="W246" i="14"/>
  <c r="AL246" i="14"/>
  <c r="AM246" i="14"/>
  <c r="B247" i="14"/>
  <c r="C247" i="14"/>
  <c r="E247" i="14" s="1"/>
  <c r="F247" i="14"/>
  <c r="N247" i="14"/>
  <c r="BI247" i="14" s="1"/>
  <c r="S247" i="14"/>
  <c r="W247" i="14"/>
  <c r="D247" i="14" s="1"/>
  <c r="U247" i="14" s="1"/>
  <c r="AL247" i="14"/>
  <c r="AM247" i="14"/>
  <c r="B248" i="14"/>
  <c r="C248" i="14"/>
  <c r="G248" i="14" s="1"/>
  <c r="E248" i="14"/>
  <c r="F248" i="14"/>
  <c r="N248" i="14"/>
  <c r="BI248" i="14" s="1"/>
  <c r="S248" i="14"/>
  <c r="W248" i="14"/>
  <c r="D248" i="14" s="1"/>
  <c r="AL248" i="14"/>
  <c r="AM248" i="14"/>
  <c r="B249" i="14"/>
  <c r="C249" i="14"/>
  <c r="E249" i="14" s="1"/>
  <c r="F249" i="14"/>
  <c r="N249" i="14"/>
  <c r="S249" i="14"/>
  <c r="W249" i="14"/>
  <c r="AL249" i="14"/>
  <c r="AM249" i="14"/>
  <c r="B250" i="14"/>
  <c r="C250" i="14"/>
  <c r="F250" i="14"/>
  <c r="N250" i="14"/>
  <c r="BI250" i="14" s="1"/>
  <c r="S250" i="14"/>
  <c r="W250" i="14"/>
  <c r="D250" i="14" s="1"/>
  <c r="U250" i="14" s="1"/>
  <c r="AL250" i="14"/>
  <c r="AM250" i="14"/>
  <c r="B251" i="14"/>
  <c r="C251" i="14"/>
  <c r="E251" i="14" s="1"/>
  <c r="F251" i="14"/>
  <c r="N251" i="14"/>
  <c r="BI251" i="14" s="1"/>
  <c r="S251" i="14"/>
  <c r="W251" i="14"/>
  <c r="AL251" i="14"/>
  <c r="AM251" i="14"/>
  <c r="B252" i="14"/>
  <c r="C252" i="14"/>
  <c r="F252" i="14"/>
  <c r="N252" i="14"/>
  <c r="BI252" i="14" s="1"/>
  <c r="S252" i="14"/>
  <c r="W252" i="14"/>
  <c r="D252" i="14" s="1"/>
  <c r="AL252" i="14"/>
  <c r="AM252" i="14"/>
  <c r="B253" i="14"/>
  <c r="C253" i="14"/>
  <c r="F253" i="14"/>
  <c r="N253" i="14"/>
  <c r="S253" i="14"/>
  <c r="W253" i="14"/>
  <c r="D253" i="14" s="1"/>
  <c r="AL253" i="14"/>
  <c r="AM253" i="14"/>
  <c r="B254" i="14"/>
  <c r="C254" i="14"/>
  <c r="F254" i="14"/>
  <c r="N254" i="14"/>
  <c r="S254" i="14"/>
  <c r="W254" i="14"/>
  <c r="AL254" i="14"/>
  <c r="AM254" i="14"/>
  <c r="B255" i="14"/>
  <c r="C255" i="14"/>
  <c r="G255" i="14" s="1"/>
  <c r="F255" i="14"/>
  <c r="N255" i="14"/>
  <c r="BI255" i="14" s="1"/>
  <c r="S255" i="14"/>
  <c r="W255" i="14"/>
  <c r="D255" i="14" s="1"/>
  <c r="U255" i="14" s="1"/>
  <c r="AL255" i="14"/>
  <c r="AM255" i="14"/>
  <c r="B256" i="14"/>
  <c r="C256" i="14"/>
  <c r="G256" i="14" s="1"/>
  <c r="F256" i="14"/>
  <c r="N256" i="14"/>
  <c r="BI256" i="14" s="1"/>
  <c r="S256" i="14"/>
  <c r="W256" i="14"/>
  <c r="AL256" i="14"/>
  <c r="AM256" i="14"/>
  <c r="B257" i="14"/>
  <c r="C257" i="14"/>
  <c r="F257" i="14"/>
  <c r="N257" i="14"/>
  <c r="BI257" i="14" s="1"/>
  <c r="S257" i="14"/>
  <c r="W257" i="14"/>
  <c r="AL257" i="14"/>
  <c r="AM257" i="14"/>
  <c r="B258" i="14"/>
  <c r="C258" i="14"/>
  <c r="E258" i="14" s="1"/>
  <c r="F258" i="14"/>
  <c r="N258" i="14"/>
  <c r="S258" i="14"/>
  <c r="W258" i="14"/>
  <c r="D258" i="14" s="1"/>
  <c r="AL258" i="14"/>
  <c r="AM258" i="14"/>
  <c r="B259" i="14"/>
  <c r="C259" i="14"/>
  <c r="E259" i="14" s="1"/>
  <c r="F259" i="14"/>
  <c r="N259" i="14"/>
  <c r="BI259" i="14" s="1"/>
  <c r="S259" i="14"/>
  <c r="W259" i="14"/>
  <c r="AL259" i="14"/>
  <c r="AM259" i="14"/>
  <c r="B260" i="14"/>
  <c r="C260" i="14"/>
  <c r="F260" i="14"/>
  <c r="N260" i="14"/>
  <c r="T260" i="14" s="1"/>
  <c r="S260" i="14"/>
  <c r="W260" i="14"/>
  <c r="D260" i="14" s="1"/>
  <c r="U260" i="14" s="1"/>
  <c r="AL260" i="14"/>
  <c r="AM260" i="14"/>
  <c r="B261" i="14"/>
  <c r="C261" i="14"/>
  <c r="F261" i="14"/>
  <c r="N261" i="14"/>
  <c r="BI261" i="14" s="1"/>
  <c r="S261" i="14"/>
  <c r="W261" i="14"/>
  <c r="D261" i="14" s="1"/>
  <c r="AL261" i="14"/>
  <c r="AM261" i="14"/>
  <c r="B262" i="14"/>
  <c r="C262" i="14"/>
  <c r="F262" i="14"/>
  <c r="N262" i="14"/>
  <c r="S262" i="14"/>
  <c r="W262" i="14"/>
  <c r="AL262" i="14"/>
  <c r="AM262" i="14"/>
  <c r="B263" i="14"/>
  <c r="C263" i="14"/>
  <c r="E263" i="14" s="1"/>
  <c r="F263" i="14"/>
  <c r="N263" i="14"/>
  <c r="T263" i="14" s="1"/>
  <c r="S263" i="14"/>
  <c r="W263" i="14"/>
  <c r="AL263" i="14"/>
  <c r="AM263" i="14"/>
  <c r="B264" i="14"/>
  <c r="C264" i="14"/>
  <c r="E264" i="14" s="1"/>
  <c r="F264" i="14"/>
  <c r="N264" i="14"/>
  <c r="BI264" i="14" s="1"/>
  <c r="S264" i="14"/>
  <c r="W264" i="14"/>
  <c r="D264" i="14" s="1"/>
  <c r="U264" i="14" s="1"/>
  <c r="AL264" i="14"/>
  <c r="AM264" i="14"/>
  <c r="B265" i="14"/>
  <c r="C265" i="14"/>
  <c r="F265" i="14"/>
  <c r="N265" i="14"/>
  <c r="S265" i="14"/>
  <c r="W265" i="14"/>
  <c r="D265" i="14" s="1"/>
  <c r="AL265" i="14"/>
  <c r="AM265" i="14"/>
  <c r="B266" i="14"/>
  <c r="C266" i="14"/>
  <c r="F266" i="14"/>
  <c r="N266" i="14"/>
  <c r="S266" i="14"/>
  <c r="W266" i="14"/>
  <c r="AL266" i="14"/>
  <c r="AM266" i="14"/>
  <c r="B267" i="14"/>
  <c r="C267" i="14"/>
  <c r="E267" i="14" s="1"/>
  <c r="F267" i="14"/>
  <c r="N267" i="14"/>
  <c r="T267" i="14" s="1"/>
  <c r="S267" i="14"/>
  <c r="W267" i="14"/>
  <c r="AL267" i="14"/>
  <c r="AM267" i="14"/>
  <c r="B268" i="14"/>
  <c r="C268" i="14"/>
  <c r="E268" i="14" s="1"/>
  <c r="F268" i="14"/>
  <c r="N268" i="14"/>
  <c r="BI268" i="14" s="1"/>
  <c r="S268" i="14"/>
  <c r="W268" i="14"/>
  <c r="D268" i="14" s="1"/>
  <c r="U268" i="14" s="1"/>
  <c r="AL268" i="14"/>
  <c r="AM268" i="14"/>
  <c r="B269" i="14"/>
  <c r="C269" i="14"/>
  <c r="E269" i="14" s="1"/>
  <c r="F269" i="14"/>
  <c r="N269" i="14"/>
  <c r="T269" i="14" s="1"/>
  <c r="S269" i="14"/>
  <c r="W269" i="14"/>
  <c r="D269" i="14" s="1"/>
  <c r="AL269" i="14"/>
  <c r="AM269" i="14"/>
  <c r="B270" i="14"/>
  <c r="C270" i="14"/>
  <c r="F270" i="14"/>
  <c r="N270" i="14"/>
  <c r="T270" i="14" s="1"/>
  <c r="S270" i="14"/>
  <c r="W270" i="14"/>
  <c r="D270" i="14" s="1"/>
  <c r="U270" i="14" s="1"/>
  <c r="AL270" i="14"/>
  <c r="AM270" i="14"/>
  <c r="B271" i="14"/>
  <c r="C271" i="14"/>
  <c r="F271" i="14"/>
  <c r="N271" i="14"/>
  <c r="BI271" i="14" s="1"/>
  <c r="S271" i="14"/>
  <c r="W271" i="14"/>
  <c r="D271" i="14" s="1"/>
  <c r="U271" i="14" s="1"/>
  <c r="AL271" i="14"/>
  <c r="AM271" i="14"/>
  <c r="B272" i="14"/>
  <c r="C272" i="14"/>
  <c r="G272" i="14" s="1"/>
  <c r="F272" i="14"/>
  <c r="N272" i="14"/>
  <c r="BI272" i="14" s="1"/>
  <c r="S272" i="14"/>
  <c r="W272" i="14"/>
  <c r="AL272" i="14"/>
  <c r="AM272" i="14"/>
  <c r="B273" i="14"/>
  <c r="C273" i="14"/>
  <c r="F273" i="14"/>
  <c r="N273" i="14"/>
  <c r="BI273" i="14" s="1"/>
  <c r="S273" i="14"/>
  <c r="W273" i="14"/>
  <c r="D273" i="14" s="1"/>
  <c r="AL273" i="14"/>
  <c r="AM273" i="14"/>
  <c r="B274" i="14"/>
  <c r="C274" i="14"/>
  <c r="E274" i="14" s="1"/>
  <c r="F274" i="14"/>
  <c r="N274" i="14"/>
  <c r="S274" i="14"/>
  <c r="W274" i="14"/>
  <c r="AL274" i="14"/>
  <c r="AM274" i="14"/>
  <c r="B275" i="14"/>
  <c r="C275" i="14"/>
  <c r="G275" i="14" s="1"/>
  <c r="F275" i="14"/>
  <c r="N275" i="14"/>
  <c r="S275" i="14"/>
  <c r="W275" i="14"/>
  <c r="AL275" i="14"/>
  <c r="AM275" i="14"/>
  <c r="B276" i="14"/>
  <c r="C276" i="14"/>
  <c r="E276" i="14" s="1"/>
  <c r="F276" i="14"/>
  <c r="N276" i="14"/>
  <c r="T276" i="14" s="1"/>
  <c r="S276" i="14"/>
  <c r="W276" i="14"/>
  <c r="D276" i="14" s="1"/>
  <c r="U276" i="14" s="1"/>
  <c r="AL276" i="14"/>
  <c r="AM276" i="14"/>
  <c r="B277" i="14"/>
  <c r="C277" i="14"/>
  <c r="E277" i="14" s="1"/>
  <c r="F277" i="14"/>
  <c r="N277" i="14"/>
  <c r="BI277" i="14" s="1"/>
  <c r="S277" i="14"/>
  <c r="W277" i="14"/>
  <c r="D277" i="14" s="1"/>
  <c r="AL277" i="14"/>
  <c r="AM277" i="14"/>
  <c r="B278" i="14"/>
  <c r="C278" i="14"/>
  <c r="F278" i="14"/>
  <c r="N278" i="14"/>
  <c r="T278" i="14" s="1"/>
  <c r="S278" i="14"/>
  <c r="W278" i="14"/>
  <c r="D278" i="14" s="1"/>
  <c r="U278" i="14" s="1"/>
  <c r="AL278" i="14"/>
  <c r="AM278" i="14"/>
  <c r="B279" i="14"/>
  <c r="C279" i="14"/>
  <c r="G279" i="14" s="1"/>
  <c r="F279" i="14"/>
  <c r="N279" i="14"/>
  <c r="T279" i="14" s="1"/>
  <c r="S279" i="14"/>
  <c r="W279" i="14"/>
  <c r="AL279" i="14"/>
  <c r="AM279" i="14"/>
  <c r="B280" i="14"/>
  <c r="C280" i="14"/>
  <c r="E280" i="14" s="1"/>
  <c r="F280" i="14"/>
  <c r="G280" i="14"/>
  <c r="N280" i="14"/>
  <c r="S280" i="14"/>
  <c r="W280" i="14"/>
  <c r="D280" i="14" s="1"/>
  <c r="U280" i="14" s="1"/>
  <c r="AL280" i="14"/>
  <c r="AM280" i="14"/>
  <c r="B281" i="14"/>
  <c r="C281" i="14"/>
  <c r="G281" i="14" s="1"/>
  <c r="F281" i="14"/>
  <c r="N281" i="14"/>
  <c r="BI281" i="14" s="1"/>
  <c r="S281" i="14"/>
  <c r="W281" i="14"/>
  <c r="D281" i="14" s="1"/>
  <c r="AL281" i="14"/>
  <c r="AM281" i="14"/>
  <c r="B282" i="14"/>
  <c r="C282" i="14"/>
  <c r="E282" i="14" s="1"/>
  <c r="F282" i="14"/>
  <c r="N282" i="14"/>
  <c r="S282" i="14"/>
  <c r="W282" i="14"/>
  <c r="AL282" i="14"/>
  <c r="AM282" i="14"/>
  <c r="B283" i="14"/>
  <c r="C283" i="14"/>
  <c r="F283" i="14"/>
  <c r="N283" i="14"/>
  <c r="S283" i="14"/>
  <c r="W283" i="14"/>
  <c r="D283" i="14" s="1"/>
  <c r="AL283" i="14"/>
  <c r="AM283" i="14"/>
  <c r="B284" i="14"/>
  <c r="C284" i="14"/>
  <c r="F284" i="14"/>
  <c r="N284" i="14"/>
  <c r="BI284" i="14" s="1"/>
  <c r="S284" i="14"/>
  <c r="W284" i="14"/>
  <c r="AL284" i="14"/>
  <c r="AM284" i="14"/>
  <c r="B285" i="14"/>
  <c r="C285" i="14"/>
  <c r="E285" i="14" s="1"/>
  <c r="F285" i="14"/>
  <c r="N285" i="14"/>
  <c r="S285" i="14"/>
  <c r="W285" i="14"/>
  <c r="AL285" i="14"/>
  <c r="AM285" i="14"/>
  <c r="B286" i="14"/>
  <c r="C286" i="14"/>
  <c r="F286" i="14"/>
  <c r="N286" i="14"/>
  <c r="T286" i="14" s="1"/>
  <c r="S286" i="14"/>
  <c r="W286" i="14"/>
  <c r="D286" i="14" s="1"/>
  <c r="AL286" i="14"/>
  <c r="AM286" i="14"/>
  <c r="B287" i="14"/>
  <c r="C287" i="14"/>
  <c r="E287" i="14" s="1"/>
  <c r="F287" i="14"/>
  <c r="N287" i="14"/>
  <c r="T287" i="14" s="1"/>
  <c r="S287" i="14"/>
  <c r="W287" i="14"/>
  <c r="AL287" i="14"/>
  <c r="AM287" i="14"/>
  <c r="B288" i="14"/>
  <c r="C288" i="14"/>
  <c r="G288" i="14" s="1"/>
  <c r="F288" i="14"/>
  <c r="N288" i="14"/>
  <c r="BI288" i="14" s="1"/>
  <c r="S288" i="14"/>
  <c r="W288" i="14"/>
  <c r="D288" i="14" s="1"/>
  <c r="U288" i="14" s="1"/>
  <c r="AL288" i="14"/>
  <c r="AM288" i="14"/>
  <c r="B289" i="14"/>
  <c r="C289" i="14"/>
  <c r="G289" i="14" s="1"/>
  <c r="F289" i="14"/>
  <c r="N289" i="14"/>
  <c r="S289" i="14"/>
  <c r="W289" i="14"/>
  <c r="D289" i="14" s="1"/>
  <c r="AL289" i="14"/>
  <c r="AM289" i="14"/>
  <c r="B290" i="14"/>
  <c r="C290" i="14"/>
  <c r="F290" i="14"/>
  <c r="N290" i="14"/>
  <c r="BI290" i="14" s="1"/>
  <c r="S290" i="14"/>
  <c r="W290" i="14"/>
  <c r="D290" i="14" s="1"/>
  <c r="AL290" i="14"/>
  <c r="AM290" i="14"/>
  <c r="B291" i="14"/>
  <c r="C291" i="14"/>
  <c r="E291" i="14" s="1"/>
  <c r="F291" i="14"/>
  <c r="N291" i="14"/>
  <c r="S291" i="14"/>
  <c r="W291" i="14"/>
  <c r="AL291" i="14"/>
  <c r="AM291" i="14"/>
  <c r="B292" i="14"/>
  <c r="C292" i="14"/>
  <c r="E292" i="14" s="1"/>
  <c r="F292" i="14"/>
  <c r="N292" i="14"/>
  <c r="S292" i="14"/>
  <c r="W292" i="14"/>
  <c r="AL292" i="14"/>
  <c r="AM292" i="14"/>
  <c r="B293" i="14"/>
  <c r="C293" i="14"/>
  <c r="F293" i="14"/>
  <c r="N293" i="14"/>
  <c r="BI293" i="14" s="1"/>
  <c r="S293" i="14"/>
  <c r="W293" i="14"/>
  <c r="D293" i="14" s="1"/>
  <c r="AL293" i="14"/>
  <c r="AM293" i="14"/>
  <c r="B294" i="14"/>
  <c r="C294" i="14"/>
  <c r="G294" i="14" s="1"/>
  <c r="F294" i="14"/>
  <c r="N294" i="14"/>
  <c r="T294" i="14" s="1"/>
  <c r="S294" i="14"/>
  <c r="W294" i="14"/>
  <c r="AL294" i="14"/>
  <c r="AM294" i="14"/>
  <c r="B295" i="14"/>
  <c r="C295" i="14"/>
  <c r="F295" i="14"/>
  <c r="N295" i="14"/>
  <c r="S295" i="14"/>
  <c r="W295" i="14"/>
  <c r="D295" i="14" s="1"/>
  <c r="AL295" i="14"/>
  <c r="AM295" i="14"/>
  <c r="B296" i="14"/>
  <c r="C296" i="14"/>
  <c r="E296" i="14" s="1"/>
  <c r="F296" i="14"/>
  <c r="N296" i="14"/>
  <c r="T296" i="14" s="1"/>
  <c r="S296" i="14"/>
  <c r="W296" i="14"/>
  <c r="D296" i="14" s="1"/>
  <c r="U296" i="14" s="1"/>
  <c r="AL296" i="14"/>
  <c r="AM296" i="14"/>
  <c r="B297" i="14"/>
  <c r="C297" i="14"/>
  <c r="F297" i="14"/>
  <c r="N297" i="14"/>
  <c r="BI297" i="14" s="1"/>
  <c r="S297" i="14"/>
  <c r="W297" i="14"/>
  <c r="AL297" i="14"/>
  <c r="AM297" i="14"/>
  <c r="B298" i="14"/>
  <c r="C298" i="14"/>
  <c r="G298" i="14" s="1"/>
  <c r="E298" i="14"/>
  <c r="F298" i="14"/>
  <c r="N298" i="14"/>
  <c r="S298" i="14"/>
  <c r="W298" i="14"/>
  <c r="D298" i="14" s="1"/>
  <c r="AL298" i="14"/>
  <c r="AM298" i="14"/>
  <c r="B299" i="14"/>
  <c r="C299" i="14"/>
  <c r="E299" i="14" s="1"/>
  <c r="F299" i="14"/>
  <c r="N299" i="14"/>
  <c r="T299" i="14" s="1"/>
  <c r="S299" i="14"/>
  <c r="W299" i="14"/>
  <c r="D299" i="14" s="1"/>
  <c r="U299" i="14" s="1"/>
  <c r="AL299" i="14"/>
  <c r="AM299" i="14"/>
  <c r="B300" i="14"/>
  <c r="C300" i="14"/>
  <c r="G300" i="14" s="1"/>
  <c r="F300" i="14"/>
  <c r="N300" i="14"/>
  <c r="S300" i="14"/>
  <c r="W300" i="14"/>
  <c r="AL300" i="14"/>
  <c r="AM300" i="14"/>
  <c r="B301" i="14"/>
  <c r="C301" i="14"/>
  <c r="E301" i="14" s="1"/>
  <c r="F301" i="14"/>
  <c r="N301" i="14"/>
  <c r="BI301" i="14" s="1"/>
  <c r="S301" i="14"/>
  <c r="W301" i="14"/>
  <c r="D301" i="14" s="1"/>
  <c r="U301" i="14" s="1"/>
  <c r="AL301" i="14"/>
  <c r="AM301" i="14"/>
  <c r="B302" i="14"/>
  <c r="C302" i="14"/>
  <c r="E302" i="14" s="1"/>
  <c r="F302" i="14"/>
  <c r="N302" i="14"/>
  <c r="BI302" i="14" s="1"/>
  <c r="S302" i="14"/>
  <c r="W302" i="14"/>
  <c r="D302" i="14" s="1"/>
  <c r="AL302" i="14"/>
  <c r="AM302" i="14"/>
  <c r="B303" i="14"/>
  <c r="C303" i="14"/>
  <c r="F303" i="14"/>
  <c r="N303" i="14"/>
  <c r="S303" i="14"/>
  <c r="W303" i="14"/>
  <c r="D303" i="14" s="1"/>
  <c r="AL303" i="14"/>
  <c r="AM303" i="14"/>
  <c r="B304" i="14"/>
  <c r="C304" i="14"/>
  <c r="E304" i="14" s="1"/>
  <c r="F304" i="14"/>
  <c r="N304" i="14"/>
  <c r="BI304" i="14" s="1"/>
  <c r="S304" i="14"/>
  <c r="W304" i="14"/>
  <c r="D304" i="14" s="1"/>
  <c r="AL304" i="14"/>
  <c r="AM304" i="14"/>
  <c r="B305" i="14"/>
  <c r="C305" i="14"/>
  <c r="E305" i="14" s="1"/>
  <c r="F305" i="14"/>
  <c r="N305" i="14"/>
  <c r="BI305" i="14" s="1"/>
  <c r="S305" i="14"/>
  <c r="W305" i="14"/>
  <c r="D305" i="14" s="1"/>
  <c r="AL305" i="14"/>
  <c r="AM305" i="14"/>
  <c r="B306" i="14"/>
  <c r="C306" i="14"/>
  <c r="F306" i="14"/>
  <c r="N306" i="14"/>
  <c r="BI306" i="14" s="1"/>
  <c r="S306" i="14"/>
  <c r="W306" i="14"/>
  <c r="D306" i="14" s="1"/>
  <c r="AL306" i="14"/>
  <c r="AM306" i="14"/>
  <c r="B307" i="14"/>
  <c r="C307" i="14"/>
  <c r="E307" i="14" s="1"/>
  <c r="F307" i="14"/>
  <c r="N307" i="14"/>
  <c r="BI307" i="14" s="1"/>
  <c r="S307" i="14"/>
  <c r="W307" i="14"/>
  <c r="AL307" i="14"/>
  <c r="AM307" i="14"/>
  <c r="B308" i="14"/>
  <c r="C308" i="14"/>
  <c r="F308" i="14"/>
  <c r="N308" i="14"/>
  <c r="S308" i="14"/>
  <c r="W308" i="14"/>
  <c r="AL308" i="14"/>
  <c r="AM308" i="14"/>
  <c r="B309" i="14"/>
  <c r="C309" i="14"/>
  <c r="F309" i="14"/>
  <c r="N309" i="14"/>
  <c r="T309" i="14" s="1"/>
  <c r="S309" i="14"/>
  <c r="W309" i="14"/>
  <c r="AL309" i="14"/>
  <c r="AM309" i="14"/>
  <c r="B310" i="14"/>
  <c r="C310" i="14"/>
  <c r="E310" i="14" s="1"/>
  <c r="F310" i="14"/>
  <c r="N310" i="14"/>
  <c r="T310" i="14" s="1"/>
  <c r="S310" i="14"/>
  <c r="W310" i="14"/>
  <c r="D310" i="14" s="1"/>
  <c r="AL310" i="14"/>
  <c r="AM310" i="14"/>
  <c r="B311" i="14"/>
  <c r="C311" i="14"/>
  <c r="F311" i="14"/>
  <c r="N311" i="14"/>
  <c r="S311" i="14"/>
  <c r="W311" i="14"/>
  <c r="D311" i="14" s="1"/>
  <c r="AL311" i="14"/>
  <c r="AM311" i="14"/>
  <c r="B312" i="14"/>
  <c r="C312" i="14"/>
  <c r="F312" i="14"/>
  <c r="N312" i="14"/>
  <c r="BI312" i="14" s="1"/>
  <c r="S312" i="14"/>
  <c r="W312" i="14"/>
  <c r="D312" i="14" s="1"/>
  <c r="AL312" i="14"/>
  <c r="AM312" i="14"/>
  <c r="B313" i="14"/>
  <c r="C313" i="14"/>
  <c r="G313" i="14" s="1"/>
  <c r="F313" i="14"/>
  <c r="N313" i="14"/>
  <c r="BI313" i="14" s="1"/>
  <c r="S313" i="14"/>
  <c r="W313" i="14"/>
  <c r="D313" i="14" s="1"/>
  <c r="AL313" i="14"/>
  <c r="AM313" i="14"/>
  <c r="B314" i="14"/>
  <c r="C314" i="14"/>
  <c r="G314" i="14" s="1"/>
  <c r="F314" i="14"/>
  <c r="N314" i="14"/>
  <c r="BI314" i="14" s="1"/>
  <c r="S314" i="14"/>
  <c r="W314" i="14"/>
  <c r="D314" i="14" s="1"/>
  <c r="AL314" i="14"/>
  <c r="AM314" i="14"/>
  <c r="B315" i="14"/>
  <c r="C315" i="14"/>
  <c r="E315" i="14" s="1"/>
  <c r="F315" i="14"/>
  <c r="N315" i="14"/>
  <c r="S315" i="14"/>
  <c r="W315" i="14"/>
  <c r="AL315" i="14"/>
  <c r="AM315" i="14"/>
  <c r="B316" i="14"/>
  <c r="C316" i="14"/>
  <c r="E316" i="14" s="1"/>
  <c r="F316" i="14"/>
  <c r="N316" i="14"/>
  <c r="S316" i="14"/>
  <c r="W316" i="14"/>
  <c r="AL316" i="14"/>
  <c r="AM316" i="14"/>
  <c r="B317" i="14"/>
  <c r="C317" i="14"/>
  <c r="G317" i="14" s="1"/>
  <c r="F317" i="14"/>
  <c r="N317" i="14"/>
  <c r="BI317" i="14" s="1"/>
  <c r="S317" i="14"/>
  <c r="W317" i="14"/>
  <c r="D317" i="14" s="1"/>
  <c r="U317" i="14" s="1"/>
  <c r="AL317" i="14"/>
  <c r="AM317" i="14"/>
  <c r="B318" i="14"/>
  <c r="C318" i="14"/>
  <c r="G318" i="14" s="1"/>
  <c r="F318" i="14"/>
  <c r="N318" i="14"/>
  <c r="S318" i="14"/>
  <c r="W318" i="14"/>
  <c r="AL318" i="14"/>
  <c r="AM318" i="14"/>
  <c r="B319" i="14"/>
  <c r="C319" i="14"/>
  <c r="F319" i="14"/>
  <c r="N319" i="14"/>
  <c r="S319" i="14"/>
  <c r="W319" i="14"/>
  <c r="D319" i="14" s="1"/>
  <c r="AL319" i="14"/>
  <c r="AM319" i="14"/>
  <c r="B320" i="14"/>
  <c r="C320" i="14"/>
  <c r="E320" i="14" s="1"/>
  <c r="F320" i="14"/>
  <c r="N320" i="14"/>
  <c r="T320" i="14" s="1"/>
  <c r="S320" i="14"/>
  <c r="W320" i="14"/>
  <c r="D320" i="14" s="1"/>
  <c r="AL320" i="14"/>
  <c r="AM320" i="14"/>
  <c r="B321" i="14"/>
  <c r="C321" i="14"/>
  <c r="E321" i="14" s="1"/>
  <c r="F321" i="14"/>
  <c r="N321" i="14"/>
  <c r="S321" i="14"/>
  <c r="W321" i="14"/>
  <c r="AL321" i="14"/>
  <c r="AM321" i="14"/>
  <c r="B322" i="14"/>
  <c r="C322" i="14"/>
  <c r="G322" i="14" s="1"/>
  <c r="F322" i="14"/>
  <c r="N322" i="14"/>
  <c r="BI322" i="14" s="1"/>
  <c r="S322" i="14"/>
  <c r="W322" i="14"/>
  <c r="D322" i="14" s="1"/>
  <c r="AL322" i="14"/>
  <c r="AM322" i="14"/>
  <c r="B323" i="14"/>
  <c r="C323" i="14"/>
  <c r="E323" i="14" s="1"/>
  <c r="F323" i="14"/>
  <c r="N323" i="14"/>
  <c r="T323" i="14" s="1"/>
  <c r="S323" i="14"/>
  <c r="W323" i="14"/>
  <c r="AL323" i="14"/>
  <c r="AM323" i="14"/>
  <c r="B324" i="14"/>
  <c r="C324" i="14"/>
  <c r="E324" i="14" s="1"/>
  <c r="F324" i="14"/>
  <c r="N324" i="14"/>
  <c r="S324" i="14"/>
  <c r="W324" i="14"/>
  <c r="AL324" i="14"/>
  <c r="AM324" i="14"/>
  <c r="B325" i="14"/>
  <c r="C325" i="14"/>
  <c r="G325" i="14" s="1"/>
  <c r="F325" i="14"/>
  <c r="N325" i="14"/>
  <c r="T325" i="14" s="1"/>
  <c r="S325" i="14"/>
  <c r="W325" i="14"/>
  <c r="D325" i="14" s="1"/>
  <c r="U325" i="14" s="1"/>
  <c r="AL325" i="14"/>
  <c r="AM325" i="14"/>
  <c r="B326" i="14"/>
  <c r="C326" i="14"/>
  <c r="E326" i="14" s="1"/>
  <c r="F326" i="14"/>
  <c r="N326" i="14"/>
  <c r="BI326" i="14" s="1"/>
  <c r="S326" i="14"/>
  <c r="W326" i="14"/>
  <c r="D326" i="14" s="1"/>
  <c r="AL326" i="14"/>
  <c r="AM326" i="14"/>
  <c r="B327" i="14"/>
  <c r="C327" i="14"/>
  <c r="F327" i="14"/>
  <c r="N327" i="14"/>
  <c r="S327" i="14"/>
  <c r="W327" i="14"/>
  <c r="AL327" i="14"/>
  <c r="AM327" i="14"/>
  <c r="B328" i="14"/>
  <c r="C328" i="14"/>
  <c r="G328" i="14" s="1"/>
  <c r="F328" i="14"/>
  <c r="N328" i="14"/>
  <c r="T328" i="14" s="1"/>
  <c r="S328" i="14"/>
  <c r="W328" i="14"/>
  <c r="D328" i="14" s="1"/>
  <c r="U328" i="14" s="1"/>
  <c r="AL328" i="14"/>
  <c r="AM328" i="14"/>
  <c r="B329" i="14"/>
  <c r="C329" i="14"/>
  <c r="E329" i="14" s="1"/>
  <c r="F329" i="14"/>
  <c r="N329" i="14"/>
  <c r="BI329" i="14" s="1"/>
  <c r="S329" i="14"/>
  <c r="W329" i="14"/>
  <c r="D329" i="14" s="1"/>
  <c r="AL329" i="14"/>
  <c r="AM329" i="14"/>
  <c r="B330" i="14"/>
  <c r="C330" i="14"/>
  <c r="G330" i="14" s="1"/>
  <c r="F330" i="14"/>
  <c r="N330" i="14"/>
  <c r="S330" i="14"/>
  <c r="W330" i="14"/>
  <c r="D330" i="14" s="1"/>
  <c r="AL330" i="14"/>
  <c r="AM330" i="14"/>
  <c r="B331" i="14"/>
  <c r="C331" i="14"/>
  <c r="E331" i="14" s="1"/>
  <c r="F331" i="14"/>
  <c r="N331" i="14"/>
  <c r="S331" i="14"/>
  <c r="W331" i="14"/>
  <c r="AL331" i="14"/>
  <c r="AM331" i="14"/>
  <c r="B332" i="14"/>
  <c r="C332" i="14"/>
  <c r="E332" i="14" s="1"/>
  <c r="F332" i="14"/>
  <c r="N332" i="14"/>
  <c r="S332" i="14"/>
  <c r="W332" i="14"/>
  <c r="AL332" i="14"/>
  <c r="AM332" i="14"/>
  <c r="B333" i="14"/>
  <c r="C333" i="14"/>
  <c r="E333" i="14" s="1"/>
  <c r="F333" i="14"/>
  <c r="N333" i="14"/>
  <c r="BI333" i="14" s="1"/>
  <c r="S333" i="14"/>
  <c r="W333" i="14"/>
  <c r="D333" i="14" s="1"/>
  <c r="U333" i="14" s="1"/>
  <c r="AL333" i="14"/>
  <c r="AM333" i="14"/>
  <c r="B334" i="14"/>
  <c r="C334" i="14"/>
  <c r="F334" i="14"/>
  <c r="N334" i="14"/>
  <c r="S334" i="14"/>
  <c r="W334" i="14"/>
  <c r="D334" i="14" s="1"/>
  <c r="AL334" i="14"/>
  <c r="AM334" i="14"/>
  <c r="B335" i="14"/>
  <c r="C335" i="14"/>
  <c r="E335" i="14" s="1"/>
  <c r="F335" i="14"/>
  <c r="N335" i="14"/>
  <c r="S335" i="14"/>
  <c r="W335" i="14"/>
  <c r="AL335" i="14"/>
  <c r="AM335" i="14"/>
  <c r="B336" i="14"/>
  <c r="C336" i="14"/>
  <c r="G336" i="14" s="1"/>
  <c r="F336" i="14"/>
  <c r="N336" i="14"/>
  <c r="BI336" i="14" s="1"/>
  <c r="S336" i="14"/>
  <c r="W336" i="14"/>
  <c r="D336" i="14" s="1"/>
  <c r="U336" i="14" s="1"/>
  <c r="AL336" i="14"/>
  <c r="AM336" i="14"/>
  <c r="B337" i="14"/>
  <c r="C337" i="14"/>
  <c r="G337" i="14" s="1"/>
  <c r="F337" i="14"/>
  <c r="N337" i="14"/>
  <c r="S337" i="14"/>
  <c r="W337" i="14"/>
  <c r="D337" i="14" s="1"/>
  <c r="AL337" i="14"/>
  <c r="AM337" i="14"/>
  <c r="B338" i="14"/>
  <c r="C338" i="14"/>
  <c r="G338" i="14" s="1"/>
  <c r="F338" i="14"/>
  <c r="N338" i="14"/>
  <c r="BI338" i="14" s="1"/>
  <c r="S338" i="14"/>
  <c r="W338" i="14"/>
  <c r="D338" i="14" s="1"/>
  <c r="AL338" i="14"/>
  <c r="AM338" i="14"/>
  <c r="B339" i="14"/>
  <c r="C339" i="14"/>
  <c r="E339" i="14" s="1"/>
  <c r="F339" i="14"/>
  <c r="N339" i="14"/>
  <c r="S339" i="14"/>
  <c r="W339" i="14"/>
  <c r="AL339" i="14"/>
  <c r="AM339" i="14"/>
  <c r="B340" i="14"/>
  <c r="C340" i="14"/>
  <c r="E340" i="14" s="1"/>
  <c r="F340" i="14"/>
  <c r="N340" i="14"/>
  <c r="BI340" i="14" s="1"/>
  <c r="S340" i="14"/>
  <c r="W340" i="14"/>
  <c r="D340" i="14" s="1"/>
  <c r="AL340" i="14"/>
  <c r="AM340" i="14"/>
  <c r="B341" i="14"/>
  <c r="C341" i="14"/>
  <c r="F341" i="14"/>
  <c r="N341" i="14"/>
  <c r="T341" i="14" s="1"/>
  <c r="S341" i="14"/>
  <c r="W341" i="14"/>
  <c r="D341" i="14" s="1"/>
  <c r="U341" i="14" s="1"/>
  <c r="AL341" i="14"/>
  <c r="AM341" i="14"/>
  <c r="B342" i="14"/>
  <c r="C342" i="14"/>
  <c r="G342" i="14" s="1"/>
  <c r="F342" i="14"/>
  <c r="N342" i="14"/>
  <c r="S342" i="14"/>
  <c r="W342" i="14"/>
  <c r="D342" i="14" s="1"/>
  <c r="AL342" i="14"/>
  <c r="AM342" i="14"/>
  <c r="B343" i="14"/>
  <c r="C343" i="14"/>
  <c r="F343" i="14"/>
  <c r="N343" i="14"/>
  <c r="T343" i="14" s="1"/>
  <c r="S343" i="14"/>
  <c r="W343" i="14"/>
  <c r="D343" i="14" s="1"/>
  <c r="U343" i="14" s="1"/>
  <c r="AL343" i="14"/>
  <c r="AM343" i="14"/>
  <c r="B344" i="14"/>
  <c r="C344" i="14"/>
  <c r="G344" i="14" s="1"/>
  <c r="F344" i="14"/>
  <c r="N344" i="14"/>
  <c r="BI344" i="14" s="1"/>
  <c r="S344" i="14"/>
  <c r="W344" i="14"/>
  <c r="D344" i="14" s="1"/>
  <c r="U344" i="14" s="1"/>
  <c r="AL344" i="14"/>
  <c r="AM344" i="14"/>
  <c r="B345" i="14"/>
  <c r="C345" i="14"/>
  <c r="G345" i="14" s="1"/>
  <c r="F345" i="14"/>
  <c r="N345" i="14"/>
  <c r="BI345" i="14" s="1"/>
  <c r="S345" i="14"/>
  <c r="W345" i="14"/>
  <c r="D345" i="14" s="1"/>
  <c r="AL345" i="14"/>
  <c r="AM345" i="14"/>
  <c r="B346" i="14"/>
  <c r="C346" i="14"/>
  <c r="G346" i="14" s="1"/>
  <c r="F346" i="14"/>
  <c r="N346" i="14"/>
  <c r="S346" i="14"/>
  <c r="W346" i="14"/>
  <c r="AL346" i="14"/>
  <c r="AM346" i="14"/>
  <c r="B347" i="14"/>
  <c r="C347" i="14"/>
  <c r="E347" i="14" s="1"/>
  <c r="F347" i="14"/>
  <c r="N347" i="14"/>
  <c r="T347" i="14" s="1"/>
  <c r="S347" i="14"/>
  <c r="W347" i="14"/>
  <c r="AL347" i="14"/>
  <c r="AM347" i="14"/>
  <c r="B348" i="14"/>
  <c r="C348" i="14"/>
  <c r="G348" i="14" s="1"/>
  <c r="F348" i="14"/>
  <c r="N348" i="14"/>
  <c r="BI348" i="14" s="1"/>
  <c r="S348" i="14"/>
  <c r="W348" i="14"/>
  <c r="D348" i="14" s="1"/>
  <c r="AL348" i="14"/>
  <c r="AM348" i="14"/>
  <c r="B349" i="14"/>
  <c r="C349" i="14"/>
  <c r="G349" i="14" s="1"/>
  <c r="F349" i="14"/>
  <c r="N349" i="14"/>
  <c r="S349" i="14"/>
  <c r="W349" i="14"/>
  <c r="D349" i="14" s="1"/>
  <c r="AL349" i="14"/>
  <c r="AM349" i="14"/>
  <c r="B350" i="14"/>
  <c r="C350" i="14"/>
  <c r="E350" i="14" s="1"/>
  <c r="F350" i="14"/>
  <c r="N350" i="14"/>
  <c r="T350" i="14" s="1"/>
  <c r="S350" i="14"/>
  <c r="W350" i="14"/>
  <c r="D350" i="14" s="1"/>
  <c r="AL350" i="14"/>
  <c r="AM350" i="14"/>
  <c r="B351" i="14"/>
  <c r="C351" i="14"/>
  <c r="E351" i="14" s="1"/>
  <c r="F351" i="14"/>
  <c r="N351" i="14"/>
  <c r="S351" i="14"/>
  <c r="W351" i="14"/>
  <c r="D351" i="14" s="1"/>
  <c r="U351" i="14" s="1"/>
  <c r="AL351" i="14"/>
  <c r="AM351" i="14"/>
  <c r="B352" i="14"/>
  <c r="C352" i="14"/>
  <c r="G352" i="14" s="1"/>
  <c r="F352" i="14"/>
  <c r="N352" i="14"/>
  <c r="BI352" i="14" s="1"/>
  <c r="S352" i="14"/>
  <c r="W352" i="14"/>
  <c r="D352" i="14" s="1"/>
  <c r="U352" i="14" s="1"/>
  <c r="AL352" i="14"/>
  <c r="AM352" i="14"/>
  <c r="B353" i="14"/>
  <c r="C353" i="14"/>
  <c r="G353" i="14" s="1"/>
  <c r="F353" i="14"/>
  <c r="N353" i="14"/>
  <c r="S353" i="14"/>
  <c r="W353" i="14"/>
  <c r="AL353" i="14"/>
  <c r="AM353" i="14"/>
  <c r="B354" i="14"/>
  <c r="C354" i="14"/>
  <c r="G354" i="14" s="1"/>
  <c r="F354" i="14"/>
  <c r="N354" i="14"/>
  <c r="BI354" i="14" s="1"/>
  <c r="S354" i="14"/>
  <c r="W354" i="14"/>
  <c r="AL354" i="14"/>
  <c r="AM354" i="14"/>
  <c r="B355" i="14"/>
  <c r="C355" i="14"/>
  <c r="F355" i="14"/>
  <c r="N355" i="14"/>
  <c r="T355" i="14" s="1"/>
  <c r="S355" i="14"/>
  <c r="W355" i="14"/>
  <c r="D355" i="14" s="1"/>
  <c r="AL355" i="14"/>
  <c r="AM355" i="14"/>
  <c r="B356" i="14"/>
  <c r="C356" i="14"/>
  <c r="E356" i="14" s="1"/>
  <c r="F356" i="14"/>
  <c r="N356" i="14"/>
  <c r="S356" i="14"/>
  <c r="W356" i="14"/>
  <c r="AL356" i="14"/>
  <c r="AM356" i="14"/>
  <c r="B357" i="14"/>
  <c r="C357" i="14"/>
  <c r="E357" i="14" s="1"/>
  <c r="F357" i="14"/>
  <c r="N357" i="14"/>
  <c r="T357" i="14" s="1"/>
  <c r="S357" i="14"/>
  <c r="W357" i="14"/>
  <c r="D357" i="14" s="1"/>
  <c r="U357" i="14" s="1"/>
  <c r="AL357" i="14"/>
  <c r="AM357" i="14"/>
  <c r="B358" i="14"/>
  <c r="C358" i="14"/>
  <c r="G358" i="14" s="1"/>
  <c r="F358" i="14"/>
  <c r="N358" i="14"/>
  <c r="S358" i="14"/>
  <c r="W358" i="14"/>
  <c r="AL358" i="14"/>
  <c r="AM358" i="14"/>
  <c r="B359" i="14"/>
  <c r="C359" i="14"/>
  <c r="E359" i="14" s="1"/>
  <c r="F359" i="14"/>
  <c r="N359" i="14"/>
  <c r="BI359" i="14" s="1"/>
  <c r="S359" i="14"/>
  <c r="W359" i="14"/>
  <c r="AL359" i="14"/>
  <c r="AM359" i="14"/>
  <c r="B360" i="14"/>
  <c r="C360" i="14"/>
  <c r="F360" i="14"/>
  <c r="N360" i="14"/>
  <c r="BI360" i="14" s="1"/>
  <c r="S360" i="14"/>
  <c r="T360" i="14"/>
  <c r="W360" i="14"/>
  <c r="D360" i="14" s="1"/>
  <c r="U360" i="14" s="1"/>
  <c r="AL360" i="14"/>
  <c r="AM360" i="14"/>
  <c r="B361" i="14"/>
  <c r="C361" i="14"/>
  <c r="G361" i="14" s="1"/>
  <c r="F361" i="14"/>
  <c r="N361" i="14"/>
  <c r="T361" i="14" s="1"/>
  <c r="S361" i="14"/>
  <c r="W361" i="14"/>
  <c r="D361" i="14" s="1"/>
  <c r="AL361" i="14"/>
  <c r="AM361" i="14"/>
  <c r="B362" i="14"/>
  <c r="C362" i="14"/>
  <c r="F362" i="14"/>
  <c r="N362" i="14"/>
  <c r="BI362" i="14" s="1"/>
  <c r="S362" i="14"/>
  <c r="W362" i="14"/>
  <c r="D362" i="14" s="1"/>
  <c r="AL362" i="14"/>
  <c r="AM362" i="14"/>
  <c r="B363" i="14"/>
  <c r="C363" i="14"/>
  <c r="E363" i="14" s="1"/>
  <c r="F363" i="14"/>
  <c r="N363" i="14"/>
  <c r="S363" i="14"/>
  <c r="W363" i="14"/>
  <c r="AL363" i="14"/>
  <c r="AM363" i="14"/>
  <c r="B364" i="14"/>
  <c r="C364" i="14"/>
  <c r="E364" i="14" s="1"/>
  <c r="F364" i="14"/>
  <c r="N364" i="14"/>
  <c r="BI364" i="14" s="1"/>
  <c r="S364" i="14"/>
  <c r="W364" i="14"/>
  <c r="D364" i="14" s="1"/>
  <c r="AL364" i="14"/>
  <c r="AM364" i="14"/>
  <c r="B365" i="14"/>
  <c r="C365" i="14"/>
  <c r="G365" i="14" s="1"/>
  <c r="D365" i="14"/>
  <c r="U365" i="14" s="1"/>
  <c r="F365" i="14"/>
  <c r="N365" i="14"/>
  <c r="BI365" i="14" s="1"/>
  <c r="S365" i="14"/>
  <c r="W365" i="14"/>
  <c r="AL365" i="14"/>
  <c r="AM365" i="14"/>
  <c r="B366" i="14"/>
  <c r="C366" i="14"/>
  <c r="G366" i="14" s="1"/>
  <c r="F366" i="14"/>
  <c r="N366" i="14"/>
  <c r="T366" i="14" s="1"/>
  <c r="S366" i="14"/>
  <c r="W366" i="14"/>
  <c r="D366" i="14" s="1"/>
  <c r="AL366" i="14"/>
  <c r="AM366" i="14"/>
  <c r="B367" i="14"/>
  <c r="C367" i="14"/>
  <c r="E367" i="14" s="1"/>
  <c r="F367" i="14"/>
  <c r="N367" i="14"/>
  <c r="T367" i="14" s="1"/>
  <c r="S367" i="14"/>
  <c r="W367" i="14"/>
  <c r="AL367" i="14"/>
  <c r="AM367" i="14"/>
  <c r="B368" i="14"/>
  <c r="C368" i="14"/>
  <c r="G368" i="14" s="1"/>
  <c r="F368" i="14"/>
  <c r="N368" i="14"/>
  <c r="T368" i="14" s="1"/>
  <c r="S368" i="14"/>
  <c r="W368" i="14"/>
  <c r="D368" i="14" s="1"/>
  <c r="AL368" i="14"/>
  <c r="AM368" i="14"/>
  <c r="B369" i="14"/>
  <c r="C369" i="14"/>
  <c r="G369" i="14" s="1"/>
  <c r="F369" i="14"/>
  <c r="N369" i="14"/>
  <c r="BI369" i="14" s="1"/>
  <c r="S369" i="14"/>
  <c r="W369" i="14"/>
  <c r="D369" i="14" s="1"/>
  <c r="AL369" i="14"/>
  <c r="AM369" i="14"/>
  <c r="B370" i="14"/>
  <c r="C370" i="14"/>
  <c r="G370" i="14" s="1"/>
  <c r="F370" i="14"/>
  <c r="N370" i="14"/>
  <c r="S370" i="14"/>
  <c r="W370" i="14"/>
  <c r="AL370" i="14"/>
  <c r="AM370" i="14"/>
  <c r="B371" i="14"/>
  <c r="C371" i="14"/>
  <c r="E371" i="14" s="1"/>
  <c r="F371" i="14"/>
  <c r="N371" i="14"/>
  <c r="BI371" i="14" s="1"/>
  <c r="S371" i="14"/>
  <c r="W371" i="14"/>
  <c r="D371" i="14" s="1"/>
  <c r="U371" i="14" s="1"/>
  <c r="AL371" i="14"/>
  <c r="AM371" i="14"/>
  <c r="B372" i="14"/>
  <c r="C372" i="14"/>
  <c r="F372" i="14"/>
  <c r="N372" i="14"/>
  <c r="T372" i="14" s="1"/>
  <c r="S372" i="14"/>
  <c r="W372" i="14"/>
  <c r="D372" i="14" s="1"/>
  <c r="AL372" i="14"/>
  <c r="AM372" i="14"/>
  <c r="B373" i="14"/>
  <c r="C373" i="14"/>
  <c r="G373" i="14" s="1"/>
  <c r="F373" i="14"/>
  <c r="N373" i="14"/>
  <c r="BI373" i="14" s="1"/>
  <c r="S373" i="14"/>
  <c r="W373" i="14"/>
  <c r="AL373" i="14"/>
  <c r="AM373" i="14"/>
  <c r="B374" i="14"/>
  <c r="C374" i="14"/>
  <c r="F374" i="14"/>
  <c r="N374" i="14"/>
  <c r="BI374" i="14" s="1"/>
  <c r="S374" i="14"/>
  <c r="W374" i="14"/>
  <c r="AL374" i="14"/>
  <c r="AM374" i="14"/>
  <c r="B375" i="14"/>
  <c r="C375" i="14"/>
  <c r="E375" i="14" s="1"/>
  <c r="F375" i="14"/>
  <c r="N375" i="14"/>
  <c r="S375" i="14"/>
  <c r="W375" i="14"/>
  <c r="AL375" i="14"/>
  <c r="AM375" i="14"/>
  <c r="B376" i="14"/>
  <c r="C376" i="14"/>
  <c r="E376" i="14" s="1"/>
  <c r="F376" i="14"/>
  <c r="N376" i="14"/>
  <c r="T376" i="14" s="1"/>
  <c r="S376" i="14"/>
  <c r="W376" i="14"/>
  <c r="D376" i="14" s="1"/>
  <c r="U376" i="14" s="1"/>
  <c r="AL376" i="14"/>
  <c r="AM376" i="14"/>
  <c r="B377" i="14"/>
  <c r="C377" i="14"/>
  <c r="F377" i="14"/>
  <c r="N377" i="14"/>
  <c r="T377" i="14" s="1"/>
  <c r="S377" i="14"/>
  <c r="W377" i="14"/>
  <c r="D377" i="14" s="1"/>
  <c r="U377" i="14" s="1"/>
  <c r="AL377" i="14"/>
  <c r="AM377" i="14"/>
  <c r="B378" i="14"/>
  <c r="C378" i="14"/>
  <c r="E378" i="14" s="1"/>
  <c r="F378" i="14"/>
  <c r="N378" i="14"/>
  <c r="BI378" i="14" s="1"/>
  <c r="S378" i="14"/>
  <c r="W378" i="14"/>
  <c r="D378" i="14" s="1"/>
  <c r="U378" i="14" s="1"/>
  <c r="AL378" i="14"/>
  <c r="AM378" i="14"/>
  <c r="B379" i="14"/>
  <c r="C379" i="14"/>
  <c r="E379" i="14" s="1"/>
  <c r="F379" i="14"/>
  <c r="G379" i="14"/>
  <c r="N379" i="14"/>
  <c r="BI379" i="14" s="1"/>
  <c r="S379" i="14"/>
  <c r="W379" i="14"/>
  <c r="AL379" i="14"/>
  <c r="AM379" i="14"/>
  <c r="B380" i="14"/>
  <c r="C380" i="14"/>
  <c r="E380" i="14" s="1"/>
  <c r="F380" i="14"/>
  <c r="G380" i="14"/>
  <c r="N380" i="14"/>
  <c r="T380" i="14" s="1"/>
  <c r="S380" i="14"/>
  <c r="W380" i="14"/>
  <c r="D380" i="14" s="1"/>
  <c r="AL380" i="14"/>
  <c r="AM380" i="14"/>
  <c r="B381" i="14"/>
  <c r="C381" i="14"/>
  <c r="E381" i="14" s="1"/>
  <c r="F381" i="14"/>
  <c r="N381" i="14"/>
  <c r="BI381" i="14" s="1"/>
  <c r="S381" i="14"/>
  <c r="W381" i="14"/>
  <c r="D381" i="14" s="1"/>
  <c r="AL381" i="14"/>
  <c r="AM381" i="14"/>
  <c r="B382" i="14"/>
  <c r="C382" i="14"/>
  <c r="E382" i="14" s="1"/>
  <c r="F382" i="14"/>
  <c r="N382" i="14"/>
  <c r="T382" i="14" s="1"/>
  <c r="S382" i="14"/>
  <c r="W382" i="14"/>
  <c r="D382" i="14" s="1"/>
  <c r="AL382" i="14"/>
  <c r="AM382" i="14"/>
  <c r="B383" i="14"/>
  <c r="C383" i="14"/>
  <c r="G383" i="14" s="1"/>
  <c r="F383" i="14"/>
  <c r="N383" i="14"/>
  <c r="T383" i="14" s="1"/>
  <c r="S383" i="14"/>
  <c r="W383" i="14"/>
  <c r="D383" i="14" s="1"/>
  <c r="AL383" i="14"/>
  <c r="AM383" i="14"/>
  <c r="B384" i="14"/>
  <c r="C384" i="14"/>
  <c r="E384" i="14" s="1"/>
  <c r="F384" i="14"/>
  <c r="N384" i="14"/>
  <c r="T384" i="14" s="1"/>
  <c r="S384" i="14"/>
  <c r="W384" i="14"/>
  <c r="AL384" i="14"/>
  <c r="AM384" i="14"/>
  <c r="B385" i="14"/>
  <c r="C385" i="14"/>
  <c r="F385" i="14"/>
  <c r="N385" i="14"/>
  <c r="T385" i="14" s="1"/>
  <c r="S385" i="14"/>
  <c r="W385" i="14"/>
  <c r="AL385" i="14"/>
  <c r="AM385" i="14"/>
  <c r="B386" i="14"/>
  <c r="C386" i="14"/>
  <c r="E386" i="14" s="1"/>
  <c r="F386" i="14"/>
  <c r="N386" i="14"/>
  <c r="T386" i="14" s="1"/>
  <c r="S386" i="14"/>
  <c r="W386" i="14"/>
  <c r="D386" i="14" s="1"/>
  <c r="U386" i="14" s="1"/>
  <c r="AL386" i="14"/>
  <c r="AM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T88" i="20" l="1"/>
  <c r="BI302" i="23"/>
  <c r="E369" i="14"/>
  <c r="E90" i="14"/>
  <c r="E239" i="17"/>
  <c r="BI157" i="23"/>
  <c r="T307" i="23"/>
  <c r="E361" i="14"/>
  <c r="E275" i="14"/>
  <c r="E152" i="14"/>
  <c r="E80" i="14"/>
  <c r="T283" i="17"/>
  <c r="G213" i="17"/>
  <c r="E231" i="23"/>
  <c r="BI344" i="23"/>
  <c r="E294" i="14"/>
  <c r="G292" i="14"/>
  <c r="T290" i="14"/>
  <c r="E139" i="14"/>
  <c r="G131" i="14"/>
  <c r="E58" i="14"/>
  <c r="T89" i="17"/>
  <c r="T268" i="23"/>
  <c r="G291" i="14"/>
  <c r="E378" i="17"/>
  <c r="BI381" i="20"/>
  <c r="BI212" i="20"/>
  <c r="R297" i="23"/>
  <c r="BI70" i="23"/>
  <c r="E328" i="14"/>
  <c r="T238" i="14"/>
  <c r="G213" i="14"/>
  <c r="T183" i="14"/>
  <c r="G161" i="14"/>
  <c r="T155" i="14"/>
  <c r="E88" i="14"/>
  <c r="T47" i="14"/>
  <c r="G58" i="17"/>
  <c r="T367" i="20"/>
  <c r="E340" i="20"/>
  <c r="E195" i="20"/>
  <c r="T167" i="20"/>
  <c r="E47" i="20"/>
  <c r="E324" i="20"/>
  <c r="E273" i="20"/>
  <c r="E187" i="20"/>
  <c r="E135" i="20"/>
  <c r="E50" i="17"/>
  <c r="BI36" i="20"/>
  <c r="E180" i="14"/>
  <c r="T171" i="14"/>
  <c r="G376" i="17"/>
  <c r="T257" i="17"/>
  <c r="BI244" i="17"/>
  <c r="G161" i="17"/>
  <c r="T208" i="20"/>
  <c r="E346" i="14"/>
  <c r="R221" i="14"/>
  <c r="G172" i="14"/>
  <c r="E148" i="14"/>
  <c r="G104" i="14"/>
  <c r="T57" i="14"/>
  <c r="T335" i="17"/>
  <c r="T286" i="17"/>
  <c r="E267" i="17"/>
  <c r="G266" i="17"/>
  <c r="T212" i="17"/>
  <c r="E221" i="20"/>
  <c r="T137" i="20"/>
  <c r="G282" i="23"/>
  <c r="BI131" i="23"/>
  <c r="T72" i="23"/>
  <c r="E215" i="14"/>
  <c r="E78" i="20"/>
  <c r="E214" i="14"/>
  <c r="G142" i="14"/>
  <c r="T281" i="17"/>
  <c r="G248" i="17"/>
  <c r="G64" i="17"/>
  <c r="T57" i="17"/>
  <c r="T375" i="20"/>
  <c r="T250" i="20"/>
  <c r="BI32" i="23"/>
  <c r="T385" i="17"/>
  <c r="O22" i="17"/>
  <c r="T271" i="14"/>
  <c r="E256" i="14"/>
  <c r="G166" i="14"/>
  <c r="T160" i="14"/>
  <c r="E149" i="14"/>
  <c r="T146" i="14"/>
  <c r="E89" i="14"/>
  <c r="E66" i="14"/>
  <c r="T186" i="17"/>
  <c r="T345" i="20"/>
  <c r="T236" i="20"/>
  <c r="E124" i="20"/>
  <c r="E75" i="20"/>
  <c r="G23" i="20"/>
  <c r="BI240" i="23"/>
  <c r="BI196" i="23"/>
  <c r="T108" i="23"/>
  <c r="E358" i="20"/>
  <c r="T278" i="20"/>
  <c r="T104" i="20"/>
  <c r="G258" i="23"/>
  <c r="T247" i="23"/>
  <c r="U342" i="20"/>
  <c r="E282" i="20"/>
  <c r="E200" i="20"/>
  <c r="U171" i="20"/>
  <c r="E382" i="23"/>
  <c r="G294" i="23"/>
  <c r="R182" i="14"/>
  <c r="U260" i="20"/>
  <c r="BI247" i="20"/>
  <c r="BI182" i="14"/>
  <c r="E353" i="14"/>
  <c r="G264" i="14"/>
  <c r="T127" i="14"/>
  <c r="U339" i="17"/>
  <c r="BI324" i="17"/>
  <c r="E250" i="17"/>
  <c r="T330" i="20"/>
  <c r="G295" i="20"/>
  <c r="E231" i="20"/>
  <c r="E140" i="20"/>
  <c r="BI55" i="20"/>
  <c r="E39" i="20"/>
  <c r="BI326" i="23"/>
  <c r="BI253" i="23"/>
  <c r="E244" i="23"/>
  <c r="BI216" i="23"/>
  <c r="E197" i="23"/>
  <c r="T122" i="23"/>
  <c r="E57" i="23"/>
  <c r="T338" i="14"/>
  <c r="T304" i="14"/>
  <c r="BI269" i="14"/>
  <c r="T255" i="14"/>
  <c r="BI140" i="20"/>
  <c r="R367" i="23"/>
  <c r="BI144" i="23"/>
  <c r="BI106" i="23"/>
  <c r="R103" i="23"/>
  <c r="E342" i="14"/>
  <c r="G340" i="14"/>
  <c r="BI320" i="14"/>
  <c r="G305" i="14"/>
  <c r="T251" i="14"/>
  <c r="E50" i="14"/>
  <c r="T37" i="14"/>
  <c r="BI343" i="17"/>
  <c r="E340" i="17"/>
  <c r="T332" i="17"/>
  <c r="E298" i="17"/>
  <c r="E281" i="17"/>
  <c r="T190" i="17"/>
  <c r="G97" i="17"/>
  <c r="T71" i="17"/>
  <c r="G40" i="17"/>
  <c r="BI276" i="20"/>
  <c r="BI96" i="20"/>
  <c r="T60" i="20"/>
  <c r="BI375" i="23"/>
  <c r="G348" i="23"/>
  <c r="G306" i="23"/>
  <c r="BI139" i="23"/>
  <c r="BI103" i="23"/>
  <c r="E354" i="14"/>
  <c r="T352" i="14"/>
  <c r="T344" i="14"/>
  <c r="E337" i="14"/>
  <c r="O321" i="14"/>
  <c r="E318" i="14"/>
  <c r="R269" i="14"/>
  <c r="T247" i="14"/>
  <c r="T223" i="14"/>
  <c r="T179" i="14"/>
  <c r="E143" i="14"/>
  <c r="R143" i="14" s="1"/>
  <c r="T141" i="14"/>
  <c r="G112" i="14"/>
  <c r="E96" i="14"/>
  <c r="T49" i="14"/>
  <c r="E32" i="14"/>
  <c r="T375" i="17"/>
  <c r="G368" i="17"/>
  <c r="E320" i="17"/>
  <c r="T311" i="17"/>
  <c r="T287" i="17"/>
  <c r="E282" i="17"/>
  <c r="E76" i="17"/>
  <c r="G269" i="20"/>
  <c r="T266" i="20"/>
  <c r="T134" i="20"/>
  <c r="E97" i="20"/>
  <c r="E345" i="23"/>
  <c r="T336" i="23"/>
  <c r="BI331" i="23"/>
  <c r="E326" i="23"/>
  <c r="BI304" i="23"/>
  <c r="T293" i="23"/>
  <c r="U268" i="23"/>
  <c r="T233" i="23"/>
  <c r="R220" i="23"/>
  <c r="G181" i="23"/>
  <c r="BI162" i="23"/>
  <c r="U152" i="23"/>
  <c r="BI132" i="23"/>
  <c r="R106" i="23"/>
  <c r="G100" i="23"/>
  <c r="T69" i="23"/>
  <c r="G48" i="23"/>
  <c r="E24" i="23"/>
  <c r="G134" i="23"/>
  <c r="U142" i="17"/>
  <c r="G203" i="20"/>
  <c r="G182" i="20"/>
  <c r="G91" i="20"/>
  <c r="U78" i="20"/>
  <c r="G48" i="20"/>
  <c r="E369" i="23"/>
  <c r="E248" i="23"/>
  <c r="U197" i="23"/>
  <c r="G170" i="23"/>
  <c r="T133" i="23"/>
  <c r="U37" i="14"/>
  <c r="R69" i="17"/>
  <c r="E220" i="20"/>
  <c r="R186" i="20"/>
  <c r="O286" i="20"/>
  <c r="R52" i="20"/>
  <c r="R49" i="20"/>
  <c r="O198" i="20"/>
  <c r="BI195" i="14"/>
  <c r="BI60" i="14"/>
  <c r="BI69" i="17"/>
  <c r="BI186" i="20"/>
  <c r="BI118" i="20"/>
  <c r="BI31" i="20"/>
  <c r="R244" i="14"/>
  <c r="U79" i="17"/>
  <c r="T348" i="14"/>
  <c r="T301" i="14"/>
  <c r="T288" i="14"/>
  <c r="E222" i="14"/>
  <c r="G205" i="14"/>
  <c r="T169" i="14"/>
  <c r="T157" i="14"/>
  <c r="T117" i="14"/>
  <c r="BI91" i="14"/>
  <c r="T87" i="14"/>
  <c r="T65" i="14"/>
  <c r="T52" i="14"/>
  <c r="BI363" i="17"/>
  <c r="E359" i="17"/>
  <c r="T294" i="17"/>
  <c r="E271" i="17"/>
  <c r="E247" i="17"/>
  <c r="U174" i="17"/>
  <c r="R144" i="17"/>
  <c r="T136" i="17"/>
  <c r="BI85" i="17"/>
  <c r="BI44" i="17"/>
  <c r="G32" i="17"/>
  <c r="T380" i="20"/>
  <c r="E368" i="20"/>
  <c r="T362" i="20"/>
  <c r="T344" i="20"/>
  <c r="BI309" i="20"/>
  <c r="U271" i="20"/>
  <c r="T249" i="20"/>
  <c r="BI238" i="20"/>
  <c r="G216" i="20"/>
  <c r="E196" i="20"/>
  <c r="G168" i="20"/>
  <c r="T165" i="20"/>
  <c r="T121" i="20"/>
  <c r="BI70" i="20"/>
  <c r="E66" i="20"/>
  <c r="G63" i="20"/>
  <c r="E45" i="20"/>
  <c r="BI367" i="23"/>
  <c r="E357" i="23"/>
  <c r="R357" i="23" s="1"/>
  <c r="E332" i="23"/>
  <c r="O289" i="23"/>
  <c r="BI207" i="23"/>
  <c r="U185" i="23"/>
  <c r="E166" i="23"/>
  <c r="BI119" i="23"/>
  <c r="BI44" i="23"/>
  <c r="E33" i="23"/>
  <c r="R172" i="14"/>
  <c r="BI350" i="14"/>
  <c r="T333" i="14"/>
  <c r="E322" i="14"/>
  <c r="G302" i="14"/>
  <c r="T284" i="14"/>
  <c r="BI222" i="14"/>
  <c r="T198" i="14"/>
  <c r="BI120" i="14"/>
  <c r="BI374" i="17"/>
  <c r="T174" i="17"/>
  <c r="BI144" i="17"/>
  <c r="G137" i="17"/>
  <c r="BI111" i="17"/>
  <c r="BI84" i="17"/>
  <c r="BI132" i="20"/>
  <c r="BI107" i="20"/>
  <c r="R243" i="23"/>
  <c r="BI202" i="23"/>
  <c r="BI150" i="23"/>
  <c r="BI294" i="14"/>
  <c r="BI111" i="14"/>
  <c r="BI254" i="17"/>
  <c r="BI198" i="17"/>
  <c r="E358" i="14"/>
  <c r="E349" i="14"/>
  <c r="T345" i="14"/>
  <c r="T314" i="14"/>
  <c r="E289" i="14"/>
  <c r="G249" i="14"/>
  <c r="E231" i="14"/>
  <c r="T227" i="14"/>
  <c r="G218" i="14"/>
  <c r="R217" i="14"/>
  <c r="G201" i="14"/>
  <c r="BI159" i="14"/>
  <c r="BI135" i="14"/>
  <c r="T123" i="14"/>
  <c r="T95" i="14"/>
  <c r="BI66" i="14"/>
  <c r="T367" i="17"/>
  <c r="G344" i="17"/>
  <c r="G258" i="17"/>
  <c r="R246" i="17"/>
  <c r="BI216" i="17"/>
  <c r="T147" i="17"/>
  <c r="G90" i="17"/>
  <c r="T86" i="17"/>
  <c r="T47" i="17"/>
  <c r="G323" i="20"/>
  <c r="R276" i="20"/>
  <c r="T268" i="20"/>
  <c r="T244" i="20"/>
  <c r="T220" i="20"/>
  <c r="T204" i="20"/>
  <c r="BI144" i="20"/>
  <c r="G138" i="20"/>
  <c r="BI106" i="20"/>
  <c r="T93" i="20"/>
  <c r="G72" i="20"/>
  <c r="G56" i="20"/>
  <c r="BI384" i="23"/>
  <c r="BI263" i="23"/>
  <c r="BI244" i="23"/>
  <c r="G243" i="23"/>
  <c r="T238" i="23"/>
  <c r="U208" i="23"/>
  <c r="U176" i="23"/>
  <c r="T97" i="23"/>
  <c r="G73" i="23"/>
  <c r="T47" i="23"/>
  <c r="E349" i="17"/>
  <c r="E276" i="17"/>
  <c r="G276" i="17"/>
  <c r="T249" i="17"/>
  <c r="E177" i="17"/>
  <c r="E115" i="17"/>
  <c r="G115" i="17"/>
  <c r="E112" i="17"/>
  <c r="G112" i="17"/>
  <c r="T65" i="17"/>
  <c r="BI65" i="17"/>
  <c r="T39" i="17"/>
  <c r="E306" i="20"/>
  <c r="E274" i="20"/>
  <c r="E226" i="20"/>
  <c r="E213" i="20"/>
  <c r="T210" i="20"/>
  <c r="BI210" i="20"/>
  <c r="BI194" i="20"/>
  <c r="T194" i="20"/>
  <c r="E184" i="20"/>
  <c r="G160" i="20"/>
  <c r="T159" i="20"/>
  <c r="T47" i="20"/>
  <c r="BI47" i="20"/>
  <c r="T25" i="20"/>
  <c r="BI215" i="17"/>
  <c r="T215" i="17"/>
  <c r="E293" i="20"/>
  <c r="G293" i="20"/>
  <c r="E163" i="20"/>
  <c r="G163" i="20"/>
  <c r="BI65" i="20"/>
  <c r="T65" i="20"/>
  <c r="G32" i="20"/>
  <c r="E32" i="20"/>
  <c r="R196" i="17"/>
  <c r="BI98" i="17"/>
  <c r="T98" i="17"/>
  <c r="BI338" i="20"/>
  <c r="T338" i="20"/>
  <c r="G255" i="20"/>
  <c r="E255" i="20"/>
  <c r="BI234" i="20"/>
  <c r="T234" i="20"/>
  <c r="BI233" i="20"/>
  <c r="T233" i="20"/>
  <c r="R212" i="20"/>
  <c r="E83" i="20"/>
  <c r="G83" i="20"/>
  <c r="O310" i="14"/>
  <c r="T150" i="17"/>
  <c r="BI150" i="17"/>
  <c r="BI128" i="17"/>
  <c r="T128" i="17"/>
  <c r="BI370" i="20"/>
  <c r="T370" i="20"/>
  <c r="T356" i="20"/>
  <c r="BI356" i="20"/>
  <c r="BI280" i="20"/>
  <c r="T280" i="20"/>
  <c r="E237" i="20"/>
  <c r="G237" i="20"/>
  <c r="T103" i="20"/>
  <c r="BI103" i="20"/>
  <c r="O342" i="20"/>
  <c r="E26" i="20"/>
  <c r="G26" i="20"/>
  <c r="BI214" i="14"/>
  <c r="U102" i="14"/>
  <c r="R39" i="14"/>
  <c r="V39" i="14" s="1"/>
  <c r="O362" i="14"/>
  <c r="BI149" i="14"/>
  <c r="D125" i="14"/>
  <c r="U125" i="14" s="1"/>
  <c r="U101" i="14"/>
  <c r="U91" i="14"/>
  <c r="U80" i="14"/>
  <c r="BI79" i="14"/>
  <c r="BI339" i="17"/>
  <c r="G295" i="17"/>
  <c r="E295" i="17"/>
  <c r="T289" i="17"/>
  <c r="BI289" i="17"/>
  <c r="R214" i="17"/>
  <c r="BI52" i="17"/>
  <c r="T52" i="17"/>
  <c r="G34" i="17"/>
  <c r="E34" i="17"/>
  <c r="BI31" i="17"/>
  <c r="T31" i="17"/>
  <c r="G376" i="20"/>
  <c r="E376" i="20"/>
  <c r="E321" i="20"/>
  <c r="G321" i="20"/>
  <c r="E281" i="20"/>
  <c r="T279" i="20"/>
  <c r="BI279" i="20"/>
  <c r="BI252" i="20"/>
  <c r="T218" i="20"/>
  <c r="BI218" i="20"/>
  <c r="T202" i="20"/>
  <c r="BI202" i="20"/>
  <c r="BI152" i="20"/>
  <c r="T152" i="20"/>
  <c r="U147" i="20"/>
  <c r="BI348" i="17"/>
  <c r="BI377" i="14"/>
  <c r="E313" i="14"/>
  <c r="U302" i="14"/>
  <c r="T268" i="14"/>
  <c r="G263" i="14"/>
  <c r="T261" i="14"/>
  <c r="BI239" i="14"/>
  <c r="E228" i="14"/>
  <c r="G217" i="14"/>
  <c r="G212" i="14"/>
  <c r="E199" i="14"/>
  <c r="E178" i="14"/>
  <c r="G177" i="14"/>
  <c r="T167" i="14"/>
  <c r="BI164" i="14"/>
  <c r="U159" i="14"/>
  <c r="G154" i="14"/>
  <c r="G136" i="14"/>
  <c r="R114" i="14"/>
  <c r="T109" i="14"/>
  <c r="BI104" i="14"/>
  <c r="T80" i="14"/>
  <c r="BI76" i="14"/>
  <c r="E73" i="14"/>
  <c r="R55" i="14"/>
  <c r="O48" i="14"/>
  <c r="U383" i="17"/>
  <c r="U363" i="17"/>
  <c r="E265" i="17"/>
  <c r="R265" i="17" s="1"/>
  <c r="BI262" i="17"/>
  <c r="T262" i="17"/>
  <c r="T226" i="17"/>
  <c r="G168" i="17"/>
  <c r="T166" i="17"/>
  <c r="BI166" i="17"/>
  <c r="E129" i="17"/>
  <c r="G129" i="17"/>
  <c r="BI101" i="17"/>
  <c r="BI350" i="20"/>
  <c r="T350" i="20"/>
  <c r="T260" i="20"/>
  <c r="D163" i="20"/>
  <c r="U163" i="20" s="1"/>
  <c r="E155" i="20"/>
  <c r="G155" i="20"/>
  <c r="BI116" i="20"/>
  <c r="T116" i="20"/>
  <c r="O186" i="14"/>
  <c r="U183" i="14"/>
  <c r="U206" i="14"/>
  <c r="BI362" i="17"/>
  <c r="T364" i="14"/>
  <c r="R358" i="14"/>
  <c r="BI347" i="14"/>
  <c r="BI325" i="14"/>
  <c r="T302" i="14"/>
  <c r="R301" i="14"/>
  <c r="T241" i="14"/>
  <c r="BI229" i="14"/>
  <c r="BI219" i="14"/>
  <c r="G168" i="14"/>
  <c r="R81" i="14"/>
  <c r="G61" i="14"/>
  <c r="O56" i="14"/>
  <c r="T31" i="14"/>
  <c r="G350" i="17"/>
  <c r="E332" i="17"/>
  <c r="R311" i="17"/>
  <c r="BI274" i="17"/>
  <c r="T274" i="17"/>
  <c r="G227" i="17"/>
  <c r="G353" i="20"/>
  <c r="E353" i="20"/>
  <c r="R353" i="20" s="1"/>
  <c r="E351" i="20"/>
  <c r="E329" i="20"/>
  <c r="R329" i="20" s="1"/>
  <c r="T326" i="20"/>
  <c r="BI326" i="20"/>
  <c r="BI320" i="20"/>
  <c r="U287" i="20"/>
  <c r="E263" i="20"/>
  <c r="T239" i="20"/>
  <c r="T225" i="20"/>
  <c r="R218" i="20"/>
  <c r="D210" i="20"/>
  <c r="U210" i="20" s="1"/>
  <c r="T183" i="20"/>
  <c r="BI170" i="20"/>
  <c r="G114" i="20"/>
  <c r="BI42" i="20"/>
  <c r="BI355" i="14"/>
  <c r="BI260" i="14"/>
  <c r="U245" i="14"/>
  <c r="BI185" i="14"/>
  <c r="BI175" i="14"/>
  <c r="BI151" i="14"/>
  <c r="BI39" i="14"/>
  <c r="BI376" i="14"/>
  <c r="T378" i="14"/>
  <c r="R367" i="14"/>
  <c r="E366" i="14"/>
  <c r="T362" i="14"/>
  <c r="G356" i="14"/>
  <c r="E345" i="14"/>
  <c r="T317" i="14"/>
  <c r="U305" i="14"/>
  <c r="R304" i="14"/>
  <c r="D287" i="14"/>
  <c r="U287" i="14" s="1"/>
  <c r="T240" i="14"/>
  <c r="E206" i="14"/>
  <c r="T204" i="14"/>
  <c r="T165" i="14"/>
  <c r="BI94" i="14"/>
  <c r="O83" i="14"/>
  <c r="G40" i="14"/>
  <c r="BI36" i="14"/>
  <c r="E327" i="17"/>
  <c r="G326" i="17"/>
  <c r="E309" i="17"/>
  <c r="G306" i="17"/>
  <c r="BI302" i="17"/>
  <c r="T302" i="17"/>
  <c r="T240" i="17"/>
  <c r="R226" i="17"/>
  <c r="T205" i="17"/>
  <c r="BI205" i="17"/>
  <c r="G185" i="17"/>
  <c r="E185" i="17"/>
  <c r="D104" i="17"/>
  <c r="U104" i="17" s="1"/>
  <c r="BI292" i="20"/>
  <c r="T292" i="20"/>
  <c r="T289" i="20"/>
  <c r="BI289" i="20"/>
  <c r="T259" i="20"/>
  <c r="BI259" i="20"/>
  <c r="E245" i="20"/>
  <c r="G245" i="20"/>
  <c r="G242" i="20"/>
  <c r="BI241" i="20"/>
  <c r="T241" i="20"/>
  <c r="D173" i="20"/>
  <c r="U173" i="20" s="1"/>
  <c r="G118" i="20"/>
  <c r="E118" i="20"/>
  <c r="R118" i="20" s="1"/>
  <c r="V118" i="20" s="1"/>
  <c r="E117" i="20"/>
  <c r="G117" i="20"/>
  <c r="E55" i="20"/>
  <c r="BI50" i="20"/>
  <c r="T50" i="20"/>
  <c r="R174" i="17"/>
  <c r="O386" i="23"/>
  <c r="O385" i="23"/>
  <c r="O375" i="23"/>
  <c r="T361" i="23"/>
  <c r="T348" i="23"/>
  <c r="E313" i="23"/>
  <c r="G312" i="23"/>
  <c r="G291" i="23"/>
  <c r="G265" i="23"/>
  <c r="E252" i="23"/>
  <c r="E237" i="23"/>
  <c r="T212" i="23"/>
  <c r="T182" i="23"/>
  <c r="E155" i="23"/>
  <c r="R144" i="23"/>
  <c r="E141" i="23"/>
  <c r="R141" i="23" s="1"/>
  <c r="U128" i="23"/>
  <c r="G104" i="23"/>
  <c r="U75" i="23"/>
  <c r="T63" i="23"/>
  <c r="BI39" i="23"/>
  <c r="T28" i="23"/>
  <c r="G381" i="23"/>
  <c r="G351" i="23"/>
  <c r="G340" i="23"/>
  <c r="T309" i="23"/>
  <c r="G274" i="23"/>
  <c r="T273" i="23"/>
  <c r="G251" i="23"/>
  <c r="T249" i="23"/>
  <c r="G213" i="23"/>
  <c r="G202" i="23"/>
  <c r="E196" i="23"/>
  <c r="G194" i="23"/>
  <c r="E173" i="23"/>
  <c r="G172" i="23"/>
  <c r="T158" i="23"/>
  <c r="G78" i="23"/>
  <c r="T377" i="23"/>
  <c r="U327" i="23"/>
  <c r="E311" i="23"/>
  <c r="G288" i="23"/>
  <c r="T257" i="23"/>
  <c r="T229" i="23"/>
  <c r="G200" i="23"/>
  <c r="T197" i="23"/>
  <c r="T146" i="23"/>
  <c r="T88" i="23"/>
  <c r="R67" i="23"/>
  <c r="V67" i="23" s="1"/>
  <c r="E44" i="23"/>
  <c r="O213" i="23"/>
  <c r="O173" i="23"/>
  <c r="P173" i="23" s="1"/>
  <c r="T278" i="17"/>
  <c r="T233" i="17"/>
  <c r="G221" i="17"/>
  <c r="T217" i="17"/>
  <c r="O217" i="17"/>
  <c r="R205" i="17"/>
  <c r="E202" i="17"/>
  <c r="G201" i="17"/>
  <c r="T200" i="17"/>
  <c r="G187" i="17"/>
  <c r="G148" i="17"/>
  <c r="E91" i="17"/>
  <c r="G39" i="17"/>
  <c r="E23" i="17"/>
  <c r="R376" i="20"/>
  <c r="E317" i="20"/>
  <c r="R317" i="20" s="1"/>
  <c r="R280" i="20"/>
  <c r="G279" i="20"/>
  <c r="G179" i="20"/>
  <c r="E109" i="20"/>
  <c r="G108" i="20"/>
  <c r="E57" i="20"/>
  <c r="E37" i="20"/>
  <c r="R378" i="23"/>
  <c r="G354" i="23"/>
  <c r="T352" i="23"/>
  <c r="G347" i="23"/>
  <c r="E339" i="23"/>
  <c r="E308" i="23"/>
  <c r="R271" i="23"/>
  <c r="BI250" i="23"/>
  <c r="E249" i="23"/>
  <c r="E209" i="23"/>
  <c r="R208" i="23"/>
  <c r="U207" i="23"/>
  <c r="E191" i="23"/>
  <c r="G189" i="23"/>
  <c r="T188" i="23"/>
  <c r="G178" i="23"/>
  <c r="T174" i="23"/>
  <c r="T165" i="23"/>
  <c r="G123" i="23"/>
  <c r="U120" i="23"/>
  <c r="E114" i="23"/>
  <c r="BI101" i="23"/>
  <c r="T56" i="23"/>
  <c r="T36" i="23"/>
  <c r="T23" i="23"/>
  <c r="R281" i="17"/>
  <c r="U242" i="17"/>
  <c r="R240" i="17"/>
  <c r="G47" i="17"/>
  <c r="R137" i="20"/>
  <c r="R103" i="20"/>
  <c r="R377" i="23"/>
  <c r="BI339" i="23"/>
  <c r="BI329" i="23"/>
  <c r="BI285" i="23"/>
  <c r="BI210" i="23"/>
  <c r="BI124" i="23"/>
  <c r="BI27" i="23"/>
  <c r="E134" i="17"/>
  <c r="U44" i="17"/>
  <c r="E383" i="20"/>
  <c r="E363" i="20"/>
  <c r="E330" i="20"/>
  <c r="E314" i="20"/>
  <c r="E215" i="20"/>
  <c r="E99" i="20"/>
  <c r="R99" i="20" s="1"/>
  <c r="R36" i="20"/>
  <c r="V36" i="20" s="1"/>
  <c r="T363" i="23"/>
  <c r="BI355" i="23"/>
  <c r="D354" i="23"/>
  <c r="U354" i="23" s="1"/>
  <c r="T321" i="23"/>
  <c r="BI315" i="23"/>
  <c r="G266" i="23"/>
  <c r="U184" i="23"/>
  <c r="BI169" i="23"/>
  <c r="T130" i="23"/>
  <c r="E94" i="23"/>
  <c r="BI59" i="23"/>
  <c r="BI40" i="23"/>
  <c r="O273" i="14"/>
  <c r="E175" i="14"/>
  <c r="E155" i="14"/>
  <c r="E122" i="14"/>
  <c r="G122" i="14"/>
  <c r="E113" i="14"/>
  <c r="E67" i="14"/>
  <c r="G67" i="14"/>
  <c r="BI28" i="14"/>
  <c r="T28" i="14"/>
  <c r="T26" i="14"/>
  <c r="BI26" i="14"/>
  <c r="O25" i="14"/>
  <c r="T360" i="17"/>
  <c r="BI360" i="17"/>
  <c r="BI308" i="17"/>
  <c r="T308" i="17"/>
  <c r="E244" i="17"/>
  <c r="R244" i="17" s="1"/>
  <c r="V244" i="17" s="1"/>
  <c r="T176" i="17"/>
  <c r="BI176" i="17"/>
  <c r="BI155" i="17"/>
  <c r="T155" i="17"/>
  <c r="E83" i="14"/>
  <c r="G83" i="14"/>
  <c r="E45" i="14"/>
  <c r="G45" i="14"/>
  <c r="U40" i="14"/>
  <c r="E29" i="14"/>
  <c r="R19" i="14"/>
  <c r="E374" i="17"/>
  <c r="G374" i="17"/>
  <c r="BI328" i="17"/>
  <c r="T328" i="17"/>
  <c r="BI314" i="17"/>
  <c r="T314" i="17"/>
  <c r="T305" i="17"/>
  <c r="BI305" i="17"/>
  <c r="BI230" i="17"/>
  <c r="T230" i="17"/>
  <c r="T228" i="17"/>
  <c r="BI228" i="17"/>
  <c r="R369" i="17"/>
  <c r="G286" i="17"/>
  <c r="E286" i="17"/>
  <c r="G268" i="17"/>
  <c r="E268" i="17"/>
  <c r="G232" i="17"/>
  <c r="E232" i="17"/>
  <c r="E220" i="17"/>
  <c r="G220" i="17"/>
  <c r="E156" i="17"/>
  <c r="G156" i="17"/>
  <c r="T152" i="17"/>
  <c r="BI152" i="17"/>
  <c r="E145" i="17"/>
  <c r="G145" i="17"/>
  <c r="T141" i="17"/>
  <c r="BI141" i="17"/>
  <c r="R320" i="14"/>
  <c r="O178" i="14"/>
  <c r="BI58" i="14"/>
  <c r="BI44" i="14"/>
  <c r="E24" i="14"/>
  <c r="G24" i="14"/>
  <c r="U21" i="14"/>
  <c r="E317" i="17"/>
  <c r="G317" i="17"/>
  <c r="U311" i="17"/>
  <c r="R280" i="17"/>
  <c r="G249" i="17"/>
  <c r="E249" i="17"/>
  <c r="BI242" i="17"/>
  <c r="T207" i="17"/>
  <c r="BI207" i="17"/>
  <c r="D134" i="17"/>
  <c r="U134" i="17" s="1"/>
  <c r="R310" i="14"/>
  <c r="BI231" i="14"/>
  <c r="U214" i="14"/>
  <c r="BI63" i="14"/>
  <c r="T63" i="14"/>
  <c r="O370" i="14"/>
  <c r="BI357" i="14"/>
  <c r="U342" i="14"/>
  <c r="BI341" i="14"/>
  <c r="O341" i="14"/>
  <c r="P341" i="14" s="1"/>
  <c r="U329" i="14"/>
  <c r="G321" i="14"/>
  <c r="G310" i="14"/>
  <c r="G296" i="14"/>
  <c r="BI286" i="14"/>
  <c r="O353" i="14"/>
  <c r="R251" i="14"/>
  <c r="R247" i="14"/>
  <c r="V247" i="14" s="1"/>
  <c r="G245" i="14"/>
  <c r="U234" i="14"/>
  <c r="G220" i="14"/>
  <c r="BI201" i="14"/>
  <c r="G170" i="14"/>
  <c r="BI158" i="14"/>
  <c r="BI138" i="14"/>
  <c r="R124" i="14"/>
  <c r="R89" i="14"/>
  <c r="E72" i="14"/>
  <c r="G72" i="14"/>
  <c r="E35" i="14"/>
  <c r="G35" i="14"/>
  <c r="BI337" i="17"/>
  <c r="T337" i="17"/>
  <c r="BI284" i="17"/>
  <c r="R248" i="17"/>
  <c r="BI218" i="17"/>
  <c r="BI184" i="17"/>
  <c r="T184" i="17"/>
  <c r="U182" i="17"/>
  <c r="BI164" i="17"/>
  <c r="T164" i="17"/>
  <c r="E140" i="17"/>
  <c r="G140" i="17"/>
  <c r="O127" i="17"/>
  <c r="T79" i="17"/>
  <c r="BI79" i="17"/>
  <c r="T76" i="17"/>
  <c r="BI76" i="17"/>
  <c r="R104" i="14"/>
  <c r="V104" i="14" s="1"/>
  <c r="E91" i="14"/>
  <c r="G91" i="14"/>
  <c r="T374" i="14"/>
  <c r="G363" i="14"/>
  <c r="G359" i="14"/>
  <c r="U350" i="14"/>
  <c r="G347" i="14"/>
  <c r="R339" i="14"/>
  <c r="E330" i="14"/>
  <c r="T329" i="14"/>
  <c r="U312" i="14"/>
  <c r="T307" i="14"/>
  <c r="E281" i="14"/>
  <c r="R281" i="14" s="1"/>
  <c r="G274" i="14"/>
  <c r="T273" i="14"/>
  <c r="G240" i="14"/>
  <c r="O205" i="14"/>
  <c r="G204" i="14"/>
  <c r="T203" i="14"/>
  <c r="G197" i="14"/>
  <c r="G186" i="14"/>
  <c r="O95" i="14"/>
  <c r="G93" i="14"/>
  <c r="G70" i="14"/>
  <c r="E64" i="14"/>
  <c r="G64" i="14"/>
  <c r="R63" i="14"/>
  <c r="T61" i="14"/>
  <c r="BI61" i="14"/>
  <c r="G56" i="14"/>
  <c r="BI55" i="14"/>
  <c r="T55" i="14"/>
  <c r="V55" i="14" s="1"/>
  <c r="T53" i="14"/>
  <c r="BI53" i="14"/>
  <c r="BI23" i="14"/>
  <c r="R23" i="14"/>
  <c r="R22" i="14"/>
  <c r="U379" i="17"/>
  <c r="BI376" i="17"/>
  <c r="U341" i="17"/>
  <c r="D338" i="17"/>
  <c r="U338" i="17" s="1"/>
  <c r="G336" i="17"/>
  <c r="G290" i="17"/>
  <c r="E290" i="17"/>
  <c r="T253" i="17"/>
  <c r="BI253" i="17"/>
  <c r="BI237" i="17"/>
  <c r="T237" i="17"/>
  <c r="T236" i="17"/>
  <c r="BI236" i="17"/>
  <c r="T235" i="17"/>
  <c r="BI235" i="17"/>
  <c r="G223" i="17"/>
  <c r="R207" i="17"/>
  <c r="T183" i="17"/>
  <c r="BI183" i="17"/>
  <c r="T121" i="17"/>
  <c r="BI121" i="17"/>
  <c r="U364" i="14"/>
  <c r="O307" i="14"/>
  <c r="O87" i="14"/>
  <c r="R357" i="14"/>
  <c r="BI278" i="14"/>
  <c r="E128" i="14"/>
  <c r="G128" i="14"/>
  <c r="R382" i="14"/>
  <c r="R381" i="14"/>
  <c r="T379" i="14"/>
  <c r="E352" i="14"/>
  <c r="O339" i="14"/>
  <c r="T336" i="14"/>
  <c r="U334" i="14"/>
  <c r="E325" i="14"/>
  <c r="R325" i="14" s="1"/>
  <c r="V325" i="14" s="1"/>
  <c r="T322" i="14"/>
  <c r="T312" i="14"/>
  <c r="T306" i="14"/>
  <c r="G267" i="14"/>
  <c r="T257" i="14"/>
  <c r="U252" i="14"/>
  <c r="BI237" i="14"/>
  <c r="E235" i="14"/>
  <c r="BI211" i="14"/>
  <c r="G209" i="14"/>
  <c r="U191" i="14"/>
  <c r="E183" i="14"/>
  <c r="T174" i="14"/>
  <c r="T154" i="14"/>
  <c r="E151" i="14"/>
  <c r="G134" i="14"/>
  <c r="BI132" i="14"/>
  <c r="T132" i="14"/>
  <c r="U130" i="14"/>
  <c r="T112" i="14"/>
  <c r="G97" i="14"/>
  <c r="BI71" i="14"/>
  <c r="T68" i="14"/>
  <c r="BI68" i="14"/>
  <c r="E48" i="14"/>
  <c r="BI34" i="14"/>
  <c r="BI383" i="17"/>
  <c r="BI346" i="17"/>
  <c r="T297" i="17"/>
  <c r="BI297" i="17"/>
  <c r="E273" i="17"/>
  <c r="T221" i="17"/>
  <c r="BI221" i="17"/>
  <c r="G172" i="17"/>
  <c r="U169" i="17"/>
  <c r="T160" i="17"/>
  <c r="BI160" i="17"/>
  <c r="T133" i="17"/>
  <c r="BI133" i="17"/>
  <c r="R322" i="14"/>
  <c r="O351" i="14"/>
  <c r="U115" i="14"/>
  <c r="O86" i="14"/>
  <c r="E51" i="14"/>
  <c r="G51" i="14"/>
  <c r="R384" i="14"/>
  <c r="BI328" i="14"/>
  <c r="U304" i="14"/>
  <c r="BI299" i="14"/>
  <c r="R298" i="14"/>
  <c r="U269" i="14"/>
  <c r="U244" i="14"/>
  <c r="BI180" i="14"/>
  <c r="U175" i="14"/>
  <c r="O159" i="14"/>
  <c r="P159" i="14" s="1"/>
  <c r="O382" i="14"/>
  <c r="T371" i="14"/>
  <c r="T365" i="14"/>
  <c r="O360" i="14"/>
  <c r="G324" i="14"/>
  <c r="G320" i="14"/>
  <c r="D309" i="14"/>
  <c r="U309" i="14" s="1"/>
  <c r="T277" i="14"/>
  <c r="G258" i="14"/>
  <c r="E255" i="14"/>
  <c r="T252" i="14"/>
  <c r="T242" i="14"/>
  <c r="D151" i="14"/>
  <c r="U151" i="14" s="1"/>
  <c r="G144" i="14"/>
  <c r="U138" i="14"/>
  <c r="E79" i="14"/>
  <c r="G79" i="14"/>
  <c r="E78" i="14"/>
  <c r="G78" i="14"/>
  <c r="E77" i="14"/>
  <c r="T74" i="14"/>
  <c r="T386" i="17"/>
  <c r="R382" i="17"/>
  <c r="V382" i="17" s="1"/>
  <c r="R381" i="17"/>
  <c r="U359" i="17"/>
  <c r="BI341" i="17"/>
  <c r="T341" i="17"/>
  <c r="E323" i="17"/>
  <c r="G323" i="17"/>
  <c r="E321" i="17"/>
  <c r="T319" i="17"/>
  <c r="T270" i="17"/>
  <c r="BI270" i="17"/>
  <c r="D210" i="17"/>
  <c r="U210" i="17" s="1"/>
  <c r="BI202" i="17"/>
  <c r="T202" i="17"/>
  <c r="E195" i="17"/>
  <c r="E61" i="17"/>
  <c r="G61" i="17"/>
  <c r="E37" i="17"/>
  <c r="G37" i="17"/>
  <c r="O382" i="20"/>
  <c r="E348" i="20"/>
  <c r="BI346" i="20"/>
  <c r="T346" i="20"/>
  <c r="G328" i="20"/>
  <c r="E328" i="20"/>
  <c r="R328" i="20" s="1"/>
  <c r="G309" i="20"/>
  <c r="E309" i="20"/>
  <c r="R309" i="20" s="1"/>
  <c r="E290" i="20"/>
  <c r="R290" i="20" s="1"/>
  <c r="G290" i="20"/>
  <c r="T201" i="20"/>
  <c r="BI201" i="20"/>
  <c r="T200" i="20"/>
  <c r="BI200" i="20"/>
  <c r="R184" i="20"/>
  <c r="T184" i="20"/>
  <c r="E174" i="20"/>
  <c r="G174" i="20"/>
  <c r="D121" i="20"/>
  <c r="U121" i="20" s="1"/>
  <c r="BI105" i="20"/>
  <c r="T105" i="20"/>
  <c r="BI372" i="20"/>
  <c r="T372" i="20"/>
  <c r="G356" i="20"/>
  <c r="E356" i="20"/>
  <c r="U383" i="20"/>
  <c r="E373" i="20"/>
  <c r="U367" i="20"/>
  <c r="E347" i="20"/>
  <c r="G347" i="20"/>
  <c r="E346" i="20"/>
  <c r="R346" i="20" s="1"/>
  <c r="R324" i="20"/>
  <c r="O349" i="20"/>
  <c r="O251" i="20"/>
  <c r="R210" i="20"/>
  <c r="V186" i="20"/>
  <c r="BI75" i="17"/>
  <c r="T75" i="17"/>
  <c r="BI68" i="17"/>
  <c r="R68" i="17"/>
  <c r="O375" i="20"/>
  <c r="O238" i="20"/>
  <c r="G192" i="20"/>
  <c r="E192" i="20"/>
  <c r="R47" i="14"/>
  <c r="V47" i="14" s="1"/>
  <c r="O23" i="14"/>
  <c r="R340" i="17"/>
  <c r="R334" i="17"/>
  <c r="T113" i="17"/>
  <c r="G110" i="17"/>
  <c r="G55" i="17"/>
  <c r="BI54" i="17"/>
  <c r="T54" i="17"/>
  <c r="O222" i="17"/>
  <c r="P222" i="17" s="1"/>
  <c r="R20" i="17"/>
  <c r="O372" i="20"/>
  <c r="E359" i="20"/>
  <c r="G359" i="20"/>
  <c r="R330" i="20"/>
  <c r="D328" i="20"/>
  <c r="U328" i="20" s="1"/>
  <c r="BI313" i="20"/>
  <c r="T313" i="20"/>
  <c r="T312" i="20"/>
  <c r="BI312" i="20"/>
  <c r="T300" i="20"/>
  <c r="BI300" i="20"/>
  <c r="BI284" i="20"/>
  <c r="T284" i="20"/>
  <c r="O280" i="20"/>
  <c r="O271" i="20"/>
  <c r="P271" i="20" s="1"/>
  <c r="E270" i="20"/>
  <c r="R270" i="20" s="1"/>
  <c r="G270" i="20"/>
  <c r="U267" i="20"/>
  <c r="T226" i="20"/>
  <c r="BI226" i="20"/>
  <c r="O222" i="20"/>
  <c r="P222" i="20" s="1"/>
  <c r="G197" i="20"/>
  <c r="E197" i="20"/>
  <c r="BI181" i="20"/>
  <c r="T181" i="20"/>
  <c r="R169" i="20"/>
  <c r="E40" i="20"/>
  <c r="G40" i="20"/>
  <c r="T50" i="14"/>
  <c r="O279" i="14"/>
  <c r="E333" i="17"/>
  <c r="T316" i="17"/>
  <c r="G303" i="17"/>
  <c r="R278" i="17"/>
  <c r="E257" i="17"/>
  <c r="G256" i="17"/>
  <c r="T224" i="17"/>
  <c r="T214" i="17"/>
  <c r="T203" i="17"/>
  <c r="O183" i="17"/>
  <c r="U155" i="17"/>
  <c r="U112" i="17"/>
  <c r="O294" i="17"/>
  <c r="T97" i="17"/>
  <c r="BI97" i="17"/>
  <c r="D90" i="17"/>
  <c r="U90" i="17" s="1"/>
  <c r="U69" i="17"/>
  <c r="R47" i="17"/>
  <c r="G45" i="17"/>
  <c r="BI41" i="17"/>
  <c r="D23" i="17"/>
  <c r="U23" i="17" s="1"/>
  <c r="BI386" i="20"/>
  <c r="O359" i="20"/>
  <c r="G337" i="20"/>
  <c r="E302" i="20"/>
  <c r="G302" i="20"/>
  <c r="G286" i="20"/>
  <c r="E286" i="20"/>
  <c r="O252" i="20"/>
  <c r="BI242" i="20"/>
  <c r="E229" i="20"/>
  <c r="G229" i="20"/>
  <c r="E208" i="20"/>
  <c r="G208" i="20"/>
  <c r="E205" i="20"/>
  <c r="BI189" i="20"/>
  <c r="G183" i="20"/>
  <c r="E183" i="20"/>
  <c r="R183" i="20" s="1"/>
  <c r="E150" i="20"/>
  <c r="G150" i="20"/>
  <c r="O113" i="20"/>
  <c r="T99" i="20"/>
  <c r="BI99" i="20"/>
  <c r="O100" i="20"/>
  <c r="R138" i="14"/>
  <c r="E107" i="14"/>
  <c r="U93" i="14"/>
  <c r="R90" i="14"/>
  <c r="E384" i="17"/>
  <c r="U352" i="17"/>
  <c r="U265" i="17"/>
  <c r="E263" i="17"/>
  <c r="R256" i="17"/>
  <c r="BI182" i="17"/>
  <c r="R152" i="17"/>
  <c r="T60" i="17"/>
  <c r="T49" i="17"/>
  <c r="O29" i="17"/>
  <c r="O27" i="17"/>
  <c r="E25" i="17"/>
  <c r="BI358" i="20"/>
  <c r="T347" i="20"/>
  <c r="G338" i="20"/>
  <c r="E338" i="20"/>
  <c r="R338" i="20" s="1"/>
  <c r="U334" i="20"/>
  <c r="R284" i="20"/>
  <c r="T246" i="20"/>
  <c r="BI246" i="20"/>
  <c r="O229" i="20"/>
  <c r="P229" i="20" s="1"/>
  <c r="R228" i="20"/>
  <c r="BI196" i="20"/>
  <c r="O156" i="14"/>
  <c r="R320" i="17"/>
  <c r="BI293" i="17"/>
  <c r="O320" i="17"/>
  <c r="P320" i="17" s="1"/>
  <c r="R136" i="17"/>
  <c r="V136" i="17" s="1"/>
  <c r="BI125" i="17"/>
  <c r="T125" i="17"/>
  <c r="BI25" i="17"/>
  <c r="G24" i="17"/>
  <c r="E382" i="20"/>
  <c r="G382" i="20"/>
  <c r="BI378" i="20"/>
  <c r="G350" i="20"/>
  <c r="E350" i="20"/>
  <c r="R350" i="20" s="1"/>
  <c r="T341" i="20"/>
  <c r="T317" i="20"/>
  <c r="T305" i="20"/>
  <c r="T287" i="20"/>
  <c r="O285" i="20"/>
  <c r="P285" i="20" s="1"/>
  <c r="P286" i="20" s="1"/>
  <c r="E278" i="20"/>
  <c r="G278" i="20"/>
  <c r="E277" i="20"/>
  <c r="G277" i="20"/>
  <c r="T262" i="20"/>
  <c r="G232" i="20"/>
  <c r="O182" i="20"/>
  <c r="BI173" i="20"/>
  <c r="T173" i="20"/>
  <c r="BI172" i="20"/>
  <c r="T172" i="20"/>
  <c r="BI68" i="20"/>
  <c r="T68" i="20"/>
  <c r="R110" i="17"/>
  <c r="O31" i="17"/>
  <c r="O380" i="20"/>
  <c r="U336" i="20"/>
  <c r="U300" i="20"/>
  <c r="R249" i="20"/>
  <c r="O241" i="20"/>
  <c r="E176" i="20"/>
  <c r="E171" i="20"/>
  <c r="E152" i="20"/>
  <c r="G134" i="20"/>
  <c r="E134" i="20"/>
  <c r="R134" i="20" s="1"/>
  <c r="G102" i="20"/>
  <c r="T83" i="20"/>
  <c r="BI83" i="20"/>
  <c r="G61" i="20"/>
  <c r="E61" i="20"/>
  <c r="BI34" i="20"/>
  <c r="BI23" i="20"/>
  <c r="T370" i="23"/>
  <c r="BI370" i="23"/>
  <c r="G359" i="23"/>
  <c r="BI357" i="23"/>
  <c r="T357" i="23"/>
  <c r="E344" i="23"/>
  <c r="E337" i="23"/>
  <c r="BI300" i="23"/>
  <c r="E287" i="23"/>
  <c r="BI266" i="23"/>
  <c r="O294" i="23"/>
  <c r="E205" i="23"/>
  <c r="G205" i="23"/>
  <c r="E156" i="23"/>
  <c r="G156" i="23"/>
  <c r="V141" i="23"/>
  <c r="E159" i="20"/>
  <c r="R159" i="20" s="1"/>
  <c r="V159" i="20" s="1"/>
  <c r="G143" i="20"/>
  <c r="E143" i="20"/>
  <c r="E141" i="20"/>
  <c r="R141" i="20" s="1"/>
  <c r="O235" i="20"/>
  <c r="E107" i="20"/>
  <c r="R107" i="20" s="1"/>
  <c r="E86" i="20"/>
  <c r="O120" i="20"/>
  <c r="E58" i="20"/>
  <c r="T39" i="20"/>
  <c r="BI39" i="20"/>
  <c r="G360" i="23"/>
  <c r="E360" i="23"/>
  <c r="R360" i="23" s="1"/>
  <c r="G343" i="23"/>
  <c r="T340" i="23"/>
  <c r="BI340" i="23"/>
  <c r="E329" i="23"/>
  <c r="T318" i="23"/>
  <c r="T303" i="23"/>
  <c r="T271" i="23"/>
  <c r="BI271" i="23"/>
  <c r="BI259" i="23"/>
  <c r="T259" i="23"/>
  <c r="E228" i="23"/>
  <c r="G228" i="23"/>
  <c r="E226" i="23"/>
  <c r="G226" i="23"/>
  <c r="T184" i="23"/>
  <c r="BI184" i="23"/>
  <c r="T129" i="23"/>
  <c r="BI129" i="23"/>
  <c r="T146" i="20"/>
  <c r="T139" i="20"/>
  <c r="E31" i="20"/>
  <c r="R31" i="20" s="1"/>
  <c r="V31" i="20" s="1"/>
  <c r="T28" i="20"/>
  <c r="BI28" i="20"/>
  <c r="G334" i="23"/>
  <c r="G319" i="23"/>
  <c r="BI292" i="23"/>
  <c r="T292" i="23"/>
  <c r="R285" i="23"/>
  <c r="E272" i="23"/>
  <c r="E261" i="23"/>
  <c r="R261" i="23" s="1"/>
  <c r="G261" i="23"/>
  <c r="E260" i="23"/>
  <c r="G247" i="23"/>
  <c r="E247" i="23"/>
  <c r="R247" i="23" s="1"/>
  <c r="V247" i="23" s="1"/>
  <c r="BI220" i="23"/>
  <c r="T220" i="23"/>
  <c r="BI185" i="23"/>
  <c r="T347" i="23"/>
  <c r="BI347" i="23"/>
  <c r="G320" i="23"/>
  <c r="E320" i="23"/>
  <c r="R320" i="23" s="1"/>
  <c r="V320" i="23" s="1"/>
  <c r="G304" i="23"/>
  <c r="E304" i="23"/>
  <c r="G222" i="23"/>
  <c r="E222" i="23"/>
  <c r="E221" i="23"/>
  <c r="E210" i="23"/>
  <c r="E148" i="23"/>
  <c r="G148" i="23"/>
  <c r="O153" i="20"/>
  <c r="E94" i="20"/>
  <c r="G94" i="20"/>
  <c r="T44" i="20"/>
  <c r="BI44" i="20"/>
  <c r="BI364" i="23"/>
  <c r="T364" i="23"/>
  <c r="E250" i="23"/>
  <c r="G250" i="23"/>
  <c r="U229" i="23"/>
  <c r="G162" i="23"/>
  <c r="E162" i="23"/>
  <c r="R162" i="23" s="1"/>
  <c r="O346" i="20"/>
  <c r="R262" i="20"/>
  <c r="R246" i="20"/>
  <c r="U132" i="20"/>
  <c r="BI129" i="20"/>
  <c r="BI110" i="20"/>
  <c r="R110" i="20"/>
  <c r="BI94" i="20"/>
  <c r="D86" i="20"/>
  <c r="U86" i="20" s="1"/>
  <c r="R354" i="23"/>
  <c r="D336" i="23"/>
  <c r="U336" i="23" s="1"/>
  <c r="D329" i="23"/>
  <c r="U329" i="23" s="1"/>
  <c r="T323" i="23"/>
  <c r="BI323" i="23"/>
  <c r="U321" i="23"/>
  <c r="BI275" i="23"/>
  <c r="T275" i="23"/>
  <c r="R231" i="23"/>
  <c r="O301" i="23"/>
  <c r="G218" i="23"/>
  <c r="E218" i="23"/>
  <c r="U378" i="20"/>
  <c r="U349" i="20"/>
  <c r="R341" i="20"/>
  <c r="R302" i="20"/>
  <c r="U247" i="20"/>
  <c r="U242" i="20"/>
  <c r="R236" i="20"/>
  <c r="O214" i="20"/>
  <c r="U202" i="20"/>
  <c r="O147" i="20"/>
  <c r="BI72" i="20"/>
  <c r="T72" i="20"/>
  <c r="G24" i="20"/>
  <c r="E24" i="20"/>
  <c r="O367" i="23"/>
  <c r="BI354" i="23"/>
  <c r="E316" i="23"/>
  <c r="G316" i="23"/>
  <c r="G301" i="23"/>
  <c r="E301" i="23"/>
  <c r="G256" i="23"/>
  <c r="E256" i="23"/>
  <c r="O217" i="23"/>
  <c r="O105" i="17"/>
  <c r="R92" i="17"/>
  <c r="R89" i="17"/>
  <c r="E87" i="17"/>
  <c r="E70" i="17"/>
  <c r="E66" i="17"/>
  <c r="R380" i="20"/>
  <c r="R327" i="20"/>
  <c r="U313" i="20"/>
  <c r="BI286" i="20"/>
  <c r="U258" i="20"/>
  <c r="U223" i="20"/>
  <c r="O180" i="20"/>
  <c r="O172" i="20"/>
  <c r="E167" i="20"/>
  <c r="R167" i="20" s="1"/>
  <c r="U157" i="20"/>
  <c r="U130" i="20"/>
  <c r="BI91" i="20"/>
  <c r="BI75" i="20"/>
  <c r="E73" i="20"/>
  <c r="T71" i="20"/>
  <c r="BI71" i="20"/>
  <c r="T369" i="23"/>
  <c r="D335" i="23"/>
  <c r="U335" i="23" s="1"/>
  <c r="T328" i="23"/>
  <c r="T295" i="23"/>
  <c r="BI295" i="23"/>
  <c r="O256" i="23"/>
  <c r="G239" i="23"/>
  <c r="E239" i="23"/>
  <c r="T236" i="23"/>
  <c r="D233" i="23"/>
  <c r="U233" i="23" s="1"/>
  <c r="U224" i="23"/>
  <c r="T163" i="23"/>
  <c r="BI163" i="23"/>
  <c r="BI154" i="23"/>
  <c r="T154" i="23"/>
  <c r="R111" i="20"/>
  <c r="U106" i="20"/>
  <c r="R88" i="20"/>
  <c r="BI63" i="20"/>
  <c r="R63" i="20"/>
  <c r="V63" i="20" s="1"/>
  <c r="O32" i="20"/>
  <c r="U372" i="23"/>
  <c r="R351" i="23"/>
  <c r="U307" i="23"/>
  <c r="U303" i="23"/>
  <c r="O302" i="23"/>
  <c r="R169" i="23"/>
  <c r="R168" i="23"/>
  <c r="E167" i="23"/>
  <c r="BI152" i="23"/>
  <c r="G137" i="23"/>
  <c r="R119" i="23"/>
  <c r="V119" i="23" s="1"/>
  <c r="O107" i="23"/>
  <c r="G106" i="23"/>
  <c r="E81" i="23"/>
  <c r="R75" i="23"/>
  <c r="E56" i="23"/>
  <c r="G32" i="23"/>
  <c r="E28" i="23"/>
  <c r="R28" i="23" s="1"/>
  <c r="E132" i="23"/>
  <c r="E97" i="23"/>
  <c r="G89" i="23"/>
  <c r="E86" i="23"/>
  <c r="E60" i="23"/>
  <c r="T99" i="23"/>
  <c r="T93" i="23"/>
  <c r="O203" i="23"/>
  <c r="G67" i="23"/>
  <c r="T64" i="23"/>
  <c r="O56" i="23"/>
  <c r="R39" i="23"/>
  <c r="O179" i="23"/>
  <c r="O132" i="23"/>
  <c r="E117" i="23"/>
  <c r="E109" i="23"/>
  <c r="U103" i="23"/>
  <c r="E85" i="23"/>
  <c r="U81" i="23"/>
  <c r="R59" i="23"/>
  <c r="BI48" i="23"/>
  <c r="R31" i="23"/>
  <c r="R27" i="23"/>
  <c r="V27" i="23" s="1"/>
  <c r="G100" i="20"/>
  <c r="R91" i="20"/>
  <c r="G89" i="20"/>
  <c r="R22" i="20"/>
  <c r="O371" i="23"/>
  <c r="R370" i="23"/>
  <c r="E356" i="23"/>
  <c r="T350" i="23"/>
  <c r="G327" i="23"/>
  <c r="R323" i="23"/>
  <c r="E318" i="23"/>
  <c r="G264" i="23"/>
  <c r="E242" i="23"/>
  <c r="E199" i="23"/>
  <c r="G186" i="23"/>
  <c r="R183" i="23"/>
  <c r="T180" i="23"/>
  <c r="T173" i="23"/>
  <c r="G163" i="23"/>
  <c r="BI141" i="23"/>
  <c r="G140" i="23"/>
  <c r="T113" i="23"/>
  <c r="G107" i="23"/>
  <c r="T91" i="23"/>
  <c r="U55" i="23"/>
  <c r="E52" i="23"/>
  <c r="BI31" i="23"/>
  <c r="O370" i="23"/>
  <c r="U315" i="23"/>
  <c r="R188" i="23"/>
  <c r="O184" i="23"/>
  <c r="O164" i="23"/>
  <c r="BI160" i="23"/>
  <c r="D129" i="23"/>
  <c r="U129" i="23" s="1"/>
  <c r="BI105" i="23"/>
  <c r="O82" i="23"/>
  <c r="R96" i="20"/>
  <c r="R71" i="20"/>
  <c r="U34" i="20"/>
  <c r="E223" i="23"/>
  <c r="U209" i="23"/>
  <c r="O170" i="23"/>
  <c r="BI114" i="23"/>
  <c r="T96" i="23"/>
  <c r="U94" i="23"/>
  <c r="T85" i="23"/>
  <c r="U73" i="23"/>
  <c r="R72" i="23"/>
  <c r="T68" i="23"/>
  <c r="O57" i="23"/>
  <c r="E49" i="23"/>
  <c r="U27" i="23"/>
  <c r="G23" i="23"/>
  <c r="E386" i="20"/>
  <c r="R19" i="23"/>
  <c r="R20" i="20"/>
  <c r="O20" i="20"/>
  <c r="R19" i="17"/>
  <c r="U19" i="17"/>
  <c r="D379" i="14"/>
  <c r="U379" i="14" s="1"/>
  <c r="BI372" i="14"/>
  <c r="R350" i="14"/>
  <c r="V350" i="14" s="1"/>
  <c r="O344" i="14"/>
  <c r="O211" i="14"/>
  <c r="E194" i="14"/>
  <c r="G194" i="14"/>
  <c r="R386" i="14"/>
  <c r="V386" i="14" s="1"/>
  <c r="U345" i="14"/>
  <c r="U320" i="14"/>
  <c r="T369" i="14"/>
  <c r="O368" i="14"/>
  <c r="O366" i="14"/>
  <c r="E365" i="14"/>
  <c r="R365" i="14" s="1"/>
  <c r="E344" i="14"/>
  <c r="R344" i="14" s="1"/>
  <c r="V344" i="14" s="1"/>
  <c r="G315" i="14"/>
  <c r="O358" i="14"/>
  <c r="T293" i="14"/>
  <c r="G282" i="14"/>
  <c r="T259" i="14"/>
  <c r="T250" i="14"/>
  <c r="O241" i="14"/>
  <c r="E238" i="14"/>
  <c r="G238" i="14"/>
  <c r="O229" i="14"/>
  <c r="O223" i="14"/>
  <c r="R222" i="14"/>
  <c r="V222" i="14" s="1"/>
  <c r="E191" i="14"/>
  <c r="R191" i="14" s="1"/>
  <c r="V191" i="14" s="1"/>
  <c r="E164" i="14"/>
  <c r="R158" i="14"/>
  <c r="E141" i="14"/>
  <c r="E99" i="14"/>
  <c r="O59" i="14"/>
  <c r="O51" i="14"/>
  <c r="O375" i="17"/>
  <c r="T372" i="17"/>
  <c r="BI372" i="17"/>
  <c r="E366" i="17"/>
  <c r="G366" i="17"/>
  <c r="BI356" i="17"/>
  <c r="T356" i="17"/>
  <c r="E283" i="14"/>
  <c r="G283" i="14"/>
  <c r="E202" i="14"/>
  <c r="G202" i="14"/>
  <c r="O179" i="14"/>
  <c r="T172" i="14"/>
  <c r="O163" i="14"/>
  <c r="O161" i="14"/>
  <c r="E159" i="14"/>
  <c r="G159" i="14"/>
  <c r="O132" i="14"/>
  <c r="R128" i="14"/>
  <c r="BI128" i="14"/>
  <c r="O126" i="14"/>
  <c r="E121" i="14"/>
  <c r="G121" i="14"/>
  <c r="BI114" i="14"/>
  <c r="T114" i="14"/>
  <c r="D111" i="14"/>
  <c r="U111" i="14" s="1"/>
  <c r="T106" i="14"/>
  <c r="D95" i="14"/>
  <c r="U95" i="14" s="1"/>
  <c r="O92" i="14"/>
  <c r="T84" i="14"/>
  <c r="E69" i="14"/>
  <c r="G69" i="14"/>
  <c r="T42" i="14"/>
  <c r="E37" i="14"/>
  <c r="G37" i="14"/>
  <c r="E26" i="14"/>
  <c r="R26" i="14" s="1"/>
  <c r="T317" i="17"/>
  <c r="BI317" i="17"/>
  <c r="G279" i="17"/>
  <c r="E279" i="17"/>
  <c r="R279" i="17" s="1"/>
  <c r="BI368" i="14"/>
  <c r="P362" i="14"/>
  <c r="U307" i="14"/>
  <c r="D307" i="14"/>
  <c r="O290" i="14"/>
  <c r="BI287" i="14"/>
  <c r="U286" i="14"/>
  <c r="D285" i="14"/>
  <c r="U285" i="14" s="1"/>
  <c r="BI279" i="14"/>
  <c r="O249" i="14"/>
  <c r="U238" i="14"/>
  <c r="O228" i="14"/>
  <c r="BI224" i="14"/>
  <c r="T224" i="14"/>
  <c r="U223" i="14"/>
  <c r="R201" i="14"/>
  <c r="V201" i="14" s="1"/>
  <c r="BI187" i="14"/>
  <c r="T187" i="14"/>
  <c r="U186" i="14"/>
  <c r="O171" i="14"/>
  <c r="E160" i="14"/>
  <c r="E135" i="14"/>
  <c r="R135" i="14" s="1"/>
  <c r="V135" i="14" s="1"/>
  <c r="T133" i="14"/>
  <c r="O152" i="14"/>
  <c r="P152" i="14" s="1"/>
  <c r="R112" i="14"/>
  <c r="V112" i="14" s="1"/>
  <c r="O103" i="14"/>
  <c r="T101" i="14"/>
  <c r="E95" i="14"/>
  <c r="R95" i="14" s="1"/>
  <c r="G95" i="14"/>
  <c r="R68" i="14"/>
  <c r="T45" i="14"/>
  <c r="G43" i="14"/>
  <c r="T25" i="14"/>
  <c r="BI25" i="14"/>
  <c r="G357" i="17"/>
  <c r="E357" i="17"/>
  <c r="U355" i="14"/>
  <c r="R236" i="14"/>
  <c r="E86" i="14"/>
  <c r="G86" i="14"/>
  <c r="U66" i="14"/>
  <c r="O62" i="14"/>
  <c r="R29" i="14"/>
  <c r="T29" i="14"/>
  <c r="O382" i="17"/>
  <c r="D367" i="17"/>
  <c r="U367" i="17" s="1"/>
  <c r="BI231" i="17"/>
  <c r="T231" i="17"/>
  <c r="R376" i="14"/>
  <c r="O213" i="14"/>
  <c r="T327" i="17"/>
  <c r="BI327" i="17"/>
  <c r="G290" i="14"/>
  <c r="E290" i="14"/>
  <c r="R290" i="14" s="1"/>
  <c r="O356" i="14"/>
  <c r="V304" i="14"/>
  <c r="O338" i="14"/>
  <c r="O265" i="14"/>
  <c r="U248" i="14"/>
  <c r="E173" i="14"/>
  <c r="G173" i="14"/>
  <c r="U306" i="14"/>
  <c r="G293" i="14"/>
  <c r="E293" i="14"/>
  <c r="D284" i="14"/>
  <c r="U284" i="14" s="1"/>
  <c r="E250" i="14"/>
  <c r="G250" i="14"/>
  <c r="E188" i="14"/>
  <c r="R188" i="14" s="1"/>
  <c r="G188" i="14"/>
  <c r="O165" i="14"/>
  <c r="O130" i="14"/>
  <c r="D374" i="14"/>
  <c r="U374" i="14" s="1"/>
  <c r="G339" i="14"/>
  <c r="R333" i="14"/>
  <c r="G329" i="14"/>
  <c r="G326" i="14"/>
  <c r="G323" i="14"/>
  <c r="BI310" i="14"/>
  <c r="O309" i="14"/>
  <c r="G307" i="14"/>
  <c r="G299" i="14"/>
  <c r="BI296" i="14"/>
  <c r="G285" i="14"/>
  <c r="E271" i="14"/>
  <c r="R271" i="14" s="1"/>
  <c r="V271" i="14" s="1"/>
  <c r="G271" i="14"/>
  <c r="R268" i="14"/>
  <c r="O246" i="14"/>
  <c r="E242" i="14"/>
  <c r="G242" i="14"/>
  <c r="O232" i="14"/>
  <c r="O225" i="14"/>
  <c r="E207" i="14"/>
  <c r="G207" i="14"/>
  <c r="BI193" i="14"/>
  <c r="U185" i="14"/>
  <c r="BI172" i="14"/>
  <c r="R169" i="14"/>
  <c r="V169" i="14" s="1"/>
  <c r="O160" i="14"/>
  <c r="O145" i="14"/>
  <c r="P145" i="14" s="1"/>
  <c r="R123" i="14"/>
  <c r="V123" i="14" s="1"/>
  <c r="U117" i="14"/>
  <c r="D103" i="14"/>
  <c r="U103" i="14" s="1"/>
  <c r="D71" i="14"/>
  <c r="U71" i="14" s="1"/>
  <c r="O43" i="14"/>
  <c r="E42" i="14"/>
  <c r="G42" i="14"/>
  <c r="O30" i="14"/>
  <c r="E385" i="17"/>
  <c r="R385" i="17" s="1"/>
  <c r="G385" i="17"/>
  <c r="O380" i="17"/>
  <c r="U364" i="17"/>
  <c r="E352" i="17"/>
  <c r="R352" i="17" s="1"/>
  <c r="G352" i="17"/>
  <c r="R351" i="17"/>
  <c r="G274" i="17"/>
  <c r="E274" i="17"/>
  <c r="BI366" i="14"/>
  <c r="R352" i="14"/>
  <c r="V352" i="14" s="1"/>
  <c r="BI309" i="14"/>
  <c r="O365" i="14"/>
  <c r="BI361" i="14"/>
  <c r="R328" i="14"/>
  <c r="BI249" i="14"/>
  <c r="T249" i="14"/>
  <c r="O192" i="14"/>
  <c r="O374" i="14"/>
  <c r="BI343" i="14"/>
  <c r="O311" i="14"/>
  <c r="O303" i="14"/>
  <c r="O289" i="14"/>
  <c r="U261" i="14"/>
  <c r="O244" i="14"/>
  <c r="O129" i="14"/>
  <c r="U368" i="14"/>
  <c r="O343" i="14"/>
  <c r="R378" i="14"/>
  <c r="V378" i="14" s="1"/>
  <c r="U372" i="14"/>
  <c r="G367" i="14"/>
  <c r="U361" i="14"/>
  <c r="T354" i="14"/>
  <c r="E336" i="14"/>
  <c r="R336" i="14" s="1"/>
  <c r="V336" i="14" s="1"/>
  <c r="G332" i="14"/>
  <c r="E288" i="14"/>
  <c r="BI263" i="14"/>
  <c r="D257" i="14"/>
  <c r="U257" i="14" s="1"/>
  <c r="R249" i="14"/>
  <c r="BI245" i="14"/>
  <c r="BI234" i="14"/>
  <c r="O216" i="14"/>
  <c r="O187" i="14"/>
  <c r="P187" i="14" s="1"/>
  <c r="U180" i="14"/>
  <c r="U167" i="14"/>
  <c r="E157" i="14"/>
  <c r="R157" i="14" s="1"/>
  <c r="V157" i="14" s="1"/>
  <c r="E150" i="14"/>
  <c r="G150" i="14"/>
  <c r="T148" i="14"/>
  <c r="O147" i="14"/>
  <c r="R136" i="14"/>
  <c r="BI136" i="14"/>
  <c r="E133" i="14"/>
  <c r="G133" i="14"/>
  <c r="G126" i="14"/>
  <c r="T125" i="14"/>
  <c r="O119" i="14"/>
  <c r="E111" i="14"/>
  <c r="R111" i="14" s="1"/>
  <c r="G111" i="14"/>
  <c r="E105" i="14"/>
  <c r="G105" i="14"/>
  <c r="E74" i="14"/>
  <c r="O73" i="14"/>
  <c r="BI29" i="14"/>
  <c r="BI379" i="17"/>
  <c r="BI365" i="17"/>
  <c r="T365" i="17"/>
  <c r="BI359" i="17"/>
  <c r="T359" i="17"/>
  <c r="O352" i="17"/>
  <c r="E266" i="14"/>
  <c r="G266" i="14"/>
  <c r="BI386" i="14"/>
  <c r="R347" i="14"/>
  <c r="E297" i="14"/>
  <c r="G297" i="14"/>
  <c r="U290" i="14"/>
  <c r="O251" i="14"/>
  <c r="E226" i="14"/>
  <c r="G226" i="14"/>
  <c r="U171" i="14"/>
  <c r="O379" i="14"/>
  <c r="R371" i="14"/>
  <c r="R307" i="14"/>
  <c r="T291" i="14"/>
  <c r="BI291" i="14"/>
  <c r="O194" i="14"/>
  <c r="P194" i="14" s="1"/>
  <c r="BI143" i="14"/>
  <c r="O386" i="14"/>
  <c r="O359" i="14"/>
  <c r="BI385" i="14"/>
  <c r="O380" i="14"/>
  <c r="E383" i="14"/>
  <c r="O378" i="14"/>
  <c r="E373" i="14"/>
  <c r="R373" i="14" s="1"/>
  <c r="U369" i="14"/>
  <c r="BI367" i="14"/>
  <c r="E348" i="14"/>
  <c r="R348" i="14" s="1"/>
  <c r="O346" i="14"/>
  <c r="G335" i="14"/>
  <c r="G331" i="14"/>
  <c r="BI323" i="14"/>
  <c r="BI298" i="14"/>
  <c r="T298" i="14"/>
  <c r="O295" i="14"/>
  <c r="U293" i="14"/>
  <c r="O292" i="14"/>
  <c r="O286" i="14"/>
  <c r="T281" i="14"/>
  <c r="E272" i="14"/>
  <c r="BI270" i="14"/>
  <c r="O270" i="14"/>
  <c r="BI265" i="14"/>
  <c r="T265" i="14"/>
  <c r="E257" i="14"/>
  <c r="R257" i="14" s="1"/>
  <c r="G257" i="14"/>
  <c r="T236" i="14"/>
  <c r="O234" i="14"/>
  <c r="O230" i="14"/>
  <c r="E223" i="14"/>
  <c r="G223" i="14"/>
  <c r="D220" i="14"/>
  <c r="U220" i="14" s="1"/>
  <c r="BI215" i="14"/>
  <c r="BI206" i="14"/>
  <c r="R206" i="14"/>
  <c r="E196" i="14"/>
  <c r="O195" i="14"/>
  <c r="U194" i="14"/>
  <c r="T190" i="14"/>
  <c r="T177" i="14"/>
  <c r="T163" i="14"/>
  <c r="U155" i="14"/>
  <c r="O150" i="14"/>
  <c r="E146" i="14"/>
  <c r="R146" i="14" s="1"/>
  <c r="V146" i="14" s="1"/>
  <c r="G146" i="14"/>
  <c r="U143" i="14"/>
  <c r="V143" i="14" s="1"/>
  <c r="T140" i="14"/>
  <c r="G127" i="14"/>
  <c r="E127" i="14"/>
  <c r="R127" i="14" s="1"/>
  <c r="V127" i="14" s="1"/>
  <c r="BI118" i="14"/>
  <c r="D108" i="14"/>
  <c r="U108" i="14" s="1"/>
  <c r="BI98" i="14"/>
  <c r="T98" i="14"/>
  <c r="U94" i="14"/>
  <c r="E82" i="14"/>
  <c r="R82" i="14" s="1"/>
  <c r="O71" i="14"/>
  <c r="E59" i="14"/>
  <c r="G59" i="14"/>
  <c r="O57" i="14"/>
  <c r="O52" i="14"/>
  <c r="O49" i="14"/>
  <c r="BI41" i="14"/>
  <c r="E34" i="14"/>
  <c r="G34" i="14"/>
  <c r="O220" i="14"/>
  <c r="O248" i="14"/>
  <c r="T381" i="17"/>
  <c r="G360" i="17"/>
  <c r="E360" i="17"/>
  <c r="T282" i="17"/>
  <c r="BI282" i="17"/>
  <c r="G218" i="17"/>
  <c r="E218" i="17"/>
  <c r="T323" i="17"/>
  <c r="BI323" i="17"/>
  <c r="O311" i="17"/>
  <c r="O310" i="17"/>
  <c r="O285" i="17"/>
  <c r="P285" i="17" s="1"/>
  <c r="O245" i="17"/>
  <c r="O238" i="17"/>
  <c r="E163" i="17"/>
  <c r="G163" i="17"/>
  <c r="E162" i="17"/>
  <c r="R162" i="17" s="1"/>
  <c r="BI146" i="17"/>
  <c r="T146" i="17"/>
  <c r="BI138" i="17"/>
  <c r="T138" i="17"/>
  <c r="T103" i="17"/>
  <c r="BI103" i="17"/>
  <c r="D74" i="17"/>
  <c r="U74" i="17" s="1"/>
  <c r="D36" i="17"/>
  <c r="U36" i="17" s="1"/>
  <c r="O146" i="17"/>
  <c r="O377" i="17"/>
  <c r="O373" i="17"/>
  <c r="T347" i="17"/>
  <c r="BI347" i="17"/>
  <c r="O315" i="17"/>
  <c r="E314" i="17"/>
  <c r="R314" i="17" s="1"/>
  <c r="V314" i="17" s="1"/>
  <c r="G314" i="17"/>
  <c r="T306" i="17"/>
  <c r="R300" i="17"/>
  <c r="T300" i="17"/>
  <c r="T291" i="17"/>
  <c r="D279" i="17"/>
  <c r="U279" i="17" s="1"/>
  <c r="BI210" i="17"/>
  <c r="T209" i="17"/>
  <c r="BI209" i="17"/>
  <c r="E171" i="17"/>
  <c r="G171" i="17"/>
  <c r="U160" i="17"/>
  <c r="BI118" i="17"/>
  <c r="T118" i="17"/>
  <c r="O110" i="17"/>
  <c r="P110" i="17" s="1"/>
  <c r="U101" i="17"/>
  <c r="E176" i="17"/>
  <c r="G176" i="17"/>
  <c r="T168" i="17"/>
  <c r="BI168" i="17"/>
  <c r="D166" i="17"/>
  <c r="U166" i="17" s="1"/>
  <c r="T149" i="17"/>
  <c r="BI149" i="17"/>
  <c r="BI131" i="17"/>
  <c r="T131" i="17"/>
  <c r="G42" i="17"/>
  <c r="E42" i="17"/>
  <c r="O337" i="17"/>
  <c r="G328" i="17"/>
  <c r="E328" i="17"/>
  <c r="G322" i="17"/>
  <c r="E322" i="17"/>
  <c r="R322" i="17" s="1"/>
  <c r="G308" i="17"/>
  <c r="E308" i="17"/>
  <c r="R308" i="17" s="1"/>
  <c r="V308" i="17" s="1"/>
  <c r="E307" i="17"/>
  <c r="G307" i="17"/>
  <c r="D285" i="17"/>
  <c r="U285" i="17" s="1"/>
  <c r="D281" i="17"/>
  <c r="U281" i="17" s="1"/>
  <c r="V281" i="17" s="1"/>
  <c r="O279" i="17"/>
  <c r="O274" i="17"/>
  <c r="G251" i="17"/>
  <c r="E251" i="17"/>
  <c r="O236" i="17"/>
  <c r="P236" i="17" s="1"/>
  <c r="D235" i="17"/>
  <c r="U235" i="17" s="1"/>
  <c r="G189" i="17"/>
  <c r="E189" i="17"/>
  <c r="E188" i="17"/>
  <c r="G188" i="17"/>
  <c r="BI178" i="17"/>
  <c r="T178" i="17"/>
  <c r="O148" i="17"/>
  <c r="T108" i="17"/>
  <c r="BI108" i="17"/>
  <c r="U107" i="17"/>
  <c r="G82" i="17"/>
  <c r="E82" i="17"/>
  <c r="R277" i="14"/>
  <c r="R276" i="14"/>
  <c r="V276" i="14" s="1"/>
  <c r="D263" i="14"/>
  <c r="U263" i="14" s="1"/>
  <c r="T244" i="14"/>
  <c r="U241" i="14"/>
  <c r="U225" i="14"/>
  <c r="E198" i="14"/>
  <c r="R198" i="14" s="1"/>
  <c r="O185" i="14"/>
  <c r="T162" i="14"/>
  <c r="R151" i="14"/>
  <c r="O138" i="14"/>
  <c r="U132" i="14"/>
  <c r="T130" i="14"/>
  <c r="E106" i="14"/>
  <c r="R106" i="14" s="1"/>
  <c r="T96" i="14"/>
  <c r="O96" i="14"/>
  <c r="P96" i="14" s="1"/>
  <c r="T89" i="14"/>
  <c r="D84" i="14"/>
  <c r="U84" i="14" s="1"/>
  <c r="U57" i="14"/>
  <c r="U49" i="14"/>
  <c r="O41" i="14"/>
  <c r="O27" i="14"/>
  <c r="O384" i="17"/>
  <c r="E373" i="17"/>
  <c r="G373" i="17"/>
  <c r="O371" i="17"/>
  <c r="O366" i="17"/>
  <c r="G361" i="17"/>
  <c r="E355" i="17"/>
  <c r="G355" i="17"/>
  <c r="O353" i="17"/>
  <c r="BI351" i="17"/>
  <c r="BI345" i="17"/>
  <c r="T345" i="17"/>
  <c r="R343" i="17"/>
  <c r="V343" i="17" s="1"/>
  <c r="T338" i="17"/>
  <c r="BI336" i="17"/>
  <c r="O328" i="17"/>
  <c r="O301" i="17"/>
  <c r="BI292" i="17"/>
  <c r="E277" i="17"/>
  <c r="G277" i="17"/>
  <c r="O275" i="17"/>
  <c r="U274" i="17"/>
  <c r="BI273" i="17"/>
  <c r="O266" i="17"/>
  <c r="O265" i="17"/>
  <c r="O264" i="17"/>
  <c r="O248" i="17"/>
  <c r="T223" i="17"/>
  <c r="BI223" i="17"/>
  <c r="E204" i="17"/>
  <c r="G204" i="17"/>
  <c r="T194" i="17"/>
  <c r="O188" i="17"/>
  <c r="E179" i="17"/>
  <c r="E155" i="17"/>
  <c r="BI154" i="17"/>
  <c r="T154" i="17"/>
  <c r="E150" i="17"/>
  <c r="G150" i="17"/>
  <c r="G133" i="17"/>
  <c r="E133" i="17"/>
  <c r="R133" i="17" s="1"/>
  <c r="V133" i="17" s="1"/>
  <c r="E132" i="17"/>
  <c r="G132" i="17"/>
  <c r="E131" i="17"/>
  <c r="G131" i="17"/>
  <c r="D128" i="17"/>
  <c r="U128" i="17" s="1"/>
  <c r="G74" i="17"/>
  <c r="E74" i="17"/>
  <c r="R58" i="17"/>
  <c r="T58" i="17"/>
  <c r="BI58" i="17"/>
  <c r="BI55" i="17"/>
  <c r="R55" i="17"/>
  <c r="V55" i="17" s="1"/>
  <c r="O300" i="14"/>
  <c r="D256" i="14"/>
  <c r="U256" i="14" s="1"/>
  <c r="D249" i="14"/>
  <c r="U249" i="14" s="1"/>
  <c r="U215" i="14"/>
  <c r="O215" i="14"/>
  <c r="P215" i="14" s="1"/>
  <c r="P216" i="14" s="1"/>
  <c r="R203" i="14"/>
  <c r="V203" i="14" s="1"/>
  <c r="D198" i="14"/>
  <c r="U198" i="14" s="1"/>
  <c r="O193" i="14"/>
  <c r="D182" i="14"/>
  <c r="U182" i="14" s="1"/>
  <c r="V182" i="14" s="1"/>
  <c r="R179" i="14"/>
  <c r="R177" i="14"/>
  <c r="D158" i="14"/>
  <c r="U158" i="14" s="1"/>
  <c r="R154" i="14"/>
  <c r="R148" i="14"/>
  <c r="R109" i="14"/>
  <c r="V109" i="14" s="1"/>
  <c r="U98" i="14"/>
  <c r="O100" i="14"/>
  <c r="O88" i="14"/>
  <c r="O77" i="14"/>
  <c r="U64" i="14"/>
  <c r="U41" i="14"/>
  <c r="G383" i="17"/>
  <c r="U374" i="17"/>
  <c r="O334" i="17"/>
  <c r="P334" i="17" s="1"/>
  <c r="R291" i="17"/>
  <c r="G225" i="17"/>
  <c r="E225" i="17"/>
  <c r="D191" i="17"/>
  <c r="U191" i="17" s="1"/>
  <c r="U176" i="17"/>
  <c r="O153" i="17"/>
  <c r="T112" i="17"/>
  <c r="BI112" i="17"/>
  <c r="O86" i="17"/>
  <c r="D85" i="17"/>
  <c r="U85" i="17" s="1"/>
  <c r="D31" i="17"/>
  <c r="U31" i="17" s="1"/>
  <c r="O298" i="14"/>
  <c r="R287" i="14"/>
  <c r="D279" i="14"/>
  <c r="U279" i="14" s="1"/>
  <c r="R239" i="14"/>
  <c r="D172" i="14"/>
  <c r="U172" i="14" s="1"/>
  <c r="D154" i="14"/>
  <c r="U154" i="14" s="1"/>
  <c r="O91" i="14"/>
  <c r="O84" i="14"/>
  <c r="O75" i="14"/>
  <c r="D58" i="14"/>
  <c r="U58" i="14" s="1"/>
  <c r="E27" i="14"/>
  <c r="G27" i="14"/>
  <c r="G371" i="17"/>
  <c r="T369" i="17"/>
  <c r="G358" i="17"/>
  <c r="E345" i="17"/>
  <c r="O357" i="17"/>
  <c r="R339" i="17"/>
  <c r="V339" i="17" s="1"/>
  <c r="E335" i="17"/>
  <c r="R335" i="17" s="1"/>
  <c r="G335" i="17"/>
  <c r="O329" i="17"/>
  <c r="U328" i="17"/>
  <c r="G315" i="17"/>
  <c r="R309" i="17"/>
  <c r="T304" i="17"/>
  <c r="BI304" i="17"/>
  <c r="D293" i="17"/>
  <c r="U293" i="17" s="1"/>
  <c r="U269" i="17"/>
  <c r="U268" i="17"/>
  <c r="E255" i="17"/>
  <c r="G255" i="17"/>
  <c r="R254" i="17"/>
  <c r="V254" i="17" s="1"/>
  <c r="G228" i="17"/>
  <c r="BI220" i="17"/>
  <c r="T192" i="17"/>
  <c r="BI192" i="17"/>
  <c r="O156" i="17"/>
  <c r="O143" i="17"/>
  <c r="T139" i="17"/>
  <c r="R134" i="17"/>
  <c r="G100" i="17"/>
  <c r="D98" i="17"/>
  <c r="U98" i="17" s="1"/>
  <c r="G95" i="17"/>
  <c r="E95" i="17"/>
  <c r="O89" i="17"/>
  <c r="O305" i="14"/>
  <c r="O287" i="14"/>
  <c r="U277" i="14"/>
  <c r="O256" i="14"/>
  <c r="U233" i="14"/>
  <c r="R220" i="14"/>
  <c r="U210" i="14"/>
  <c r="BI191" i="14"/>
  <c r="O190" i="14"/>
  <c r="O189" i="14"/>
  <c r="O181" i="14"/>
  <c r="R180" i="14"/>
  <c r="U170" i="14"/>
  <c r="O158" i="14"/>
  <c r="U140" i="14"/>
  <c r="O125" i="14"/>
  <c r="U106" i="14"/>
  <c r="BI103" i="14"/>
  <c r="O72" i="14"/>
  <c r="U56" i="14"/>
  <c r="U48" i="14"/>
  <c r="U29" i="14"/>
  <c r="O28" i="14"/>
  <c r="G364" i="17"/>
  <c r="E364" i="17"/>
  <c r="E353" i="17"/>
  <c r="U351" i="17"/>
  <c r="U347" i="17"/>
  <c r="E341" i="17"/>
  <c r="T340" i="17"/>
  <c r="V340" i="17" s="1"/>
  <c r="O339" i="17"/>
  <c r="E331" i="17"/>
  <c r="G331" i="17"/>
  <c r="E330" i="17"/>
  <c r="G330" i="17"/>
  <c r="E325" i="17"/>
  <c r="G316" i="17"/>
  <c r="E316" i="17"/>
  <c r="R316" i="17" s="1"/>
  <c r="V316" i="17" s="1"/>
  <c r="V311" i="17"/>
  <c r="U292" i="17"/>
  <c r="R285" i="17"/>
  <c r="U278" i="17"/>
  <c r="O272" i="17"/>
  <c r="U253" i="17"/>
  <c r="O229" i="17"/>
  <c r="P229" i="17" s="1"/>
  <c r="O224" i="17"/>
  <c r="E212" i="17"/>
  <c r="R212" i="17" s="1"/>
  <c r="V212" i="17" s="1"/>
  <c r="U205" i="17"/>
  <c r="O166" i="17"/>
  <c r="O154" i="17"/>
  <c r="O113" i="17"/>
  <c r="O95" i="17"/>
  <c r="O52" i="17"/>
  <c r="O51" i="17"/>
  <c r="R354" i="17"/>
  <c r="O338" i="17"/>
  <c r="E272" i="17"/>
  <c r="G272" i="17"/>
  <c r="E260" i="17"/>
  <c r="G260" i="17"/>
  <c r="E237" i="17"/>
  <c r="G237" i="17"/>
  <c r="O199" i="17"/>
  <c r="R198" i="17"/>
  <c r="V198" i="17" s="1"/>
  <c r="T175" i="17"/>
  <c r="BI175" i="17"/>
  <c r="BI173" i="17"/>
  <c r="BI170" i="17"/>
  <c r="T170" i="17"/>
  <c r="R142" i="17"/>
  <c r="BI142" i="17"/>
  <c r="BI123" i="17"/>
  <c r="BI116" i="17"/>
  <c r="R116" i="17"/>
  <c r="V116" i="17" s="1"/>
  <c r="E111" i="17"/>
  <c r="R111" i="17" s="1"/>
  <c r="V111" i="17" s="1"/>
  <c r="O98" i="17"/>
  <c r="O85" i="17"/>
  <c r="O36" i="17"/>
  <c r="O35" i="17"/>
  <c r="E31" i="17"/>
  <c r="R31" i="17" s="1"/>
  <c r="G31" i="17"/>
  <c r="O20" i="17"/>
  <c r="G381" i="20"/>
  <c r="G372" i="20"/>
  <c r="E372" i="20"/>
  <c r="R372" i="20" s="1"/>
  <c r="V372" i="20" s="1"/>
  <c r="G371" i="20"/>
  <c r="D368" i="20"/>
  <c r="U368" i="20" s="1"/>
  <c r="E366" i="20"/>
  <c r="R366" i="20" s="1"/>
  <c r="G366" i="20"/>
  <c r="G365" i="20"/>
  <c r="T364" i="20"/>
  <c r="O363" i="20"/>
  <c r="T357" i="20"/>
  <c r="BI357" i="20"/>
  <c r="E352" i="20"/>
  <c r="R352" i="20" s="1"/>
  <c r="R351" i="20"/>
  <c r="BI351" i="20"/>
  <c r="O350" i="20"/>
  <c r="T334" i="20"/>
  <c r="E332" i="20"/>
  <c r="R332" i="20" s="1"/>
  <c r="U315" i="20"/>
  <c r="D276" i="20"/>
  <c r="U276" i="20" s="1"/>
  <c r="V276" i="20" s="1"/>
  <c r="O291" i="20"/>
  <c r="E384" i="20"/>
  <c r="G384" i="20"/>
  <c r="O353" i="20"/>
  <c r="T316" i="20"/>
  <c r="BI316" i="20"/>
  <c r="E301" i="20"/>
  <c r="G301" i="20"/>
  <c r="R104" i="17"/>
  <c r="BI104" i="17"/>
  <c r="E101" i="17"/>
  <c r="R101" i="17" s="1"/>
  <c r="G101" i="17"/>
  <c r="O69" i="17"/>
  <c r="E56" i="17"/>
  <c r="G56" i="17"/>
  <c r="E33" i="17"/>
  <c r="R33" i="17" s="1"/>
  <c r="G374" i="20"/>
  <c r="E360" i="20"/>
  <c r="R360" i="20" s="1"/>
  <c r="G360" i="20"/>
  <c r="U358" i="20"/>
  <c r="E344" i="20"/>
  <c r="R344" i="20" s="1"/>
  <c r="V344" i="20" s="1"/>
  <c r="G344" i="20"/>
  <c r="E336" i="20"/>
  <c r="G336" i="20"/>
  <c r="D320" i="20"/>
  <c r="U320" i="20" s="1"/>
  <c r="T318" i="20"/>
  <c r="V47" i="17"/>
  <c r="E29" i="17"/>
  <c r="G29" i="17"/>
  <c r="O108" i="17"/>
  <c r="O170" i="17"/>
  <c r="BI383" i="20"/>
  <c r="R383" i="20"/>
  <c r="V383" i="20" s="1"/>
  <c r="O361" i="20"/>
  <c r="R321" i="20"/>
  <c r="T321" i="20"/>
  <c r="G320" i="20"/>
  <c r="E320" i="20"/>
  <c r="BI295" i="20"/>
  <c r="T295" i="20"/>
  <c r="E288" i="20"/>
  <c r="R288" i="20" s="1"/>
  <c r="O38" i="17"/>
  <c r="U21" i="17"/>
  <c r="R374" i="20"/>
  <c r="BI343" i="20"/>
  <c r="T327" i="20"/>
  <c r="BI327" i="20"/>
  <c r="G322" i="20"/>
  <c r="E322" i="20"/>
  <c r="BI302" i="20"/>
  <c r="T302" i="20"/>
  <c r="E285" i="20"/>
  <c r="R285" i="20" s="1"/>
  <c r="G285" i="20"/>
  <c r="O343" i="17"/>
  <c r="R327" i="17"/>
  <c r="R273" i="17"/>
  <c r="V246" i="17"/>
  <c r="O228" i="17"/>
  <c r="R227" i="17"/>
  <c r="R220" i="17"/>
  <c r="T219" i="17"/>
  <c r="BI219" i="17"/>
  <c r="E210" i="17"/>
  <c r="R210" i="17" s="1"/>
  <c r="G210" i="17"/>
  <c r="U207" i="17"/>
  <c r="V207" i="17" s="1"/>
  <c r="R194" i="17"/>
  <c r="E193" i="17"/>
  <c r="G193" i="17"/>
  <c r="T191" i="17"/>
  <c r="BI191" i="17"/>
  <c r="O186" i="17"/>
  <c r="V174" i="17"/>
  <c r="U106" i="17"/>
  <c r="BI94" i="17"/>
  <c r="BI81" i="17"/>
  <c r="U62" i="17"/>
  <c r="R60" i="17"/>
  <c r="D54" i="17"/>
  <c r="U54" i="17" s="1"/>
  <c r="G53" i="17"/>
  <c r="U52" i="17"/>
  <c r="G41" i="17"/>
  <c r="E41" i="17"/>
  <c r="R41" i="17" s="1"/>
  <c r="V41" i="17" s="1"/>
  <c r="BI28" i="17"/>
  <c r="E378" i="20"/>
  <c r="R378" i="20" s="1"/>
  <c r="G378" i="20"/>
  <c r="O343" i="20"/>
  <c r="G315" i="20"/>
  <c r="E315" i="20"/>
  <c r="R315" i="20" s="1"/>
  <c r="G303" i="20"/>
  <c r="E303" i="20"/>
  <c r="R303" i="20" s="1"/>
  <c r="R296" i="20"/>
  <c r="V284" i="20"/>
  <c r="R333" i="17"/>
  <c r="R332" i="17"/>
  <c r="D327" i="17"/>
  <c r="U327" i="17" s="1"/>
  <c r="O324" i="17"/>
  <c r="U315" i="17"/>
  <c r="D300" i="17"/>
  <c r="U300" i="17" s="1"/>
  <c r="R297" i="17"/>
  <c r="V297" i="17" s="1"/>
  <c r="O289" i="17"/>
  <c r="R286" i="17"/>
  <c r="V286" i="17" s="1"/>
  <c r="U282" i="17"/>
  <c r="O282" i="17"/>
  <c r="O261" i="17"/>
  <c r="R257" i="17"/>
  <c r="V257" i="17" s="1"/>
  <c r="O254" i="17"/>
  <c r="U240" i="17"/>
  <c r="V240" i="17" s="1"/>
  <c r="O227" i="17"/>
  <c r="R209" i="17"/>
  <c r="U195" i="17"/>
  <c r="O159" i="17"/>
  <c r="P159" i="17" s="1"/>
  <c r="O157" i="17"/>
  <c r="R156" i="17"/>
  <c r="U150" i="17"/>
  <c r="T142" i="17"/>
  <c r="E139" i="17"/>
  <c r="G139" i="17"/>
  <c r="O130" i="17"/>
  <c r="E124" i="17"/>
  <c r="G124" i="17"/>
  <c r="R118" i="17"/>
  <c r="E117" i="17"/>
  <c r="G117" i="17"/>
  <c r="U114" i="17"/>
  <c r="R102" i="17"/>
  <c r="T83" i="17"/>
  <c r="T78" i="17"/>
  <c r="T73" i="17"/>
  <c r="D50" i="17"/>
  <c r="U50" i="17" s="1"/>
  <c r="G49" i="17"/>
  <c r="E49" i="17"/>
  <c r="R49" i="17" s="1"/>
  <c r="V49" i="17" s="1"/>
  <c r="E48" i="17"/>
  <c r="G48" i="17"/>
  <c r="U38" i="17"/>
  <c r="BI30" i="17"/>
  <c r="T30" i="17"/>
  <c r="U29" i="17"/>
  <c r="E26" i="17"/>
  <c r="G26" i="17"/>
  <c r="O19" i="17"/>
  <c r="R386" i="20"/>
  <c r="O378" i="20"/>
  <c r="U375" i="20"/>
  <c r="U360" i="20"/>
  <c r="E333" i="20"/>
  <c r="R333" i="20" s="1"/>
  <c r="BI321" i="20"/>
  <c r="R281" i="20"/>
  <c r="R21" i="14"/>
  <c r="O348" i="17"/>
  <c r="P348" i="17" s="1"/>
  <c r="U336" i="17"/>
  <c r="BI333" i="17"/>
  <c r="O331" i="17"/>
  <c r="U320" i="17"/>
  <c r="U309" i="17"/>
  <c r="E299" i="17"/>
  <c r="O297" i="17"/>
  <c r="U273" i="17"/>
  <c r="BI265" i="17"/>
  <c r="D264" i="17"/>
  <c r="U264" i="17" s="1"/>
  <c r="E252" i="17"/>
  <c r="R252" i="17" s="1"/>
  <c r="E241" i="17"/>
  <c r="D239" i="17"/>
  <c r="U239" i="17" s="1"/>
  <c r="E230" i="17"/>
  <c r="R230" i="17" s="1"/>
  <c r="G230" i="17"/>
  <c r="E229" i="17"/>
  <c r="E222" i="17"/>
  <c r="G222" i="17"/>
  <c r="U220" i="17"/>
  <c r="G217" i="17"/>
  <c r="E217" i="17"/>
  <c r="R217" i="17" s="1"/>
  <c r="V217" i="17" s="1"/>
  <c r="E200" i="17"/>
  <c r="R200" i="17" s="1"/>
  <c r="V200" i="17" s="1"/>
  <c r="G200" i="17"/>
  <c r="R199" i="17"/>
  <c r="O124" i="17"/>
  <c r="P124" i="17" s="1"/>
  <c r="E98" i="17"/>
  <c r="G98" i="17"/>
  <c r="O91" i="17"/>
  <c r="E79" i="17"/>
  <c r="U76" i="17"/>
  <c r="O54" i="17"/>
  <c r="P54" i="17" s="1"/>
  <c r="R25" i="17"/>
  <c r="V25" i="17" s="1"/>
  <c r="D386" i="20"/>
  <c r="U386" i="20" s="1"/>
  <c r="V380" i="20"/>
  <c r="BI376" i="20"/>
  <c r="U370" i="20"/>
  <c r="T339" i="20"/>
  <c r="D333" i="20"/>
  <c r="U333" i="20" s="1"/>
  <c r="D310" i="20"/>
  <c r="U310" i="20" s="1"/>
  <c r="G292" i="20"/>
  <c r="E292" i="20"/>
  <c r="R292" i="20" s="1"/>
  <c r="V292" i="20" s="1"/>
  <c r="V236" i="20"/>
  <c r="R314" i="20"/>
  <c r="O279" i="20"/>
  <c r="G264" i="20"/>
  <c r="G261" i="20"/>
  <c r="R252" i="20"/>
  <c r="V252" i="20" s="1"/>
  <c r="E244" i="20"/>
  <c r="T228" i="20"/>
  <c r="E219" i="20"/>
  <c r="G219" i="20"/>
  <c r="E214" i="20"/>
  <c r="G189" i="20"/>
  <c r="BI164" i="20"/>
  <c r="T164" i="20"/>
  <c r="O187" i="20"/>
  <c r="P187" i="20" s="1"/>
  <c r="T142" i="20"/>
  <c r="BI142" i="20"/>
  <c r="D244" i="20"/>
  <c r="U244" i="20" s="1"/>
  <c r="G240" i="20"/>
  <c r="R205" i="20"/>
  <c r="V205" i="20" s="1"/>
  <c r="T205" i="20"/>
  <c r="G175" i="20"/>
  <c r="E175" i="20"/>
  <c r="R175" i="20" s="1"/>
  <c r="E157" i="20"/>
  <c r="R157" i="20" s="1"/>
  <c r="V157" i="20" s="1"/>
  <c r="G157" i="20"/>
  <c r="O136" i="20"/>
  <c r="D112" i="20"/>
  <c r="U112" i="20" s="1"/>
  <c r="R278" i="20"/>
  <c r="V278" i="20" s="1"/>
  <c r="U266" i="20"/>
  <c r="BI258" i="20"/>
  <c r="U250" i="20"/>
  <c r="R231" i="20"/>
  <c r="T231" i="20"/>
  <c r="G222" i="20"/>
  <c r="E222" i="20"/>
  <c r="R222" i="20" s="1"/>
  <c r="V218" i="20"/>
  <c r="G207" i="20"/>
  <c r="E207" i="20"/>
  <c r="R207" i="20" s="1"/>
  <c r="R196" i="20"/>
  <c r="U170" i="20"/>
  <c r="E165" i="20"/>
  <c r="G165" i="20"/>
  <c r="U149" i="20"/>
  <c r="G139" i="20"/>
  <c r="E139" i="20"/>
  <c r="R139" i="20" s="1"/>
  <c r="BI131" i="20"/>
  <c r="T131" i="20"/>
  <c r="E125" i="20"/>
  <c r="G125" i="20"/>
  <c r="G116" i="20"/>
  <c r="E116" i="20"/>
  <c r="BI77" i="20"/>
  <c r="T77" i="20"/>
  <c r="R258" i="20"/>
  <c r="V258" i="20" s="1"/>
  <c r="V246" i="20"/>
  <c r="O232" i="20"/>
  <c r="O206" i="20"/>
  <c r="R197" i="20"/>
  <c r="T197" i="20"/>
  <c r="O174" i="20"/>
  <c r="U137" i="20"/>
  <c r="V137" i="20" s="1"/>
  <c r="BI123" i="20"/>
  <c r="T123" i="20"/>
  <c r="T112" i="20"/>
  <c r="BI112" i="20"/>
  <c r="R276" i="17"/>
  <c r="O270" i="17"/>
  <c r="D262" i="17"/>
  <c r="U262" i="17" s="1"/>
  <c r="T259" i="17"/>
  <c r="O213" i="17"/>
  <c r="O211" i="17"/>
  <c r="G208" i="17"/>
  <c r="O195" i="17"/>
  <c r="G180" i="17"/>
  <c r="U162" i="17"/>
  <c r="G153" i="17"/>
  <c r="G142" i="17"/>
  <c r="U130" i="17"/>
  <c r="O119" i="17"/>
  <c r="G109" i="17"/>
  <c r="O129" i="17"/>
  <c r="G107" i="17"/>
  <c r="G104" i="17"/>
  <c r="O103" i="17"/>
  <c r="O99" i="17"/>
  <c r="G96" i="17"/>
  <c r="G92" i="17"/>
  <c r="G69" i="17"/>
  <c r="D68" i="17"/>
  <c r="U68" i="17" s="1"/>
  <c r="V68" i="17" s="1"/>
  <c r="G67" i="17"/>
  <c r="G63" i="17"/>
  <c r="T62" i="17"/>
  <c r="T46" i="17"/>
  <c r="T38" i="17"/>
  <c r="T36" i="17"/>
  <c r="T33" i="17"/>
  <c r="O32" i="17"/>
  <c r="O30" i="17"/>
  <c r="T23" i="17"/>
  <c r="O23" i="17"/>
  <c r="R382" i="20"/>
  <c r="O371" i="20"/>
  <c r="E364" i="20"/>
  <c r="R364" i="20" s="1"/>
  <c r="D362" i="20"/>
  <c r="U362" i="20" s="1"/>
  <c r="R357" i="20"/>
  <c r="T352" i="20"/>
  <c r="U347" i="20"/>
  <c r="T336" i="20"/>
  <c r="T328" i="20"/>
  <c r="G327" i="20"/>
  <c r="O333" i="20"/>
  <c r="G310" i="20"/>
  <c r="BI275" i="20"/>
  <c r="O275" i="20"/>
  <c r="BI270" i="20"/>
  <c r="BI267" i="20"/>
  <c r="O254" i="20"/>
  <c r="E253" i="20"/>
  <c r="R253" i="20" s="1"/>
  <c r="G253" i="20"/>
  <c r="BI251" i="20"/>
  <c r="R239" i="20"/>
  <c r="E234" i="20"/>
  <c r="R234" i="20" s="1"/>
  <c r="BI231" i="20"/>
  <c r="T230" i="20"/>
  <c r="R224" i="20"/>
  <c r="T224" i="20"/>
  <c r="G212" i="20"/>
  <c r="BI205" i="20"/>
  <c r="O203" i="20"/>
  <c r="D200" i="20"/>
  <c r="U200" i="20" s="1"/>
  <c r="D192" i="20"/>
  <c r="U192" i="20" s="1"/>
  <c r="G190" i="20"/>
  <c r="T175" i="20"/>
  <c r="G173" i="20"/>
  <c r="BI151" i="20"/>
  <c r="O145" i="20"/>
  <c r="P145" i="20" s="1"/>
  <c r="D139" i="20"/>
  <c r="U139" i="20" s="1"/>
  <c r="E132" i="20"/>
  <c r="R132" i="20" s="1"/>
  <c r="V132" i="20" s="1"/>
  <c r="G132" i="20"/>
  <c r="D102" i="20"/>
  <c r="U102" i="20" s="1"/>
  <c r="O258" i="17"/>
  <c r="D236" i="17"/>
  <c r="U236" i="17" s="1"/>
  <c r="E197" i="17"/>
  <c r="O175" i="17"/>
  <c r="D168" i="17"/>
  <c r="U168" i="17" s="1"/>
  <c r="T162" i="17"/>
  <c r="U146" i="17"/>
  <c r="U138" i="17"/>
  <c r="T130" i="17"/>
  <c r="E125" i="17"/>
  <c r="R125" i="17" s="1"/>
  <c r="V125" i="17" s="1"/>
  <c r="O84" i="17"/>
  <c r="O81" i="17"/>
  <c r="O76" i="17"/>
  <c r="O72" i="17"/>
  <c r="U58" i="17"/>
  <c r="R39" i="17"/>
  <c r="U30" i="17"/>
  <c r="O28" i="17"/>
  <c r="O21" i="17"/>
  <c r="O358" i="20"/>
  <c r="R348" i="20"/>
  <c r="R334" i="20"/>
  <c r="R316" i="20"/>
  <c r="G313" i="20"/>
  <c r="T288" i="20"/>
  <c r="G287" i="20"/>
  <c r="R286" i="20"/>
  <c r="V286" i="20" s="1"/>
  <c r="U285" i="20"/>
  <c r="G256" i="20"/>
  <c r="G247" i="20"/>
  <c r="G239" i="20"/>
  <c r="D229" i="20"/>
  <c r="U229" i="20" s="1"/>
  <c r="G224" i="20"/>
  <c r="G191" i="20"/>
  <c r="E191" i="20"/>
  <c r="R191" i="20" s="1"/>
  <c r="O188" i="20"/>
  <c r="BI184" i="20"/>
  <c r="BI178" i="20"/>
  <c r="V167" i="20"/>
  <c r="R154" i="20"/>
  <c r="BI148" i="20"/>
  <c r="T148" i="20"/>
  <c r="D144" i="20"/>
  <c r="U144" i="20" s="1"/>
  <c r="V134" i="20"/>
  <c r="D108" i="20"/>
  <c r="U108" i="20" s="1"/>
  <c r="O95" i="20"/>
  <c r="O97" i="20"/>
  <c r="U256" i="17"/>
  <c r="U248" i="17"/>
  <c r="U216" i="17"/>
  <c r="U181" i="17"/>
  <c r="U154" i="17"/>
  <c r="U119" i="17"/>
  <c r="O112" i="17"/>
  <c r="O24" i="17"/>
  <c r="R22" i="17"/>
  <c r="O385" i="20"/>
  <c r="R368" i="20"/>
  <c r="R356" i="20"/>
  <c r="O329" i="20"/>
  <c r="O324" i="20"/>
  <c r="R323" i="20"/>
  <c r="R305" i="20"/>
  <c r="T296" i="20"/>
  <c r="D279" i="20"/>
  <c r="U279" i="20" s="1"/>
  <c r="R271" i="20"/>
  <c r="V271" i="20" s="1"/>
  <c r="O225" i="20"/>
  <c r="R220" i="20"/>
  <c r="BI197" i="20"/>
  <c r="R192" i="20"/>
  <c r="U188" i="20"/>
  <c r="E181" i="20"/>
  <c r="BI180" i="20"/>
  <c r="T180" i="20"/>
  <c r="U179" i="20"/>
  <c r="G166" i="20"/>
  <c r="D162" i="20"/>
  <c r="U162" i="20" s="1"/>
  <c r="BI157" i="20"/>
  <c r="BI154" i="20"/>
  <c r="BI145" i="20"/>
  <c r="G133" i="20"/>
  <c r="T126" i="20"/>
  <c r="D107" i="20"/>
  <c r="U107" i="20" s="1"/>
  <c r="BI85" i="20"/>
  <c r="T85" i="20"/>
  <c r="O215" i="17"/>
  <c r="O196" i="17"/>
  <c r="O187" i="17"/>
  <c r="P187" i="17" s="1"/>
  <c r="R126" i="17"/>
  <c r="O107" i="17"/>
  <c r="R100" i="17"/>
  <c r="V89" i="17"/>
  <c r="O78" i="17"/>
  <c r="R50" i="17"/>
  <c r="U37" i="17"/>
  <c r="U22" i="17"/>
  <c r="U379" i="20"/>
  <c r="O367" i="20"/>
  <c r="U364" i="20"/>
  <c r="O364" i="20"/>
  <c r="R347" i="20"/>
  <c r="U337" i="20"/>
  <c r="BI315" i="20"/>
  <c r="BI308" i="20"/>
  <c r="R282" i="20"/>
  <c r="BI271" i="20"/>
  <c r="G271" i="20"/>
  <c r="U270" i="20"/>
  <c r="V270" i="20" s="1"/>
  <c r="E265" i="20"/>
  <c r="R265" i="20" s="1"/>
  <c r="T254" i="20"/>
  <c r="U253" i="20"/>
  <c r="G252" i="20"/>
  <c r="U237" i="20"/>
  <c r="U234" i="20"/>
  <c r="O227" i="20"/>
  <c r="BI224" i="20"/>
  <c r="O223" i="20"/>
  <c r="P223" i="20" s="1"/>
  <c r="D212" i="20"/>
  <c r="U212" i="20" s="1"/>
  <c r="V212" i="20" s="1"/>
  <c r="G211" i="20"/>
  <c r="U205" i="20"/>
  <c r="D197" i="20"/>
  <c r="U197" i="20" s="1"/>
  <c r="T191" i="20"/>
  <c r="T188" i="20"/>
  <c r="O173" i="20"/>
  <c r="P173" i="20" s="1"/>
  <c r="BI162" i="20"/>
  <c r="BI156" i="20"/>
  <c r="T156" i="20"/>
  <c r="U155" i="20"/>
  <c r="E149" i="20"/>
  <c r="R149" i="20" s="1"/>
  <c r="G149" i="20"/>
  <c r="T141" i="20"/>
  <c r="D140" i="20"/>
  <c r="U140" i="20" s="1"/>
  <c r="G127" i="20"/>
  <c r="U119" i="20"/>
  <c r="O92" i="20"/>
  <c r="D85" i="20"/>
  <c r="U85" i="20" s="1"/>
  <c r="O82" i="20"/>
  <c r="P82" i="20" s="1"/>
  <c r="E64" i="20"/>
  <c r="R57" i="20"/>
  <c r="R44" i="20"/>
  <c r="O43" i="20"/>
  <c r="T379" i="23"/>
  <c r="BI379" i="23"/>
  <c r="G370" i="23"/>
  <c r="E53" i="20"/>
  <c r="G53" i="20"/>
  <c r="D22" i="20"/>
  <c r="U22" i="20" s="1"/>
  <c r="V22" i="20" s="1"/>
  <c r="U353" i="23"/>
  <c r="D306" i="23"/>
  <c r="U306" i="23" s="1"/>
  <c r="D99" i="20"/>
  <c r="U99" i="20" s="1"/>
  <c r="BI86" i="20"/>
  <c r="O74" i="20"/>
  <c r="V71" i="20"/>
  <c r="E69" i="20"/>
  <c r="O38" i="20"/>
  <c r="BI33" i="20"/>
  <c r="T33" i="20"/>
  <c r="O25" i="20"/>
  <c r="D367" i="23"/>
  <c r="U367" i="23" s="1"/>
  <c r="V367" i="23" s="1"/>
  <c r="BI52" i="20"/>
  <c r="O24" i="20"/>
  <c r="E385" i="23"/>
  <c r="R385" i="23" s="1"/>
  <c r="G385" i="23"/>
  <c r="T353" i="23"/>
  <c r="BI353" i="23"/>
  <c r="U164" i="20"/>
  <c r="U156" i="20"/>
  <c r="T149" i="20"/>
  <c r="G122" i="20"/>
  <c r="D98" i="20"/>
  <c r="U98" i="20" s="1"/>
  <c r="G92" i="20"/>
  <c r="U91" i="20"/>
  <c r="R68" i="20"/>
  <c r="R55" i="20"/>
  <c r="V55" i="20" s="1"/>
  <c r="BI41" i="20"/>
  <c r="T41" i="20"/>
  <c r="E34" i="20"/>
  <c r="R34" i="20" s="1"/>
  <c r="V34" i="20" s="1"/>
  <c r="G34" i="20"/>
  <c r="R33" i="20"/>
  <c r="D25" i="20"/>
  <c r="U25" i="20" s="1"/>
  <c r="BI374" i="23"/>
  <c r="T374" i="23"/>
  <c r="BI373" i="23"/>
  <c r="T373" i="23"/>
  <c r="U371" i="23"/>
  <c r="O338" i="23"/>
  <c r="O343" i="23"/>
  <c r="O231" i="20"/>
  <c r="E199" i="20"/>
  <c r="R199" i="20" s="1"/>
  <c r="U180" i="20"/>
  <c r="D148" i="20"/>
  <c r="U148" i="20" s="1"/>
  <c r="O140" i="20"/>
  <c r="O138" i="20"/>
  <c r="P138" i="20" s="1"/>
  <c r="U131" i="20"/>
  <c r="E130" i="20"/>
  <c r="E126" i="20"/>
  <c r="R126" i="20" s="1"/>
  <c r="T124" i="20"/>
  <c r="O124" i="20"/>
  <c r="P124" i="20" s="1"/>
  <c r="R120" i="20"/>
  <c r="G119" i="20"/>
  <c r="T115" i="20"/>
  <c r="G104" i="20"/>
  <c r="E104" i="20"/>
  <c r="R104" i="20" s="1"/>
  <c r="V104" i="20" s="1"/>
  <c r="U101" i="20"/>
  <c r="D97" i="20"/>
  <c r="U97" i="20" s="1"/>
  <c r="O90" i="20"/>
  <c r="E84" i="20"/>
  <c r="G84" i="20"/>
  <c r="E76" i="20"/>
  <c r="R76" i="20" s="1"/>
  <c r="G76" i="20"/>
  <c r="D74" i="20"/>
  <c r="U74" i="20" s="1"/>
  <c r="U53" i="20"/>
  <c r="BI49" i="20"/>
  <c r="T49" i="20"/>
  <c r="E42" i="20"/>
  <c r="O40" i="20"/>
  <c r="P40" i="20" s="1"/>
  <c r="E29" i="20"/>
  <c r="R29" i="20" s="1"/>
  <c r="G29" i="20"/>
  <c r="R26" i="20"/>
  <c r="BI26" i="20"/>
  <c r="D19" i="20"/>
  <c r="U19" i="20" s="1"/>
  <c r="G376" i="23"/>
  <c r="E376" i="23"/>
  <c r="O233" i="20"/>
  <c r="O205" i="20"/>
  <c r="BI149" i="20"/>
  <c r="R105" i="20"/>
  <c r="V105" i="20" s="1"/>
  <c r="O104" i="20"/>
  <c r="O93" i="20"/>
  <c r="T80" i="20"/>
  <c r="O72" i="20"/>
  <c r="BI57" i="20"/>
  <c r="T57" i="20"/>
  <c r="E50" i="20"/>
  <c r="R50" i="20" s="1"/>
  <c r="R373" i="23"/>
  <c r="E366" i="23"/>
  <c r="G366" i="23"/>
  <c r="O364" i="23"/>
  <c r="E361" i="23"/>
  <c r="R361" i="23" s="1"/>
  <c r="G361" i="23"/>
  <c r="O380" i="23"/>
  <c r="R146" i="20"/>
  <c r="D113" i="20"/>
  <c r="U113" i="20" s="1"/>
  <c r="O106" i="20"/>
  <c r="BI101" i="20"/>
  <c r="T101" i="20"/>
  <c r="D100" i="20"/>
  <c r="U100" i="20" s="1"/>
  <c r="U93" i="20"/>
  <c r="E81" i="20"/>
  <c r="R81" i="20" s="1"/>
  <c r="D62" i="20"/>
  <c r="U62" i="20" s="1"/>
  <c r="U47" i="20"/>
  <c r="O22" i="20"/>
  <c r="O352" i="23"/>
  <c r="O327" i="23"/>
  <c r="P327" i="23" s="1"/>
  <c r="E279" i="23"/>
  <c r="R279" i="23" s="1"/>
  <c r="G279" i="23"/>
  <c r="E257" i="23"/>
  <c r="R257" i="23" s="1"/>
  <c r="G257" i="23"/>
  <c r="E232" i="23"/>
  <c r="R232" i="23" s="1"/>
  <c r="G232" i="23"/>
  <c r="BI214" i="23"/>
  <c r="T214" i="23"/>
  <c r="T209" i="23"/>
  <c r="BI209" i="23"/>
  <c r="G333" i="23"/>
  <c r="E333" i="23"/>
  <c r="R333" i="23" s="1"/>
  <c r="V323" i="23"/>
  <c r="E290" i="23"/>
  <c r="R290" i="23" s="1"/>
  <c r="BI289" i="23"/>
  <c r="T289" i="23"/>
  <c r="U253" i="23"/>
  <c r="G204" i="23"/>
  <c r="E204" i="23"/>
  <c r="R204" i="23" s="1"/>
  <c r="V204" i="23" s="1"/>
  <c r="D188" i="23"/>
  <c r="U188" i="23" s="1"/>
  <c r="V188" i="23" s="1"/>
  <c r="T343" i="23"/>
  <c r="BI343" i="23"/>
  <c r="E273" i="23"/>
  <c r="R273" i="23" s="1"/>
  <c r="G273" i="23"/>
  <c r="D271" i="23"/>
  <c r="U271" i="23" s="1"/>
  <c r="V271" i="23" s="1"/>
  <c r="R239" i="23"/>
  <c r="G190" i="23"/>
  <c r="E190" i="23"/>
  <c r="U324" i="23"/>
  <c r="E321" i="23"/>
  <c r="R321" i="23" s="1"/>
  <c r="V321" i="23" s="1"/>
  <c r="G321" i="23"/>
  <c r="R284" i="23"/>
  <c r="R265" i="23"/>
  <c r="D257" i="23"/>
  <c r="U257" i="23" s="1"/>
  <c r="R151" i="20"/>
  <c r="V151" i="20" s="1"/>
  <c r="O149" i="20"/>
  <c r="O128" i="20"/>
  <c r="O112" i="20"/>
  <c r="E77" i="20"/>
  <c r="R77" i="20" s="1"/>
  <c r="D60" i="20"/>
  <c r="U60" i="20" s="1"/>
  <c r="O41" i="20"/>
  <c r="O35" i="20"/>
  <c r="U33" i="20"/>
  <c r="O28" i="20"/>
  <c r="E383" i="23"/>
  <c r="R383" i="23" s="1"/>
  <c r="O373" i="23"/>
  <c r="E372" i="23"/>
  <c r="R372" i="23" s="1"/>
  <c r="T371" i="23"/>
  <c r="E364" i="23"/>
  <c r="E350" i="23"/>
  <c r="R350" i="23" s="1"/>
  <c r="G350" i="23"/>
  <c r="D347" i="23"/>
  <c r="U347" i="23" s="1"/>
  <c r="O335" i="23"/>
  <c r="E328" i="23"/>
  <c r="R328" i="23" s="1"/>
  <c r="V328" i="23" s="1"/>
  <c r="E299" i="23"/>
  <c r="R299" i="23" s="1"/>
  <c r="BI297" i="23"/>
  <c r="T297" i="23"/>
  <c r="U295" i="23"/>
  <c r="E283" i="23"/>
  <c r="R283" i="23" s="1"/>
  <c r="T281" i="23"/>
  <c r="T279" i="23"/>
  <c r="E275" i="23"/>
  <c r="R275" i="23" s="1"/>
  <c r="G275" i="23"/>
  <c r="U273" i="23"/>
  <c r="BI267" i="23"/>
  <c r="T267" i="23"/>
  <c r="BI252" i="23"/>
  <c r="T252" i="23"/>
  <c r="E245" i="23"/>
  <c r="R245" i="23" s="1"/>
  <c r="G245" i="23"/>
  <c r="R244" i="23"/>
  <c r="T228" i="23"/>
  <c r="BI228" i="23"/>
  <c r="U217" i="23"/>
  <c r="T205" i="23"/>
  <c r="U115" i="20"/>
  <c r="O111" i="20"/>
  <c r="O86" i="20"/>
  <c r="E65" i="20"/>
  <c r="R65" i="20" s="1"/>
  <c r="O54" i="20"/>
  <c r="P54" i="20" s="1"/>
  <c r="U41" i="20"/>
  <c r="D23" i="20"/>
  <c r="U23" i="20" s="1"/>
  <c r="U384" i="23"/>
  <c r="D351" i="23"/>
  <c r="U351" i="23" s="1"/>
  <c r="V351" i="23" s="1"/>
  <c r="E349" i="23"/>
  <c r="R349" i="23" s="1"/>
  <c r="G349" i="23"/>
  <c r="O336" i="23"/>
  <c r="BI320" i="23"/>
  <c r="BI311" i="23"/>
  <c r="D293" i="23"/>
  <c r="U293" i="23" s="1"/>
  <c r="D285" i="23"/>
  <c r="U285" i="23" s="1"/>
  <c r="V285" i="23" s="1"/>
  <c r="D280" i="23"/>
  <c r="U280" i="23" s="1"/>
  <c r="O275" i="23"/>
  <c r="G271" i="23"/>
  <c r="U265" i="23"/>
  <c r="D263" i="23"/>
  <c r="U263" i="23" s="1"/>
  <c r="BI258" i="23"/>
  <c r="E253" i="23"/>
  <c r="R253" i="23" s="1"/>
  <c r="E229" i="23"/>
  <c r="R229" i="23" s="1"/>
  <c r="V229" i="23" s="1"/>
  <c r="D225" i="23"/>
  <c r="U225" i="23" s="1"/>
  <c r="R78" i="20"/>
  <c r="V78" i="20" s="1"/>
  <c r="D72" i="20"/>
  <c r="U72" i="20" s="1"/>
  <c r="R66" i="20"/>
  <c r="O30" i="20"/>
  <c r="R21" i="20"/>
  <c r="BI21" i="20"/>
  <c r="O19" i="20"/>
  <c r="P19" i="20" s="1"/>
  <c r="U360" i="23"/>
  <c r="R353" i="23"/>
  <c r="O349" i="23"/>
  <c r="O347" i="23"/>
  <c r="O342" i="23"/>
  <c r="G331" i="23"/>
  <c r="E331" i="23"/>
  <c r="R331" i="23" s="1"/>
  <c r="V331" i="23" s="1"/>
  <c r="O298" i="23"/>
  <c r="O288" i="23"/>
  <c r="O283" i="23"/>
  <c r="T276" i="23"/>
  <c r="BI274" i="23"/>
  <c r="O270" i="23"/>
  <c r="T255" i="23"/>
  <c r="U250" i="23"/>
  <c r="T231" i="23"/>
  <c r="BI231" i="23"/>
  <c r="E187" i="23"/>
  <c r="R187" i="23" s="1"/>
  <c r="G187" i="23"/>
  <c r="O246" i="23"/>
  <c r="O98" i="20"/>
  <c r="O80" i="20"/>
  <c r="O79" i="20"/>
  <c r="U77" i="20"/>
  <c r="U65" i="20"/>
  <c r="U54" i="20"/>
  <c r="O48" i="20"/>
  <c r="G25" i="20"/>
  <c r="E25" i="20"/>
  <c r="R25" i="20" s="1"/>
  <c r="O23" i="20"/>
  <c r="U383" i="23"/>
  <c r="V377" i="23"/>
  <c r="O355" i="23"/>
  <c r="P355" i="23" s="1"/>
  <c r="O353" i="23"/>
  <c r="R332" i="23"/>
  <c r="T332" i="23"/>
  <c r="O328" i="23"/>
  <c r="E324" i="23"/>
  <c r="G324" i="23"/>
  <c r="O356" i="23"/>
  <c r="O303" i="23"/>
  <c r="E296" i="23"/>
  <c r="R296" i="23" s="1"/>
  <c r="G296" i="23"/>
  <c r="O293" i="23"/>
  <c r="BI287" i="23"/>
  <c r="T284" i="23"/>
  <c r="D237" i="23"/>
  <c r="U237" i="23" s="1"/>
  <c r="O189" i="23"/>
  <c r="O222" i="23"/>
  <c r="P222" i="23" s="1"/>
  <c r="T176" i="23"/>
  <c r="BI176" i="23"/>
  <c r="E142" i="23"/>
  <c r="R142" i="23" s="1"/>
  <c r="G142" i="23"/>
  <c r="G139" i="23"/>
  <c r="E139" i="23"/>
  <c r="R139" i="23" s="1"/>
  <c r="V139" i="23" s="1"/>
  <c r="R134" i="23"/>
  <c r="BI134" i="23"/>
  <c r="O133" i="23"/>
  <c r="T121" i="23"/>
  <c r="D109" i="23"/>
  <c r="U109" i="23" s="1"/>
  <c r="O208" i="23"/>
  <c r="P208" i="23" s="1"/>
  <c r="R199" i="23"/>
  <c r="T175" i="23"/>
  <c r="BI175" i="23"/>
  <c r="R167" i="23"/>
  <c r="G165" i="23"/>
  <c r="E165" i="23"/>
  <c r="R165" i="23" s="1"/>
  <c r="V165" i="23" s="1"/>
  <c r="BI159" i="23"/>
  <c r="T159" i="23"/>
  <c r="D158" i="23"/>
  <c r="U158" i="23" s="1"/>
  <c r="U150" i="23"/>
  <c r="G126" i="23"/>
  <c r="E126" i="23"/>
  <c r="R126" i="23" s="1"/>
  <c r="G125" i="23"/>
  <c r="E125" i="23"/>
  <c r="R125" i="23" s="1"/>
  <c r="E122" i="23"/>
  <c r="R122" i="23" s="1"/>
  <c r="T117" i="23"/>
  <c r="BI117" i="23"/>
  <c r="T116" i="23"/>
  <c r="BI111" i="23"/>
  <c r="T111" i="23"/>
  <c r="E91" i="23"/>
  <c r="R91" i="23" s="1"/>
  <c r="V91" i="23" s="1"/>
  <c r="E161" i="23"/>
  <c r="R161" i="23" s="1"/>
  <c r="G161" i="23"/>
  <c r="D122" i="23"/>
  <c r="U122" i="23" s="1"/>
  <c r="T109" i="23"/>
  <c r="BI109" i="23"/>
  <c r="T77" i="23"/>
  <c r="V39" i="23"/>
  <c r="O214" i="23"/>
  <c r="O200" i="23"/>
  <c r="E195" i="23"/>
  <c r="G195" i="23"/>
  <c r="BI178" i="23"/>
  <c r="O190" i="23"/>
  <c r="BI172" i="23"/>
  <c r="R172" i="23"/>
  <c r="D153" i="23"/>
  <c r="U153" i="23" s="1"/>
  <c r="D142" i="23"/>
  <c r="U142" i="23" s="1"/>
  <c r="E112" i="23"/>
  <c r="G112" i="23"/>
  <c r="O79" i="23"/>
  <c r="O318" i="23"/>
  <c r="D311" i="23"/>
  <c r="U311" i="23" s="1"/>
  <c r="R292" i="23"/>
  <c r="D287" i="23"/>
  <c r="U287" i="23" s="1"/>
  <c r="T260" i="23"/>
  <c r="BI260" i="23"/>
  <c r="R255" i="23"/>
  <c r="R249" i="23"/>
  <c r="T217" i="23"/>
  <c r="BI217" i="23"/>
  <c r="D216" i="23"/>
  <c r="U216" i="23" s="1"/>
  <c r="O206" i="23"/>
  <c r="T177" i="23"/>
  <c r="BI177" i="23"/>
  <c r="D169" i="23"/>
  <c r="U169" i="23" s="1"/>
  <c r="BI167" i="23"/>
  <c r="O160" i="23"/>
  <c r="D138" i="23"/>
  <c r="U138" i="23" s="1"/>
  <c r="D132" i="23"/>
  <c r="U132" i="23" s="1"/>
  <c r="O113" i="23"/>
  <c r="O384" i="23"/>
  <c r="O378" i="23"/>
  <c r="O365" i="23"/>
  <c r="U356" i="23"/>
  <c r="O351" i="23"/>
  <c r="G342" i="23"/>
  <c r="U340" i="23"/>
  <c r="O340" i="23"/>
  <c r="U332" i="23"/>
  <c r="O332" i="23"/>
  <c r="O307" i="23"/>
  <c r="T265" i="23"/>
  <c r="T215" i="23"/>
  <c r="T201" i="23"/>
  <c r="G182" i="23"/>
  <c r="E182" i="23"/>
  <c r="R182" i="23" s="1"/>
  <c r="O175" i="23"/>
  <c r="O156" i="23"/>
  <c r="G150" i="23"/>
  <c r="U147" i="23"/>
  <c r="U136" i="23"/>
  <c r="D101" i="23"/>
  <c r="U101" i="23" s="1"/>
  <c r="G84" i="23"/>
  <c r="BI383" i="23"/>
  <c r="R376" i="23"/>
  <c r="O374" i="23"/>
  <c r="U366" i="23"/>
  <c r="O363" i="23"/>
  <c r="E352" i="23"/>
  <c r="R352" i="23" s="1"/>
  <c r="R343" i="23"/>
  <c r="O258" i="23"/>
  <c r="O254" i="23"/>
  <c r="U244" i="23"/>
  <c r="E235" i="23"/>
  <c r="R235" i="23" s="1"/>
  <c r="G235" i="23"/>
  <c r="T208" i="23"/>
  <c r="V208" i="23" s="1"/>
  <c r="BI208" i="23"/>
  <c r="O194" i="23"/>
  <c r="P194" i="23" s="1"/>
  <c r="E177" i="23"/>
  <c r="R177" i="23" s="1"/>
  <c r="U163" i="23"/>
  <c r="G153" i="23"/>
  <c r="BI149" i="23"/>
  <c r="T149" i="23"/>
  <c r="BI138" i="23"/>
  <c r="T138" i="23"/>
  <c r="E130" i="23"/>
  <c r="R130" i="23" s="1"/>
  <c r="G130" i="23"/>
  <c r="E115" i="23"/>
  <c r="R115" i="23" s="1"/>
  <c r="G115" i="23"/>
  <c r="G101" i="23"/>
  <c r="E101" i="23"/>
  <c r="R101" i="23" s="1"/>
  <c r="E92" i="23"/>
  <c r="R92" i="23" s="1"/>
  <c r="BI83" i="23"/>
  <c r="T83" i="23"/>
  <c r="BI75" i="23"/>
  <c r="T75" i="23"/>
  <c r="V75" i="23" s="1"/>
  <c r="R382" i="23"/>
  <c r="O354" i="23"/>
  <c r="R342" i="23"/>
  <c r="R339" i="23"/>
  <c r="V339" i="23" s="1"/>
  <c r="U325" i="23"/>
  <c r="BI286" i="23"/>
  <c r="O286" i="23"/>
  <c r="U281" i="23"/>
  <c r="O287" i="23"/>
  <c r="U249" i="23"/>
  <c r="BI204" i="23"/>
  <c r="R203" i="23"/>
  <c r="BI193" i="23"/>
  <c r="T183" i="23"/>
  <c r="R176" i="23"/>
  <c r="T147" i="23"/>
  <c r="BI147" i="23"/>
  <c r="T136" i="23"/>
  <c r="BI136" i="23"/>
  <c r="G133" i="23"/>
  <c r="E133" i="23"/>
  <c r="R133" i="23" s="1"/>
  <c r="V133" i="23" s="1"/>
  <c r="T128" i="23"/>
  <c r="BI128" i="23"/>
  <c r="O120" i="23"/>
  <c r="D117" i="23"/>
  <c r="U117" i="23" s="1"/>
  <c r="U85" i="23"/>
  <c r="G83" i="23"/>
  <c r="R77" i="23"/>
  <c r="G76" i="23"/>
  <c r="E76" i="23"/>
  <c r="R76" i="23" s="1"/>
  <c r="V72" i="23"/>
  <c r="G64" i="23"/>
  <c r="V59" i="23"/>
  <c r="T55" i="23"/>
  <c r="T52" i="23"/>
  <c r="D47" i="23"/>
  <c r="U47" i="23" s="1"/>
  <c r="D31" i="23"/>
  <c r="U31" i="23" s="1"/>
  <c r="V31" i="23" s="1"/>
  <c r="R237" i="23"/>
  <c r="O180" i="23"/>
  <c r="P180" i="23" s="1"/>
  <c r="O169" i="23"/>
  <c r="O158" i="23"/>
  <c r="R97" i="23"/>
  <c r="U77" i="23"/>
  <c r="O75" i="23"/>
  <c r="P75" i="23" s="1"/>
  <c r="E68" i="23"/>
  <c r="R68" i="23" s="1"/>
  <c r="U63" i="23"/>
  <c r="T60" i="23"/>
  <c r="E40" i="23"/>
  <c r="R40" i="23" s="1"/>
  <c r="V40" i="23" s="1"/>
  <c r="BI35" i="23"/>
  <c r="BI24" i="23"/>
  <c r="U44" i="23"/>
  <c r="BI43" i="23"/>
  <c r="U28" i="23"/>
  <c r="V28" i="23" s="1"/>
  <c r="O60" i="23"/>
  <c r="G75" i="23"/>
  <c r="U74" i="23"/>
  <c r="BI67" i="23"/>
  <c r="R52" i="23"/>
  <c r="R157" i="23"/>
  <c r="O166" i="23"/>
  <c r="P166" i="23" s="1"/>
  <c r="O117" i="23"/>
  <c r="P117" i="23" s="1"/>
  <c r="O109" i="23"/>
  <c r="G39" i="23"/>
  <c r="D210" i="23"/>
  <c r="U210" i="23" s="1"/>
  <c r="D196" i="23"/>
  <c r="U196" i="23" s="1"/>
  <c r="D178" i="23"/>
  <c r="U178" i="23" s="1"/>
  <c r="O174" i="23"/>
  <c r="P174" i="23" s="1"/>
  <c r="D172" i="23"/>
  <c r="U172" i="23" s="1"/>
  <c r="D157" i="23"/>
  <c r="U157" i="23" s="1"/>
  <c r="U112" i="23"/>
  <c r="U97" i="23"/>
  <c r="V97" i="23" s="1"/>
  <c r="U90" i="23"/>
  <c r="E65" i="23"/>
  <c r="R65" i="23" s="1"/>
  <c r="G59" i="23"/>
  <c r="O52" i="23"/>
  <c r="U35" i="23"/>
  <c r="G31" i="23"/>
  <c r="E25" i="23"/>
  <c r="R25" i="23" s="1"/>
  <c r="R21" i="23"/>
  <c r="R267" i="23"/>
  <c r="U240" i="23"/>
  <c r="T237" i="23"/>
  <c r="O237" i="23"/>
  <c r="R233" i="23"/>
  <c r="G227" i="23"/>
  <c r="T206" i="23"/>
  <c r="R202" i="23"/>
  <c r="V202" i="23" s="1"/>
  <c r="R170" i="23"/>
  <c r="O151" i="23"/>
  <c r="R150" i="23"/>
  <c r="O149" i="23"/>
  <c r="G145" i="23"/>
  <c r="O123" i="23"/>
  <c r="R93" i="23"/>
  <c r="R85" i="23"/>
  <c r="BI51" i="23"/>
  <c r="E36" i="23"/>
  <c r="R36" i="23" s="1"/>
  <c r="V36" i="23" s="1"/>
  <c r="R23" i="23"/>
  <c r="V23" i="23" s="1"/>
  <c r="D19" i="23"/>
  <c r="U19" i="23" s="1"/>
  <c r="V19" i="23" s="1"/>
  <c r="AE19" i="23" s="1"/>
  <c r="O232" i="23"/>
  <c r="O230" i="23"/>
  <c r="O193" i="23"/>
  <c r="O161" i="23"/>
  <c r="O148" i="23"/>
  <c r="O129" i="23"/>
  <c r="O112" i="23"/>
  <c r="O88" i="23"/>
  <c r="O87" i="23"/>
  <c r="O76" i="23"/>
  <c r="O39" i="23"/>
  <c r="O36" i="23"/>
  <c r="O115" i="23"/>
  <c r="O65" i="23"/>
  <c r="O64" i="23"/>
  <c r="O47" i="23"/>
  <c r="P47" i="23" s="1"/>
  <c r="O236" i="23"/>
  <c r="P236" i="23" s="1"/>
  <c r="O201" i="23"/>
  <c r="P201" i="23" s="1"/>
  <c r="O136" i="23"/>
  <c r="O110" i="23"/>
  <c r="P110" i="23" s="1"/>
  <c r="O108" i="23"/>
  <c r="O103" i="23"/>
  <c r="P103" i="23" s="1"/>
  <c r="O102" i="23"/>
  <c r="O92" i="23"/>
  <c r="O19" i="23"/>
  <c r="P19" i="23" s="1"/>
  <c r="O21" i="23"/>
  <c r="O24" i="23"/>
  <c r="T21" i="23"/>
  <c r="T385" i="23"/>
  <c r="BI385" i="23"/>
  <c r="R381" i="23"/>
  <c r="O381" i="23"/>
  <c r="E379" i="23"/>
  <c r="R379" i="23" s="1"/>
  <c r="G378" i="23"/>
  <c r="U374" i="23"/>
  <c r="D373" i="23"/>
  <c r="U373" i="23" s="1"/>
  <c r="G373" i="23"/>
  <c r="O372" i="23"/>
  <c r="O369" i="23"/>
  <c r="P369" i="23" s="1"/>
  <c r="P370" i="23" s="1"/>
  <c r="P371" i="23" s="1"/>
  <c r="BI368" i="23"/>
  <c r="E365" i="23"/>
  <c r="R365" i="23" s="1"/>
  <c r="G365" i="23"/>
  <c r="U364" i="23"/>
  <c r="G362" i="23"/>
  <c r="BI349" i="23"/>
  <c r="T349" i="23"/>
  <c r="E346" i="23"/>
  <c r="R346" i="23" s="1"/>
  <c r="G346" i="23"/>
  <c r="BI342" i="23"/>
  <c r="D338" i="23"/>
  <c r="U338" i="23" s="1"/>
  <c r="O331" i="23"/>
  <c r="T319" i="23"/>
  <c r="BI319" i="23"/>
  <c r="R319" i="23"/>
  <c r="O315" i="23"/>
  <c r="T314" i="23"/>
  <c r="BI314" i="23"/>
  <c r="E302" i="23"/>
  <c r="R302" i="23" s="1"/>
  <c r="G302" i="23"/>
  <c r="D378" i="23"/>
  <c r="U378" i="23" s="1"/>
  <c r="O376" i="23"/>
  <c r="P376" i="23" s="1"/>
  <c r="E371" i="23"/>
  <c r="R371" i="23" s="1"/>
  <c r="R369" i="23"/>
  <c r="O359" i="23"/>
  <c r="R356" i="23"/>
  <c r="D352" i="23"/>
  <c r="U352" i="23" s="1"/>
  <c r="O346" i="23"/>
  <c r="R345" i="23"/>
  <c r="G309" i="23"/>
  <c r="G307" i="23"/>
  <c r="E307" i="23"/>
  <c r="R307" i="23" s="1"/>
  <c r="V307" i="23" s="1"/>
  <c r="R306" i="23"/>
  <c r="T306" i="23"/>
  <c r="BI306" i="23"/>
  <c r="O362" i="23"/>
  <c r="P362" i="23" s="1"/>
  <c r="P363" i="23" s="1"/>
  <c r="O345" i="23"/>
  <c r="D362" i="23"/>
  <c r="U362" i="23" s="1"/>
  <c r="R359" i="23"/>
  <c r="T359" i="23"/>
  <c r="D357" i="23"/>
  <c r="U357" i="23" s="1"/>
  <c r="V357" i="23" s="1"/>
  <c r="D346" i="23"/>
  <c r="U346" i="23" s="1"/>
  <c r="BI341" i="23"/>
  <c r="T341" i="23"/>
  <c r="D333" i="23"/>
  <c r="U333" i="23" s="1"/>
  <c r="E330" i="23"/>
  <c r="R330" i="23" s="1"/>
  <c r="G323" i="23"/>
  <c r="R313" i="23"/>
  <c r="T313" i="23"/>
  <c r="O330" i="23"/>
  <c r="O368" i="23"/>
  <c r="E363" i="23"/>
  <c r="R363" i="23" s="1"/>
  <c r="V363" i="23" s="1"/>
  <c r="G363" i="23"/>
  <c r="D361" i="23"/>
  <c r="U361" i="23" s="1"/>
  <c r="V361" i="23" s="1"/>
  <c r="U348" i="23"/>
  <c r="D342" i="23"/>
  <c r="U342" i="23" s="1"/>
  <c r="D337" i="23"/>
  <c r="U337" i="23" s="1"/>
  <c r="D334" i="23"/>
  <c r="U334" i="23" s="1"/>
  <c r="BI332" i="23"/>
  <c r="O325" i="23"/>
  <c r="D302" i="23"/>
  <c r="U302" i="23" s="1"/>
  <c r="U350" i="23"/>
  <c r="R344" i="23"/>
  <c r="V344" i="23" s="1"/>
  <c r="G341" i="23"/>
  <c r="E341" i="23"/>
  <c r="R341" i="23" s="1"/>
  <c r="T338" i="23"/>
  <c r="BI338" i="23"/>
  <c r="R338" i="23"/>
  <c r="T335" i="23"/>
  <c r="E322" i="23"/>
  <c r="R322" i="23" s="1"/>
  <c r="G322" i="23"/>
  <c r="U316" i="23"/>
  <c r="BI313" i="23"/>
  <c r="O312" i="23"/>
  <c r="O379" i="23"/>
  <c r="U382" i="23"/>
  <c r="G377" i="23"/>
  <c r="U370" i="23"/>
  <c r="V370" i="23" s="1"/>
  <c r="R366" i="23"/>
  <c r="T366" i="23"/>
  <c r="BI366" i="23"/>
  <c r="D386" i="23"/>
  <c r="U386" i="23" s="1"/>
  <c r="T382" i="23"/>
  <c r="U376" i="23"/>
  <c r="G374" i="23"/>
  <c r="BI372" i="23"/>
  <c r="T372" i="23"/>
  <c r="U369" i="23"/>
  <c r="BI365" i="23"/>
  <c r="T365" i="23"/>
  <c r="T360" i="23"/>
  <c r="E358" i="23"/>
  <c r="R358" i="23" s="1"/>
  <c r="G358" i="23"/>
  <c r="T356" i="23"/>
  <c r="G355" i="23"/>
  <c r="R347" i="23"/>
  <c r="D345" i="23"/>
  <c r="U345" i="23" s="1"/>
  <c r="O341" i="23"/>
  <c r="P341" i="23" s="1"/>
  <c r="O337" i="23"/>
  <c r="O333" i="23"/>
  <c r="D330" i="23"/>
  <c r="U330" i="23" s="1"/>
  <c r="O322" i="23"/>
  <c r="D319" i="23"/>
  <c r="U319" i="23" s="1"/>
  <c r="G317" i="23"/>
  <c r="E317" i="23"/>
  <c r="R317" i="23" s="1"/>
  <c r="O305" i="23"/>
  <c r="R380" i="23"/>
  <c r="T380" i="23"/>
  <c r="BI380" i="23"/>
  <c r="E386" i="23"/>
  <c r="R386" i="23" s="1"/>
  <c r="U385" i="23"/>
  <c r="E384" i="23"/>
  <c r="R384" i="23" s="1"/>
  <c r="BI382" i="23"/>
  <c r="T381" i="23"/>
  <c r="D381" i="23"/>
  <c r="U381" i="23" s="1"/>
  <c r="BI376" i="23"/>
  <c r="T376" i="23"/>
  <c r="D368" i="23"/>
  <c r="U368" i="23" s="1"/>
  <c r="G367" i="23"/>
  <c r="BI360" i="23"/>
  <c r="O360" i="23"/>
  <c r="U359" i="23"/>
  <c r="T358" i="23"/>
  <c r="O358" i="23"/>
  <c r="BI356" i="23"/>
  <c r="G353" i="23"/>
  <c r="O348" i="23"/>
  <c r="P348" i="23" s="1"/>
  <c r="T346" i="23"/>
  <c r="BI346" i="23"/>
  <c r="U343" i="23"/>
  <c r="R337" i="23"/>
  <c r="T337" i="23"/>
  <c r="BI333" i="23"/>
  <c r="T333" i="23"/>
  <c r="O317" i="23"/>
  <c r="O316" i="23"/>
  <c r="BI305" i="23"/>
  <c r="T305" i="23"/>
  <c r="E303" i="23"/>
  <c r="R303" i="23" s="1"/>
  <c r="V303" i="23" s="1"/>
  <c r="G303" i="23"/>
  <c r="BI386" i="23"/>
  <c r="O383" i="23"/>
  <c r="P383" i="23" s="1"/>
  <c r="O382" i="23"/>
  <c r="U380" i="23"/>
  <c r="T378" i="23"/>
  <c r="BI378" i="23"/>
  <c r="O377" i="23"/>
  <c r="U375" i="23"/>
  <c r="E375" i="23"/>
  <c r="R375" i="23" s="1"/>
  <c r="E374" i="23"/>
  <c r="R374" i="23" s="1"/>
  <c r="T362" i="23"/>
  <c r="R362" i="23"/>
  <c r="O361" i="23"/>
  <c r="BI359" i="23"/>
  <c r="O357" i="23"/>
  <c r="E355" i="23"/>
  <c r="R355" i="23" s="1"/>
  <c r="V355" i="23" s="1"/>
  <c r="T345" i="23"/>
  <c r="E336" i="23"/>
  <c r="R336" i="23" s="1"/>
  <c r="E335" i="23"/>
  <c r="R335" i="23" s="1"/>
  <c r="R334" i="23"/>
  <c r="BI334" i="23"/>
  <c r="T334" i="23"/>
  <c r="T330" i="23"/>
  <c r="BI330" i="23"/>
  <c r="G325" i="23"/>
  <c r="E325" i="23"/>
  <c r="R325" i="23" s="1"/>
  <c r="D322" i="23"/>
  <c r="U322" i="23" s="1"/>
  <c r="O319" i="23"/>
  <c r="R318" i="23"/>
  <c r="V318" i="23" s="1"/>
  <c r="U317" i="23"/>
  <c r="G315" i="23"/>
  <c r="E315" i="23"/>
  <c r="R315" i="23" s="1"/>
  <c r="V315" i="23" s="1"/>
  <c r="E309" i="23"/>
  <c r="R309" i="23" s="1"/>
  <c r="V309" i="23" s="1"/>
  <c r="G295" i="23"/>
  <c r="E295" i="23"/>
  <c r="R295" i="23" s="1"/>
  <c r="V295" i="23" s="1"/>
  <c r="T299" i="23"/>
  <c r="E298" i="23"/>
  <c r="R298" i="23" s="1"/>
  <c r="G298" i="23"/>
  <c r="D261" i="23"/>
  <c r="U261" i="23" s="1"/>
  <c r="R260" i="23"/>
  <c r="O253" i="23"/>
  <c r="D294" i="23"/>
  <c r="U294" i="23" s="1"/>
  <c r="D283" i="23"/>
  <c r="U283" i="23" s="1"/>
  <c r="R282" i="23"/>
  <c r="BI282" i="23"/>
  <c r="T282" i="23"/>
  <c r="O281" i="23"/>
  <c r="O272" i="23"/>
  <c r="T270" i="23"/>
  <c r="BI270" i="23"/>
  <c r="E259" i="23"/>
  <c r="R259" i="23" s="1"/>
  <c r="R256" i="23"/>
  <c r="T256" i="23"/>
  <c r="BI256" i="23"/>
  <c r="O238" i="23"/>
  <c r="O243" i="23"/>
  <c r="P243" i="23" s="1"/>
  <c r="O248" i="23"/>
  <c r="O329" i="23"/>
  <c r="G225" i="23"/>
  <c r="E225" i="23"/>
  <c r="R225" i="23" s="1"/>
  <c r="D291" i="23"/>
  <c r="U291" i="23" s="1"/>
  <c r="T290" i="23"/>
  <c r="BI290" i="23"/>
  <c r="D288" i="23"/>
  <c r="U288" i="23" s="1"/>
  <c r="O273" i="23"/>
  <c r="G267" i="23"/>
  <c r="O264" i="23"/>
  <c r="P264" i="23" s="1"/>
  <c r="U254" i="23"/>
  <c r="T246" i="23"/>
  <c r="BI246" i="23"/>
  <c r="G240" i="23"/>
  <c r="E240" i="23"/>
  <c r="R240" i="23" s="1"/>
  <c r="U349" i="23"/>
  <c r="G338" i="23"/>
  <c r="T327" i="23"/>
  <c r="R327" i="23"/>
  <c r="R326" i="23"/>
  <c r="V326" i="23" s="1"/>
  <c r="O323" i="23"/>
  <c r="O314" i="23"/>
  <c r="O310" i="23"/>
  <c r="D308" i="23"/>
  <c r="U308" i="23" s="1"/>
  <c r="E305" i="23"/>
  <c r="R305" i="23" s="1"/>
  <c r="G305" i="23"/>
  <c r="O304" i="23"/>
  <c r="T301" i="23"/>
  <c r="BI301" i="23"/>
  <c r="R301" i="23"/>
  <c r="D296" i="23"/>
  <c r="U296" i="23" s="1"/>
  <c r="O295" i="23"/>
  <c r="D292" i="23"/>
  <c r="U292" i="23" s="1"/>
  <c r="R287" i="23"/>
  <c r="D284" i="23"/>
  <c r="U284" i="23" s="1"/>
  <c r="O277" i="23"/>
  <c r="G276" i="23"/>
  <c r="E276" i="23"/>
  <c r="R276" i="23" s="1"/>
  <c r="O267" i="23"/>
  <c r="O265" i="23"/>
  <c r="R264" i="23"/>
  <c r="T264" i="23"/>
  <c r="R263" i="23"/>
  <c r="O261" i="23"/>
  <c r="O259" i="23"/>
  <c r="G255" i="23"/>
  <c r="R252" i="23"/>
  <c r="O263" i="23"/>
  <c r="G292" i="23"/>
  <c r="G284" i="23"/>
  <c r="O276" i="23"/>
  <c r="O269" i="23"/>
  <c r="U262" i="23"/>
  <c r="T261" i="23"/>
  <c r="V261" i="23" s="1"/>
  <c r="BI261" i="23"/>
  <c r="T254" i="23"/>
  <c r="BI254" i="23"/>
  <c r="D251" i="23"/>
  <c r="U251" i="23" s="1"/>
  <c r="D248" i="23"/>
  <c r="U248" i="23" s="1"/>
  <c r="T245" i="23"/>
  <c r="BI245" i="23"/>
  <c r="T241" i="23"/>
  <c r="BI241" i="23"/>
  <c r="E368" i="23"/>
  <c r="R368" i="23" s="1"/>
  <c r="U365" i="23"/>
  <c r="O350" i="23"/>
  <c r="R348" i="23"/>
  <c r="R316" i="23"/>
  <c r="T316" i="23"/>
  <c r="U313" i="23"/>
  <c r="G300" i="23"/>
  <c r="E300" i="23"/>
  <c r="R300" i="23" s="1"/>
  <c r="V300" i="23" s="1"/>
  <c r="U299" i="23"/>
  <c r="G297" i="23"/>
  <c r="T294" i="23"/>
  <c r="BI294" i="23"/>
  <c r="R294" i="23"/>
  <c r="O291" i="23"/>
  <c r="G289" i="23"/>
  <c r="E289" i="23"/>
  <c r="R289" i="23" s="1"/>
  <c r="O284" i="23"/>
  <c r="BI283" i="23"/>
  <c r="E281" i="23"/>
  <c r="R281" i="23" s="1"/>
  <c r="G281" i="23"/>
  <c r="O280" i="23"/>
  <c r="T269" i="23"/>
  <c r="BI269" i="23"/>
  <c r="G263" i="23"/>
  <c r="U235" i="23"/>
  <c r="R340" i="23"/>
  <c r="O339" i="23"/>
  <c r="O334" i="23"/>
  <c r="P334" i="23" s="1"/>
  <c r="O326" i="23"/>
  <c r="O324" i="23"/>
  <c r="T322" i="23"/>
  <c r="BI322" i="23"/>
  <c r="E314" i="23"/>
  <c r="R314" i="23" s="1"/>
  <c r="G314" i="23"/>
  <c r="R312" i="23"/>
  <c r="T312" i="23"/>
  <c r="BI312" i="23"/>
  <c r="E310" i="23"/>
  <c r="R310" i="23" s="1"/>
  <c r="G310" i="23"/>
  <c r="O308" i="23"/>
  <c r="O300" i="23"/>
  <c r="T298" i="23"/>
  <c r="BI298" i="23"/>
  <c r="O297" i="23"/>
  <c r="O296" i="23"/>
  <c r="G293" i="23"/>
  <c r="E293" i="23"/>
  <c r="R293" i="23" s="1"/>
  <c r="BI291" i="23"/>
  <c r="R291" i="23"/>
  <c r="T291" i="23"/>
  <c r="D282" i="23"/>
  <c r="U282" i="23" s="1"/>
  <c r="O278" i="23"/>
  <c r="P278" i="23" s="1"/>
  <c r="G277" i="23"/>
  <c r="E277" i="23"/>
  <c r="R277" i="23" s="1"/>
  <c r="G268" i="23"/>
  <c r="E268" i="23"/>
  <c r="R268" i="23" s="1"/>
  <c r="V268" i="23" s="1"/>
  <c r="O262" i="23"/>
  <c r="O260" i="23"/>
  <c r="O251" i="23"/>
  <c r="R248" i="23"/>
  <c r="T248" i="23"/>
  <c r="BI248" i="23"/>
  <c r="O239" i="23"/>
  <c r="O366" i="23"/>
  <c r="R364" i="23"/>
  <c r="O344" i="23"/>
  <c r="D341" i="23"/>
  <c r="U341" i="23" s="1"/>
  <c r="R329" i="23"/>
  <c r="R324" i="23"/>
  <c r="T324" i="23"/>
  <c r="O320" i="23"/>
  <c r="P320" i="23" s="1"/>
  <c r="D314" i="23"/>
  <c r="U314" i="23" s="1"/>
  <c r="R311" i="23"/>
  <c r="T308" i="23"/>
  <c r="BI308" i="23"/>
  <c r="R308" i="23"/>
  <c r="D301" i="23"/>
  <c r="U301" i="23" s="1"/>
  <c r="BI299" i="23"/>
  <c r="O299" i="23"/>
  <c r="P299" i="23" s="1"/>
  <c r="T296" i="23"/>
  <c r="BI296" i="23"/>
  <c r="D290" i="23"/>
  <c r="U290" i="23" s="1"/>
  <c r="G285" i="23"/>
  <c r="T278" i="23"/>
  <c r="BI278" i="23"/>
  <c r="D275" i="23"/>
  <c r="U275" i="23" s="1"/>
  <c r="O268" i="23"/>
  <c r="T262" i="23"/>
  <c r="BI262" i="23"/>
  <c r="E254" i="23"/>
  <c r="R254" i="23" s="1"/>
  <c r="G254" i="23"/>
  <c r="T251" i="23"/>
  <c r="BI251" i="23"/>
  <c r="R251" i="23"/>
  <c r="O249" i="23"/>
  <c r="T227" i="23"/>
  <c r="BI227" i="23"/>
  <c r="R227" i="23"/>
  <c r="T325" i="23"/>
  <c r="O321" i="23"/>
  <c r="T317" i="23"/>
  <c r="O313" i="23"/>
  <c r="P313" i="23" s="1"/>
  <c r="D312" i="23"/>
  <c r="U312" i="23" s="1"/>
  <c r="O311" i="23"/>
  <c r="BI310" i="23"/>
  <c r="U310" i="23"/>
  <c r="D298" i="23"/>
  <c r="U298" i="23" s="1"/>
  <c r="U297" i="23"/>
  <c r="O290" i="23"/>
  <c r="E286" i="23"/>
  <c r="R286" i="23" s="1"/>
  <c r="V286" i="23" s="1"/>
  <c r="G286" i="23"/>
  <c r="O279" i="23"/>
  <c r="U277" i="23"/>
  <c r="R274" i="23"/>
  <c r="V274" i="23" s="1"/>
  <c r="D267" i="23"/>
  <c r="U267" i="23" s="1"/>
  <c r="U264" i="23"/>
  <c r="O257" i="23"/>
  <c r="P257" i="23" s="1"/>
  <c r="O244" i="23"/>
  <c r="D239" i="23"/>
  <c r="U239" i="23" s="1"/>
  <c r="E234" i="23"/>
  <c r="R234" i="23" s="1"/>
  <c r="G230" i="23"/>
  <c r="E230" i="23"/>
  <c r="R230" i="23" s="1"/>
  <c r="O229" i="23"/>
  <c r="P229" i="23" s="1"/>
  <c r="E224" i="23"/>
  <c r="R224" i="23" s="1"/>
  <c r="BI222" i="23"/>
  <c r="R222" i="23"/>
  <c r="T222" i="23"/>
  <c r="O220" i="23"/>
  <c r="O216" i="23"/>
  <c r="U205" i="23"/>
  <c r="O205" i="23"/>
  <c r="D200" i="23"/>
  <c r="U200" i="23" s="1"/>
  <c r="G188" i="23"/>
  <c r="O245" i="23"/>
  <c r="R242" i="23"/>
  <c r="O241" i="23"/>
  <c r="E236" i="23"/>
  <c r="R236" i="23" s="1"/>
  <c r="V236" i="23" s="1"/>
  <c r="D234" i="23"/>
  <c r="U234" i="23" s="1"/>
  <c r="O227" i="23"/>
  <c r="R223" i="23"/>
  <c r="R215" i="23"/>
  <c r="G214" i="23"/>
  <c r="G206" i="23"/>
  <c r="E206" i="23"/>
  <c r="R206" i="23" s="1"/>
  <c r="G201" i="23"/>
  <c r="E192" i="23"/>
  <c r="R192" i="23" s="1"/>
  <c r="BI190" i="23"/>
  <c r="R190" i="23"/>
  <c r="T190" i="23"/>
  <c r="D186" i="23"/>
  <c r="U186" i="23" s="1"/>
  <c r="E180" i="23"/>
  <c r="R180" i="23" s="1"/>
  <c r="V180" i="23" s="1"/>
  <c r="G180" i="23"/>
  <c r="O176" i="23"/>
  <c r="O224" i="23"/>
  <c r="V220" i="23"/>
  <c r="U214" i="23"/>
  <c r="E211" i="23"/>
  <c r="R211" i="23" s="1"/>
  <c r="G211" i="23"/>
  <c r="R194" i="23"/>
  <c r="T194" i="23"/>
  <c r="BI194" i="23"/>
  <c r="R191" i="23"/>
  <c r="G183" i="23"/>
  <c r="O240" i="23"/>
  <c r="BI237" i="23"/>
  <c r="T232" i="23"/>
  <c r="BI232" i="23"/>
  <c r="D226" i="23"/>
  <c r="U226" i="23" s="1"/>
  <c r="O225" i="23"/>
  <c r="E219" i="23"/>
  <c r="R219" i="23" s="1"/>
  <c r="R213" i="23"/>
  <c r="T213" i="23"/>
  <c r="BI213" i="23"/>
  <c r="O211" i="23"/>
  <c r="T203" i="23"/>
  <c r="BI203" i="23"/>
  <c r="R196" i="23"/>
  <c r="D173" i="23"/>
  <c r="U173" i="23" s="1"/>
  <c r="T243" i="23"/>
  <c r="BI243" i="23"/>
  <c r="G241" i="23"/>
  <c r="E241" i="23"/>
  <c r="R241" i="23" s="1"/>
  <c r="O234" i="23"/>
  <c r="D231" i="23"/>
  <c r="U231" i="23" s="1"/>
  <c r="O231" i="23"/>
  <c r="O221" i="23"/>
  <c r="U219" i="23"/>
  <c r="O219" i="23"/>
  <c r="O209" i="23"/>
  <c r="T200" i="23"/>
  <c r="BI200" i="23"/>
  <c r="R200" i="23"/>
  <c r="D199" i="23"/>
  <c r="U199" i="23" s="1"/>
  <c r="D195" i="23"/>
  <c r="U195" i="23" s="1"/>
  <c r="G193" i="23"/>
  <c r="E193" i="23"/>
  <c r="R193" i="23" s="1"/>
  <c r="V193" i="23" s="1"/>
  <c r="U192" i="23"/>
  <c r="E184" i="23"/>
  <c r="R184" i="23" s="1"/>
  <c r="V184" i="23" s="1"/>
  <c r="G184" i="23"/>
  <c r="D181" i="23"/>
  <c r="U181" i="23" s="1"/>
  <c r="E179" i="23"/>
  <c r="R179" i="23" s="1"/>
  <c r="G179" i="23"/>
  <c r="E175" i="23"/>
  <c r="R175" i="23" s="1"/>
  <c r="G175" i="23"/>
  <c r="V144" i="23"/>
  <c r="U305" i="23"/>
  <c r="O292" i="23"/>
  <c r="P292" i="23" s="1"/>
  <c r="O285" i="23"/>
  <c r="P285" i="23" s="1"/>
  <c r="P286" i="23" s="1"/>
  <c r="R272" i="23"/>
  <c r="T272" i="23"/>
  <c r="D270" i="23"/>
  <c r="U270" i="23" s="1"/>
  <c r="O266" i="23"/>
  <c r="E262" i="23"/>
  <c r="R262" i="23" s="1"/>
  <c r="G262" i="23"/>
  <c r="O255" i="23"/>
  <c r="O250" i="23"/>
  <c r="P250" i="23" s="1"/>
  <c r="D242" i="23"/>
  <c r="U242" i="23" s="1"/>
  <c r="T239" i="23"/>
  <c r="BI239" i="23"/>
  <c r="T234" i="23"/>
  <c r="BI234" i="23"/>
  <c r="R228" i="23"/>
  <c r="O226" i="23"/>
  <c r="T224" i="23"/>
  <c r="D223" i="23"/>
  <c r="U223" i="23" s="1"/>
  <c r="D222" i="23"/>
  <c r="U222" i="23" s="1"/>
  <c r="R221" i="23"/>
  <c r="T221" i="23"/>
  <c r="BI221" i="23"/>
  <c r="G215" i="23"/>
  <c r="E207" i="23"/>
  <c r="R207" i="23" s="1"/>
  <c r="V207" i="23" s="1"/>
  <c r="G207" i="23"/>
  <c r="O198" i="23"/>
  <c r="U187" i="23"/>
  <c r="O187" i="23"/>
  <c r="P187" i="23" s="1"/>
  <c r="O185" i="23"/>
  <c r="O309" i="23"/>
  <c r="U289" i="23"/>
  <c r="R280" i="23"/>
  <c r="T280" i="23"/>
  <c r="D278" i="23"/>
  <c r="U278" i="23" s="1"/>
  <c r="O274" i="23"/>
  <c r="E270" i="23"/>
  <c r="R270" i="23" s="1"/>
  <c r="G270" i="23"/>
  <c r="R258" i="23"/>
  <c r="V258" i="23" s="1"/>
  <c r="O252" i="23"/>
  <c r="U246" i="23"/>
  <c r="E246" i="23"/>
  <c r="R246" i="23" s="1"/>
  <c r="G246" i="23"/>
  <c r="U245" i="23"/>
  <c r="D243" i="23"/>
  <c r="U243" i="23" s="1"/>
  <c r="O235" i="23"/>
  <c r="G234" i="23"/>
  <c r="D232" i="23"/>
  <c r="U232" i="23" s="1"/>
  <c r="BI230" i="23"/>
  <c r="T230" i="23"/>
  <c r="D227" i="23"/>
  <c r="U227" i="23" s="1"/>
  <c r="R226" i="23"/>
  <c r="T226" i="23"/>
  <c r="O215" i="23"/>
  <c r="P215" i="23" s="1"/>
  <c r="E212" i="23"/>
  <c r="R212" i="23" s="1"/>
  <c r="V212" i="23" s="1"/>
  <c r="G212" i="23"/>
  <c r="O207" i="23"/>
  <c r="O202" i="23"/>
  <c r="BI198" i="23"/>
  <c r="T198" i="23"/>
  <c r="O195" i="23"/>
  <c r="T192" i="23"/>
  <c r="D190" i="23"/>
  <c r="U190" i="23" s="1"/>
  <c r="R189" i="23"/>
  <c r="T189" i="23"/>
  <c r="BI189" i="23"/>
  <c r="O181" i="23"/>
  <c r="O177" i="23"/>
  <c r="O306" i="23"/>
  <c r="P306" i="23" s="1"/>
  <c r="R304" i="23"/>
  <c r="V304" i="23" s="1"/>
  <c r="R288" i="23"/>
  <c r="T288" i="23"/>
  <c r="O282" i="23"/>
  <c r="E278" i="23"/>
  <c r="R278" i="23" s="1"/>
  <c r="G278" i="23"/>
  <c r="O271" i="23"/>
  <c r="P271" i="23" s="1"/>
  <c r="U269" i="23"/>
  <c r="E269" i="23"/>
  <c r="R269" i="23" s="1"/>
  <c r="R266" i="23"/>
  <c r="V266" i="23" s="1"/>
  <c r="U260" i="23"/>
  <c r="D259" i="23"/>
  <c r="U259" i="23" s="1"/>
  <c r="U256" i="23"/>
  <c r="R250" i="23"/>
  <c r="T242" i="23"/>
  <c r="O242" i="23"/>
  <c r="E238" i="23"/>
  <c r="R238" i="23" s="1"/>
  <c r="T235" i="23"/>
  <c r="BI226" i="23"/>
  <c r="G220" i="23"/>
  <c r="E216" i="23"/>
  <c r="R216" i="23" s="1"/>
  <c r="G216" i="23"/>
  <c r="E214" i="23"/>
  <c r="R214" i="23" s="1"/>
  <c r="D213" i="23"/>
  <c r="U213" i="23" s="1"/>
  <c r="O212" i="23"/>
  <c r="R209" i="23"/>
  <c r="E201" i="23"/>
  <c r="R201" i="23" s="1"/>
  <c r="T199" i="23"/>
  <c r="BI199" i="23"/>
  <c r="O197" i="23"/>
  <c r="T195" i="23"/>
  <c r="BI195" i="23"/>
  <c r="R195" i="23"/>
  <c r="D194" i="23"/>
  <c r="U194" i="23" s="1"/>
  <c r="G192" i="23"/>
  <c r="U182" i="23"/>
  <c r="O182" i="23"/>
  <c r="R181" i="23"/>
  <c r="T181" i="23"/>
  <c r="BI181" i="23"/>
  <c r="O247" i="23"/>
  <c r="T219" i="23"/>
  <c r="BI219" i="23"/>
  <c r="R218" i="23"/>
  <c r="U211" i="23"/>
  <c r="U206" i="23"/>
  <c r="R205" i="23"/>
  <c r="O204" i="23"/>
  <c r="O199" i="23"/>
  <c r="O192" i="23"/>
  <c r="T187" i="23"/>
  <c r="BI187" i="23"/>
  <c r="R186" i="23"/>
  <c r="U179" i="23"/>
  <c r="U174" i="23"/>
  <c r="E174" i="23"/>
  <c r="R174" i="23" s="1"/>
  <c r="R173" i="23"/>
  <c r="O172" i="23"/>
  <c r="BI170" i="23"/>
  <c r="T167" i="23"/>
  <c r="O167" i="23"/>
  <c r="T164" i="23"/>
  <c r="BI164" i="23"/>
  <c r="O154" i="23"/>
  <c r="O152" i="23"/>
  <c r="P152" i="23" s="1"/>
  <c r="E151" i="23"/>
  <c r="R151" i="23" s="1"/>
  <c r="G151" i="23"/>
  <c r="D137" i="23"/>
  <c r="U137" i="23" s="1"/>
  <c r="R166" i="23"/>
  <c r="T166" i="23"/>
  <c r="BI166" i="23"/>
  <c r="R145" i="23"/>
  <c r="T145" i="23"/>
  <c r="BI145" i="23"/>
  <c r="G136" i="23"/>
  <c r="E136" i="23"/>
  <c r="R136" i="23" s="1"/>
  <c r="D130" i="23"/>
  <c r="U130" i="23" s="1"/>
  <c r="O171" i="23"/>
  <c r="E164" i="23"/>
  <c r="R164" i="23" s="1"/>
  <c r="G164" i="23"/>
  <c r="T148" i="23"/>
  <c r="BI148" i="23"/>
  <c r="R148" i="23"/>
  <c r="G144" i="23"/>
  <c r="T171" i="23"/>
  <c r="BI171" i="23"/>
  <c r="D151" i="23"/>
  <c r="U151" i="23" s="1"/>
  <c r="E143" i="23"/>
  <c r="R143" i="23" s="1"/>
  <c r="G143" i="23"/>
  <c r="O188" i="23"/>
  <c r="O183" i="23"/>
  <c r="O168" i="23"/>
  <c r="G159" i="23"/>
  <c r="E159" i="23"/>
  <c r="R159" i="23" s="1"/>
  <c r="T156" i="23"/>
  <c r="BI156" i="23"/>
  <c r="R156" i="23"/>
  <c r="O153" i="23"/>
  <c r="O143" i="23"/>
  <c r="O163" i="23"/>
  <c r="O162" i="23"/>
  <c r="T223" i="23"/>
  <c r="T218" i="23"/>
  <c r="O210" i="23"/>
  <c r="G203" i="23"/>
  <c r="T191" i="23"/>
  <c r="T186" i="23"/>
  <c r="O178" i="23"/>
  <c r="T168" i="23"/>
  <c r="BI168" i="23"/>
  <c r="D166" i="23"/>
  <c r="U166" i="23" s="1"/>
  <c r="O165" i="23"/>
  <c r="O159" i="23"/>
  <c r="P159" i="23" s="1"/>
  <c r="BI142" i="23"/>
  <c r="T140" i="23"/>
  <c r="BI140" i="23"/>
  <c r="R140" i="23"/>
  <c r="O140" i="23"/>
  <c r="U238" i="23"/>
  <c r="O233" i="23"/>
  <c r="O228" i="23"/>
  <c r="BI223" i="23"/>
  <c r="O223" i="23"/>
  <c r="BI218" i="23"/>
  <c r="E217" i="23"/>
  <c r="R217" i="23" s="1"/>
  <c r="T211" i="23"/>
  <c r="BI211" i="23"/>
  <c r="R210" i="23"/>
  <c r="G208" i="23"/>
  <c r="E198" i="23"/>
  <c r="R198" i="23" s="1"/>
  <c r="R197" i="23"/>
  <c r="V197" i="23" s="1"/>
  <c r="O196" i="23"/>
  <c r="BI191" i="23"/>
  <c r="O191" i="23"/>
  <c r="BI186" i="23"/>
  <c r="E185" i="23"/>
  <c r="R185" i="23" s="1"/>
  <c r="V185" i="23" s="1"/>
  <c r="T179" i="23"/>
  <c r="BI179" i="23"/>
  <c r="R178" i="23"/>
  <c r="G176" i="23"/>
  <c r="U171" i="23"/>
  <c r="E171" i="23"/>
  <c r="R171" i="23" s="1"/>
  <c r="G171" i="23"/>
  <c r="U170" i="23"/>
  <c r="G168" i="23"/>
  <c r="D167" i="23"/>
  <c r="U167" i="23" s="1"/>
  <c r="V162" i="23"/>
  <c r="R155" i="23"/>
  <c r="T155" i="23"/>
  <c r="O146" i="23"/>
  <c r="D230" i="23"/>
  <c r="U230" i="23" s="1"/>
  <c r="U221" i="23"/>
  <c r="O218" i="23"/>
  <c r="D203" i="23"/>
  <c r="U203" i="23" s="1"/>
  <c r="D198" i="23"/>
  <c r="U198" i="23" s="1"/>
  <c r="U189" i="23"/>
  <c r="O186" i="23"/>
  <c r="T170" i="23"/>
  <c r="D168" i="23"/>
  <c r="U168" i="23" s="1"/>
  <c r="G154" i="23"/>
  <c r="E154" i="23"/>
  <c r="R154" i="23" s="1"/>
  <c r="V154" i="23" s="1"/>
  <c r="G152" i="23"/>
  <c r="E152" i="23"/>
  <c r="R152" i="23" s="1"/>
  <c r="V152" i="23" s="1"/>
  <c r="D143" i="23"/>
  <c r="U143" i="23" s="1"/>
  <c r="R147" i="23"/>
  <c r="O145" i="23"/>
  <c r="P145" i="23" s="1"/>
  <c r="O141" i="23"/>
  <c r="R137" i="23"/>
  <c r="T137" i="23"/>
  <c r="E135" i="23"/>
  <c r="R135" i="23" s="1"/>
  <c r="G135" i="23"/>
  <c r="T134" i="23"/>
  <c r="O128" i="23"/>
  <c r="O126" i="23"/>
  <c r="O124" i="23"/>
  <c r="P124" i="23" s="1"/>
  <c r="O118" i="23"/>
  <c r="V103" i="23"/>
  <c r="D95" i="23"/>
  <c r="U95" i="23" s="1"/>
  <c r="O138" i="23"/>
  <c r="P138" i="23" s="1"/>
  <c r="D135" i="23"/>
  <c r="U135" i="23" s="1"/>
  <c r="BI126" i="23"/>
  <c r="T126" i="23"/>
  <c r="T118" i="23"/>
  <c r="BI118" i="23"/>
  <c r="E110" i="23"/>
  <c r="R110" i="23" s="1"/>
  <c r="G110" i="23"/>
  <c r="R104" i="23"/>
  <c r="T104" i="23"/>
  <c r="BI104" i="23"/>
  <c r="G99" i="23"/>
  <c r="E99" i="23"/>
  <c r="R99" i="23" s="1"/>
  <c r="V99" i="23" s="1"/>
  <c r="R127" i="23"/>
  <c r="V106" i="23"/>
  <c r="G103" i="23"/>
  <c r="E98" i="23"/>
  <c r="R98" i="23" s="1"/>
  <c r="G98" i="23"/>
  <c r="E118" i="23"/>
  <c r="R118" i="23" s="1"/>
  <c r="G118" i="23"/>
  <c r="G160" i="23"/>
  <c r="O144" i="23"/>
  <c r="R111" i="23"/>
  <c r="G108" i="23"/>
  <c r="E108" i="23"/>
  <c r="R108" i="23" s="1"/>
  <c r="V108" i="23" s="1"/>
  <c r="T107" i="23"/>
  <c r="BI107" i="23"/>
  <c r="R107" i="23"/>
  <c r="E102" i="23"/>
  <c r="R102" i="23" s="1"/>
  <c r="G102" i="23"/>
  <c r="R163" i="23"/>
  <c r="D140" i="23"/>
  <c r="U140" i="23" s="1"/>
  <c r="G138" i="23"/>
  <c r="E138" i="23"/>
  <c r="R138" i="23" s="1"/>
  <c r="O135" i="23"/>
  <c r="BI127" i="23"/>
  <c r="T125" i="23"/>
  <c r="G121" i="23"/>
  <c r="E121" i="23"/>
  <c r="R121" i="23" s="1"/>
  <c r="V121" i="23" s="1"/>
  <c r="G116" i="23"/>
  <c r="E116" i="23"/>
  <c r="R116" i="23" s="1"/>
  <c r="D110" i="23"/>
  <c r="U110" i="23" s="1"/>
  <c r="R94" i="23"/>
  <c r="T94" i="23"/>
  <c r="U92" i="23"/>
  <c r="E160" i="23"/>
  <c r="R160" i="23" s="1"/>
  <c r="D156" i="23"/>
  <c r="U156" i="23" s="1"/>
  <c r="D155" i="23"/>
  <c r="U155" i="23" s="1"/>
  <c r="R153" i="23"/>
  <c r="T153" i="23"/>
  <c r="T151" i="23"/>
  <c r="BI151" i="23"/>
  <c r="E149" i="23"/>
  <c r="R149" i="23" s="1"/>
  <c r="V149" i="23" s="1"/>
  <c r="D148" i="23"/>
  <c r="U148" i="23" s="1"/>
  <c r="G146" i="23"/>
  <c r="E146" i="23"/>
  <c r="R146" i="23" s="1"/>
  <c r="V146" i="23" s="1"/>
  <c r="U145" i="23"/>
  <c r="T135" i="23"/>
  <c r="BI135" i="23"/>
  <c r="R132" i="23"/>
  <c r="E131" i="23"/>
  <c r="R131" i="23" s="1"/>
  <c r="V131" i="23" s="1"/>
  <c r="G131" i="23"/>
  <c r="BI125" i="23"/>
  <c r="O121" i="23"/>
  <c r="R120" i="23"/>
  <c r="T120" i="23"/>
  <c r="O116" i="23"/>
  <c r="R112" i="23"/>
  <c r="T112" i="23"/>
  <c r="O105" i="23"/>
  <c r="O95" i="23"/>
  <c r="O147" i="23"/>
  <c r="O155" i="23"/>
  <c r="O142" i="23"/>
  <c r="O150" i="23"/>
  <c r="G93" i="23"/>
  <c r="U164" i="23"/>
  <c r="BI161" i="23"/>
  <c r="U161" i="23"/>
  <c r="V161" i="23" s="1"/>
  <c r="U160" i="23"/>
  <c r="U159" i="23"/>
  <c r="R158" i="23"/>
  <c r="O157" i="23"/>
  <c r="T143" i="23"/>
  <c r="BI143" i="23"/>
  <c r="BI137" i="23"/>
  <c r="O137" i="23"/>
  <c r="U134" i="23"/>
  <c r="O131" i="23"/>
  <c r="P131" i="23" s="1"/>
  <c r="P132" i="23" s="1"/>
  <c r="E124" i="23"/>
  <c r="R124" i="23" s="1"/>
  <c r="V124" i="23" s="1"/>
  <c r="G124" i="23"/>
  <c r="T123" i="23"/>
  <c r="BI123" i="23"/>
  <c r="R123" i="23"/>
  <c r="BI120" i="23"/>
  <c r="BI112" i="23"/>
  <c r="T110" i="23"/>
  <c r="BI110" i="23"/>
  <c r="D104" i="23"/>
  <c r="U104" i="23" s="1"/>
  <c r="D102" i="23"/>
  <c r="U102" i="23" s="1"/>
  <c r="BI94" i="23"/>
  <c r="U93" i="23"/>
  <c r="O134" i="23"/>
  <c r="E128" i="23"/>
  <c r="R128" i="23" s="1"/>
  <c r="O127" i="23"/>
  <c r="O125" i="23"/>
  <c r="D115" i="23"/>
  <c r="U115" i="23" s="1"/>
  <c r="G113" i="23"/>
  <c r="E113" i="23"/>
  <c r="R113" i="23" s="1"/>
  <c r="V113" i="23" s="1"/>
  <c r="O104" i="23"/>
  <c r="R100" i="23"/>
  <c r="T100" i="23"/>
  <c r="BI100" i="23"/>
  <c r="O96" i="23"/>
  <c r="P96" i="23" s="1"/>
  <c r="O94" i="23"/>
  <c r="G88" i="23"/>
  <c r="E88" i="23"/>
  <c r="R88" i="23" s="1"/>
  <c r="V88" i="23" s="1"/>
  <c r="T71" i="23"/>
  <c r="BI71" i="23"/>
  <c r="E95" i="23"/>
  <c r="R95" i="23" s="1"/>
  <c r="G95" i="23"/>
  <c r="R86" i="23"/>
  <c r="T86" i="23"/>
  <c r="BI65" i="23"/>
  <c r="T65" i="23"/>
  <c r="D84" i="23"/>
  <c r="U84" i="23" s="1"/>
  <c r="E82" i="23"/>
  <c r="R82" i="23" s="1"/>
  <c r="G82" i="23"/>
  <c r="P82" i="23"/>
  <c r="E66" i="23"/>
  <c r="R66" i="23" s="1"/>
  <c r="G66" i="23"/>
  <c r="U69" i="23"/>
  <c r="D87" i="23"/>
  <c r="U87" i="23" s="1"/>
  <c r="R84" i="23"/>
  <c r="T84" i="23"/>
  <c r="BI84" i="23"/>
  <c r="G80" i="23"/>
  <c r="E80" i="23"/>
  <c r="R80" i="23" s="1"/>
  <c r="V80" i="23" s="1"/>
  <c r="D78" i="23"/>
  <c r="U78" i="23" s="1"/>
  <c r="D76" i="23"/>
  <c r="U76" i="23" s="1"/>
  <c r="D118" i="23"/>
  <c r="U118" i="23" s="1"/>
  <c r="T115" i="23"/>
  <c r="BI115" i="23"/>
  <c r="R114" i="23"/>
  <c r="V114" i="23" s="1"/>
  <c r="G111" i="23"/>
  <c r="R109" i="23"/>
  <c r="D100" i="23"/>
  <c r="U100" i="23" s="1"/>
  <c r="O98" i="23"/>
  <c r="O97" i="23"/>
  <c r="O93" i="23"/>
  <c r="R83" i="23"/>
  <c r="U82" i="23"/>
  <c r="O80" i="23"/>
  <c r="E74" i="23"/>
  <c r="R74" i="23" s="1"/>
  <c r="G74" i="23"/>
  <c r="O73" i="23"/>
  <c r="E70" i="23"/>
  <c r="R70" i="23" s="1"/>
  <c r="G70" i="23"/>
  <c r="E129" i="23"/>
  <c r="R129" i="23" s="1"/>
  <c r="G128" i="23"/>
  <c r="D127" i="23"/>
  <c r="U127" i="23" s="1"/>
  <c r="D126" i="23"/>
  <c r="U126" i="23" s="1"/>
  <c r="G119" i="23"/>
  <c r="R117" i="23"/>
  <c r="O111" i="23"/>
  <c r="G105" i="23"/>
  <c r="E105" i="23"/>
  <c r="R105" i="23" s="1"/>
  <c r="V105" i="23" s="1"/>
  <c r="O99" i="23"/>
  <c r="D98" i="23"/>
  <c r="U98" i="23" s="1"/>
  <c r="E90" i="23"/>
  <c r="R90" i="23" s="1"/>
  <c r="V90" i="23" s="1"/>
  <c r="G90" i="23"/>
  <c r="U89" i="23"/>
  <c r="R78" i="23"/>
  <c r="T78" i="23"/>
  <c r="O74" i="23"/>
  <c r="R73" i="23"/>
  <c r="T73" i="23"/>
  <c r="O63" i="23"/>
  <c r="O106" i="23"/>
  <c r="O114" i="23"/>
  <c r="O122" i="23"/>
  <c r="O139" i="23"/>
  <c r="O130" i="23"/>
  <c r="G127" i="23"/>
  <c r="U125" i="23"/>
  <c r="D123" i="23"/>
  <c r="U123" i="23" s="1"/>
  <c r="O119" i="23"/>
  <c r="D107" i="23"/>
  <c r="U107" i="23" s="1"/>
  <c r="T102" i="23"/>
  <c r="BI102" i="23"/>
  <c r="O100" i="23"/>
  <c r="G96" i="23"/>
  <c r="E96" i="23"/>
  <c r="R96" i="23" s="1"/>
  <c r="V96" i="23" s="1"/>
  <c r="G77" i="23"/>
  <c r="O71" i="23"/>
  <c r="U70" i="23"/>
  <c r="T92" i="23"/>
  <c r="O90" i="23"/>
  <c r="E87" i="23"/>
  <c r="R87" i="23" s="1"/>
  <c r="G87" i="23"/>
  <c r="O84" i="23"/>
  <c r="D79" i="23"/>
  <c r="U79" i="23" s="1"/>
  <c r="O72" i="23"/>
  <c r="V68" i="23"/>
  <c r="E63" i="23"/>
  <c r="R63" i="23" s="1"/>
  <c r="G63" i="23"/>
  <c r="T62" i="23"/>
  <c r="BI62" i="23"/>
  <c r="E50" i="23"/>
  <c r="R50" i="23" s="1"/>
  <c r="G50" i="23"/>
  <c r="T46" i="23"/>
  <c r="BI46" i="23"/>
  <c r="T26" i="23"/>
  <c r="BI26" i="23"/>
  <c r="O29" i="23"/>
  <c r="D50" i="23"/>
  <c r="U50" i="23" s="1"/>
  <c r="E47" i="23"/>
  <c r="R47" i="23" s="1"/>
  <c r="G47" i="23"/>
  <c r="U45" i="23"/>
  <c r="O32" i="23"/>
  <c r="O28" i="23"/>
  <c r="R61" i="23"/>
  <c r="BI61" i="23"/>
  <c r="T61" i="23"/>
  <c r="T54" i="23"/>
  <c r="BI54" i="23"/>
  <c r="E43" i="23"/>
  <c r="R43" i="23" s="1"/>
  <c r="V43" i="23" s="1"/>
  <c r="T42" i="23"/>
  <c r="BI42" i="23"/>
  <c r="O40" i="23"/>
  <c r="P40" i="23" s="1"/>
  <c r="U66" i="23"/>
  <c r="R60" i="23"/>
  <c r="BI57" i="23"/>
  <c r="R57" i="23"/>
  <c r="T57" i="23"/>
  <c r="E55" i="23"/>
  <c r="R55" i="23" s="1"/>
  <c r="G55" i="23"/>
  <c r="U53" i="23"/>
  <c r="O43" i="23"/>
  <c r="O27" i="23"/>
  <c r="O41" i="23"/>
  <c r="O61" i="23"/>
  <c r="P61" i="23" s="1"/>
  <c r="O78" i="23"/>
  <c r="O53" i="23"/>
  <c r="O69" i="23"/>
  <c r="O70" i="23"/>
  <c r="O91" i="23"/>
  <c r="O45" i="23"/>
  <c r="O37" i="23"/>
  <c r="O83" i="23"/>
  <c r="O81" i="23"/>
  <c r="T79" i="23"/>
  <c r="BI79" i="23"/>
  <c r="O77" i="23"/>
  <c r="E71" i="23"/>
  <c r="R71" i="23" s="1"/>
  <c r="G71" i="23"/>
  <c r="O68" i="23"/>
  <c r="P68" i="23" s="1"/>
  <c r="E58" i="23"/>
  <c r="R58" i="23" s="1"/>
  <c r="G58" i="23"/>
  <c r="O55" i="23"/>
  <c r="R44" i="23"/>
  <c r="BI41" i="23"/>
  <c r="R41" i="23"/>
  <c r="T41" i="23"/>
  <c r="E35" i="23"/>
  <c r="R35" i="23" s="1"/>
  <c r="G35" i="23"/>
  <c r="T98" i="23"/>
  <c r="BI98" i="23"/>
  <c r="O89" i="23"/>
  <c r="P89" i="23" s="1"/>
  <c r="T87" i="23"/>
  <c r="BI87" i="23"/>
  <c r="R81" i="23"/>
  <c r="T81" i="23"/>
  <c r="D71" i="23"/>
  <c r="U71" i="23" s="1"/>
  <c r="E51" i="23"/>
  <c r="R51" i="23" s="1"/>
  <c r="V51" i="23" s="1"/>
  <c r="O49" i="23"/>
  <c r="O48" i="23"/>
  <c r="T38" i="23"/>
  <c r="BI38" i="23"/>
  <c r="O35" i="23"/>
  <c r="O101" i="23"/>
  <c r="T95" i="23"/>
  <c r="BI95" i="23"/>
  <c r="R89" i="23"/>
  <c r="T89" i="23"/>
  <c r="U86" i="23"/>
  <c r="O86" i="23"/>
  <c r="O85" i="23"/>
  <c r="E79" i="23"/>
  <c r="R79" i="23" s="1"/>
  <c r="G79" i="23"/>
  <c r="T76" i="23"/>
  <c r="BI76" i="23"/>
  <c r="G72" i="23"/>
  <c r="U58" i="23"/>
  <c r="BI49" i="23"/>
  <c r="R49" i="23"/>
  <c r="T49" i="23"/>
  <c r="O44" i="23"/>
  <c r="U37" i="23"/>
  <c r="U22" i="23"/>
  <c r="E22" i="23"/>
  <c r="R22" i="23" s="1"/>
  <c r="T34" i="23"/>
  <c r="BI34" i="23"/>
  <c r="U25" i="23"/>
  <c r="R24" i="23"/>
  <c r="V24" i="23" s="1"/>
  <c r="U33" i="23"/>
  <c r="R32" i="23"/>
  <c r="V32" i="23" s="1"/>
  <c r="U30" i="23"/>
  <c r="E30" i="23"/>
  <c r="R30" i="23" s="1"/>
  <c r="U61" i="23"/>
  <c r="O51" i="23"/>
  <c r="T50" i="23"/>
  <c r="BI50" i="23"/>
  <c r="U41" i="23"/>
  <c r="U38" i="23"/>
  <c r="E38" i="23"/>
  <c r="R38" i="23" s="1"/>
  <c r="R29" i="23"/>
  <c r="BI29" i="23"/>
  <c r="O59" i="23"/>
  <c r="T58" i="23"/>
  <c r="BI58" i="23"/>
  <c r="U49" i="23"/>
  <c r="R48" i="23"/>
  <c r="V48" i="23" s="1"/>
  <c r="U46" i="23"/>
  <c r="E46" i="23"/>
  <c r="R46" i="23" s="1"/>
  <c r="R37" i="23"/>
  <c r="BI37" i="23"/>
  <c r="U26" i="23"/>
  <c r="E26" i="23"/>
  <c r="R26" i="23" s="1"/>
  <c r="O25" i="23"/>
  <c r="O34" i="23"/>
  <c r="O42" i="23"/>
  <c r="O50" i="23"/>
  <c r="O58" i="23"/>
  <c r="O66" i="23"/>
  <c r="O23" i="23"/>
  <c r="O30" i="23"/>
  <c r="O38" i="23"/>
  <c r="O46" i="23"/>
  <c r="O54" i="23"/>
  <c r="P54" i="23" s="1"/>
  <c r="O62" i="23"/>
  <c r="T22" i="23"/>
  <c r="BI22" i="23"/>
  <c r="BI90" i="23"/>
  <c r="BI82" i="23"/>
  <c r="BI74" i="23"/>
  <c r="O67" i="23"/>
  <c r="T66" i="23"/>
  <c r="BI66" i="23"/>
  <c r="U57" i="23"/>
  <c r="R56" i="23"/>
  <c r="V56" i="23" s="1"/>
  <c r="U54" i="23"/>
  <c r="E54" i="23"/>
  <c r="R54" i="23" s="1"/>
  <c r="R45" i="23"/>
  <c r="BI45" i="23"/>
  <c r="U34" i="23"/>
  <c r="E34" i="23"/>
  <c r="R34" i="23" s="1"/>
  <c r="O33" i="23"/>
  <c r="P33" i="23" s="1"/>
  <c r="G27" i="23"/>
  <c r="O26" i="23"/>
  <c r="P26" i="23" s="1"/>
  <c r="BI25" i="23"/>
  <c r="E20" i="23"/>
  <c r="R20" i="23" s="1"/>
  <c r="R69" i="23"/>
  <c r="U65" i="23"/>
  <c r="R64" i="23"/>
  <c r="V64" i="23" s="1"/>
  <c r="U62" i="23"/>
  <c r="E62" i="23"/>
  <c r="R62" i="23" s="1"/>
  <c r="R53" i="23"/>
  <c r="BI53" i="23"/>
  <c r="U42" i="23"/>
  <c r="E42" i="23"/>
  <c r="R42" i="23" s="1"/>
  <c r="BI33" i="23"/>
  <c r="R33" i="23"/>
  <c r="O31" i="23"/>
  <c r="T30" i="23"/>
  <c r="BI30" i="23"/>
  <c r="D29" i="23"/>
  <c r="U29" i="23" s="1"/>
  <c r="G69" i="23"/>
  <c r="G61" i="23"/>
  <c r="G53" i="23"/>
  <c r="G45" i="23"/>
  <c r="G37" i="23"/>
  <c r="G29" i="23"/>
  <c r="O22" i="23"/>
  <c r="BI21" i="23"/>
  <c r="U21" i="23"/>
  <c r="O20" i="23"/>
  <c r="U20" i="23"/>
  <c r="D356" i="20"/>
  <c r="U356" i="20" s="1"/>
  <c r="V356" i="20" s="1"/>
  <c r="G342" i="20"/>
  <c r="T340" i="20"/>
  <c r="BI340" i="20"/>
  <c r="O376" i="20"/>
  <c r="P376" i="20" s="1"/>
  <c r="D373" i="20"/>
  <c r="U373" i="20" s="1"/>
  <c r="BI368" i="20"/>
  <c r="O368" i="20"/>
  <c r="D365" i="20"/>
  <c r="U365" i="20" s="1"/>
  <c r="BI360" i="20"/>
  <c r="O360" i="20"/>
  <c r="R358" i="20"/>
  <c r="D354" i="20"/>
  <c r="U354" i="20" s="1"/>
  <c r="O352" i="20"/>
  <c r="T349" i="20"/>
  <c r="R349" i="20"/>
  <c r="D348" i="20"/>
  <c r="U348" i="20" s="1"/>
  <c r="E339" i="20"/>
  <c r="R339" i="20" s="1"/>
  <c r="G339" i="20"/>
  <c r="BI303" i="20"/>
  <c r="T303" i="20"/>
  <c r="O355" i="20"/>
  <c r="P355" i="20" s="1"/>
  <c r="O354" i="20"/>
  <c r="U339" i="20"/>
  <c r="R336" i="20"/>
  <c r="V336" i="20" s="1"/>
  <c r="BI331" i="20"/>
  <c r="T331" i="20"/>
  <c r="O379" i="20"/>
  <c r="T374" i="20"/>
  <c r="BI374" i="20"/>
  <c r="E370" i="20"/>
  <c r="R370" i="20" s="1"/>
  <c r="T366" i="20"/>
  <c r="BI366" i="20"/>
  <c r="E362" i="20"/>
  <c r="R362" i="20" s="1"/>
  <c r="U385" i="20"/>
  <c r="E385" i="20"/>
  <c r="R385" i="20" s="1"/>
  <c r="G385" i="20"/>
  <c r="U384" i="20"/>
  <c r="D382" i="20"/>
  <c r="U382" i="20" s="1"/>
  <c r="U381" i="20"/>
  <c r="R379" i="20"/>
  <c r="T379" i="20"/>
  <c r="T377" i="20"/>
  <c r="BI377" i="20"/>
  <c r="O370" i="20"/>
  <c r="O369" i="20"/>
  <c r="P369" i="20" s="1"/>
  <c r="O362" i="20"/>
  <c r="P362" i="20" s="1"/>
  <c r="O357" i="20"/>
  <c r="T355" i="20"/>
  <c r="BI355" i="20"/>
  <c r="V350" i="20"/>
  <c r="E343" i="20"/>
  <c r="R343" i="20" s="1"/>
  <c r="V343" i="20" s="1"/>
  <c r="G343" i="20"/>
  <c r="D340" i="20"/>
  <c r="U340" i="20" s="1"/>
  <c r="O336" i="20"/>
  <c r="O327" i="20"/>
  <c r="P327" i="20" s="1"/>
  <c r="T369" i="20"/>
  <c r="BI369" i="20"/>
  <c r="T361" i="20"/>
  <c r="BI361" i="20"/>
  <c r="D351" i="20"/>
  <c r="U351" i="20" s="1"/>
  <c r="G349" i="20"/>
  <c r="D345" i="20"/>
  <c r="U345" i="20" s="1"/>
  <c r="E335" i="20"/>
  <c r="R335" i="20" s="1"/>
  <c r="G335" i="20"/>
  <c r="T333" i="20"/>
  <c r="BI333" i="20"/>
  <c r="D332" i="20"/>
  <c r="U332" i="20" s="1"/>
  <c r="E318" i="20"/>
  <c r="R318" i="20" s="1"/>
  <c r="G318" i="20"/>
  <c r="O312" i="20"/>
  <c r="O373" i="20"/>
  <c r="O381" i="20"/>
  <c r="O313" i="20"/>
  <c r="P313" i="20" s="1"/>
  <c r="O320" i="20"/>
  <c r="P320" i="20" s="1"/>
  <c r="O330" i="20"/>
  <c r="O365" i="20"/>
  <c r="T385" i="20"/>
  <c r="BI385" i="20"/>
  <c r="O377" i="20"/>
  <c r="O386" i="20"/>
  <c r="O383" i="20"/>
  <c r="P383" i="20" s="1"/>
  <c r="E375" i="20"/>
  <c r="R375" i="20" s="1"/>
  <c r="D374" i="20"/>
  <c r="U374" i="20" s="1"/>
  <c r="R373" i="20"/>
  <c r="BI373" i="20"/>
  <c r="E367" i="20"/>
  <c r="R367" i="20" s="1"/>
  <c r="V367" i="20" s="1"/>
  <c r="D366" i="20"/>
  <c r="U366" i="20" s="1"/>
  <c r="R365" i="20"/>
  <c r="BI365" i="20"/>
  <c r="G355" i="20"/>
  <c r="E355" i="20"/>
  <c r="R355" i="20" s="1"/>
  <c r="R354" i="20"/>
  <c r="BI354" i="20"/>
  <c r="G341" i="20"/>
  <c r="O340" i="20"/>
  <c r="E331" i="20"/>
  <c r="R331" i="20" s="1"/>
  <c r="D301" i="20"/>
  <c r="U301" i="20" s="1"/>
  <c r="D295" i="20"/>
  <c r="U295" i="20" s="1"/>
  <c r="O384" i="20"/>
  <c r="R381" i="20"/>
  <c r="U377" i="20"/>
  <c r="E377" i="20"/>
  <c r="R377" i="20" s="1"/>
  <c r="G377" i="20"/>
  <c r="U376" i="20"/>
  <c r="O374" i="20"/>
  <c r="D369" i="20"/>
  <c r="U369" i="20" s="1"/>
  <c r="O366" i="20"/>
  <c r="R363" i="20"/>
  <c r="D361" i="20"/>
  <c r="U361" i="20" s="1"/>
  <c r="G354" i="20"/>
  <c r="D353" i="20"/>
  <c r="U353" i="20" s="1"/>
  <c r="V353" i="20" s="1"/>
  <c r="T351" i="20"/>
  <c r="O351" i="20"/>
  <c r="D346" i="20"/>
  <c r="U346" i="20" s="1"/>
  <c r="V346" i="20" s="1"/>
  <c r="O344" i="20"/>
  <c r="U341" i="20"/>
  <c r="V341" i="20" s="1"/>
  <c r="O341" i="20"/>
  <c r="P341" i="20" s="1"/>
  <c r="P342" i="20" s="1"/>
  <c r="R340" i="20"/>
  <c r="T382" i="20"/>
  <c r="BI382" i="20"/>
  <c r="R384" i="20"/>
  <c r="T376" i="20"/>
  <c r="R371" i="20"/>
  <c r="G370" i="20"/>
  <c r="E369" i="20"/>
  <c r="R369" i="20" s="1"/>
  <c r="G369" i="20"/>
  <c r="T368" i="20"/>
  <c r="G362" i="20"/>
  <c r="E361" i="20"/>
  <c r="R361" i="20" s="1"/>
  <c r="G361" i="20"/>
  <c r="T360" i="20"/>
  <c r="E342" i="20"/>
  <c r="R342" i="20" s="1"/>
  <c r="O337" i="20"/>
  <c r="D335" i="20"/>
  <c r="U335" i="20" s="1"/>
  <c r="O332" i="20"/>
  <c r="O328" i="20"/>
  <c r="O325" i="20"/>
  <c r="O322" i="20"/>
  <c r="D316" i="20"/>
  <c r="U316" i="20" s="1"/>
  <c r="T325" i="20"/>
  <c r="D318" i="20"/>
  <c r="U318" i="20" s="1"/>
  <c r="D314" i="20"/>
  <c r="U314" i="20" s="1"/>
  <c r="O314" i="20"/>
  <c r="E312" i="20"/>
  <c r="R312" i="20" s="1"/>
  <c r="V312" i="20" s="1"/>
  <c r="R310" i="20"/>
  <c r="T310" i="20"/>
  <c r="G304" i="20"/>
  <c r="G300" i="20"/>
  <c r="O276" i="20"/>
  <c r="R274" i="20"/>
  <c r="T274" i="20"/>
  <c r="BI274" i="20"/>
  <c r="BI272" i="20"/>
  <c r="T272" i="20"/>
  <c r="R272" i="20"/>
  <c r="BI264" i="20"/>
  <c r="T264" i="20"/>
  <c r="R264" i="20"/>
  <c r="D261" i="20"/>
  <c r="U261" i="20" s="1"/>
  <c r="O347" i="20"/>
  <c r="O339" i="20"/>
  <c r="O335" i="20"/>
  <c r="D330" i="20"/>
  <c r="U330" i="20" s="1"/>
  <c r="V330" i="20" s="1"/>
  <c r="O326" i="20"/>
  <c r="BI325" i="20"/>
  <c r="O321" i="20"/>
  <c r="E319" i="20"/>
  <c r="R319" i="20" s="1"/>
  <c r="G319" i="20"/>
  <c r="O311" i="20"/>
  <c r="O309" i="20"/>
  <c r="O308" i="20"/>
  <c r="D306" i="20"/>
  <c r="U306" i="20" s="1"/>
  <c r="D304" i="20"/>
  <c r="U304" i="20" s="1"/>
  <c r="O298" i="20"/>
  <c r="O297" i="20"/>
  <c r="T291" i="20"/>
  <c r="BI291" i="20"/>
  <c r="D290" i="20"/>
  <c r="U290" i="20" s="1"/>
  <c r="T285" i="20"/>
  <c r="G284" i="20"/>
  <c r="T281" i="20"/>
  <c r="BI281" i="20"/>
  <c r="O277" i="20"/>
  <c r="O338" i="20"/>
  <c r="D331" i="20"/>
  <c r="U331" i="20" s="1"/>
  <c r="BI322" i="20"/>
  <c r="R322" i="20"/>
  <c r="O317" i="20"/>
  <c r="O315" i="20"/>
  <c r="T311" i="20"/>
  <c r="BI311" i="20"/>
  <c r="D307" i="20"/>
  <c r="U307" i="20" s="1"/>
  <c r="D282" i="20"/>
  <c r="U282" i="20" s="1"/>
  <c r="O272" i="20"/>
  <c r="P272" i="20" s="1"/>
  <c r="U265" i="20"/>
  <c r="G258" i="20"/>
  <c r="T243" i="20"/>
  <c r="BI243" i="20"/>
  <c r="E307" i="20"/>
  <c r="R307" i="20" s="1"/>
  <c r="O278" i="20"/>
  <c r="P278" i="20" s="1"/>
  <c r="P279" i="20" s="1"/>
  <c r="P280" i="20" s="1"/>
  <c r="BI273" i="20"/>
  <c r="T273" i="20"/>
  <c r="R273" i="20"/>
  <c r="R269" i="20"/>
  <c r="T269" i="20"/>
  <c r="BI269" i="20"/>
  <c r="E268" i="20"/>
  <c r="R268" i="20" s="1"/>
  <c r="V268" i="20" s="1"/>
  <c r="G268" i="20"/>
  <c r="R263" i="20"/>
  <c r="T263" i="20"/>
  <c r="R261" i="20"/>
  <c r="T261" i="20"/>
  <c r="BI261" i="20"/>
  <c r="E248" i="20"/>
  <c r="G248" i="20"/>
  <c r="T371" i="20"/>
  <c r="T363" i="20"/>
  <c r="R359" i="20"/>
  <c r="V359" i="20" s="1"/>
  <c r="O345" i="20"/>
  <c r="T342" i="20"/>
  <c r="BI342" i="20"/>
  <c r="O331" i="20"/>
  <c r="D324" i="20"/>
  <c r="U324" i="20" s="1"/>
  <c r="R313" i="20"/>
  <c r="V313" i="20" s="1"/>
  <c r="G312" i="20"/>
  <c r="V309" i="20"/>
  <c r="G305" i="20"/>
  <c r="O302" i="20"/>
  <c r="U299" i="20"/>
  <c r="E298" i="20"/>
  <c r="R298" i="20" s="1"/>
  <c r="G298" i="20"/>
  <c r="D296" i="20"/>
  <c r="U296" i="20" s="1"/>
  <c r="V296" i="20" s="1"/>
  <c r="O289" i="20"/>
  <c r="E266" i="20"/>
  <c r="R266" i="20" s="1"/>
  <c r="V266" i="20" s="1"/>
  <c r="D264" i="20"/>
  <c r="U264" i="20" s="1"/>
  <c r="O262" i="20"/>
  <c r="BI256" i="20"/>
  <c r="R256" i="20"/>
  <c r="T256" i="20"/>
  <c r="O248" i="20"/>
  <c r="O260" i="20"/>
  <c r="O256" i="20"/>
  <c r="BI314" i="20"/>
  <c r="T314" i="20"/>
  <c r="U355" i="20"/>
  <c r="BI353" i="20"/>
  <c r="U352" i="20"/>
  <c r="BI348" i="20"/>
  <c r="T335" i="20"/>
  <c r="BI335" i="20"/>
  <c r="O334" i="20"/>
  <c r="P334" i="20" s="1"/>
  <c r="T332" i="20"/>
  <c r="U327" i="20"/>
  <c r="E326" i="20"/>
  <c r="R326" i="20" s="1"/>
  <c r="U323" i="20"/>
  <c r="O319" i="20"/>
  <c r="U311" i="20"/>
  <c r="E311" i="20"/>
  <c r="R311" i="20" s="1"/>
  <c r="G311" i="20"/>
  <c r="E308" i="20"/>
  <c r="R308" i="20" s="1"/>
  <c r="T307" i="20"/>
  <c r="O306" i="20"/>
  <c r="P306" i="20" s="1"/>
  <c r="E300" i="20"/>
  <c r="R300" i="20" s="1"/>
  <c r="V300" i="20" s="1"/>
  <c r="E294" i="20"/>
  <c r="R294" i="20" s="1"/>
  <c r="V294" i="20" s="1"/>
  <c r="G294" i="20"/>
  <c r="O293" i="20"/>
  <c r="O282" i="20"/>
  <c r="O281" i="20"/>
  <c r="U274" i="20"/>
  <c r="O270" i="20"/>
  <c r="BI263" i="20"/>
  <c r="D255" i="20"/>
  <c r="U255" i="20" s="1"/>
  <c r="G357" i="20"/>
  <c r="O356" i="20"/>
  <c r="O348" i="20"/>
  <c r="P348" i="20" s="1"/>
  <c r="P349" i="20" s="1"/>
  <c r="P350" i="20" s="1"/>
  <c r="R345" i="20"/>
  <c r="U338" i="20"/>
  <c r="V338" i="20" s="1"/>
  <c r="BI332" i="20"/>
  <c r="BI329" i="20"/>
  <c r="T329" i="20"/>
  <c r="U326" i="20"/>
  <c r="U325" i="20"/>
  <c r="G325" i="20"/>
  <c r="E325" i="20"/>
  <c r="R325" i="20" s="1"/>
  <c r="T324" i="20"/>
  <c r="O323" i="20"/>
  <c r="T322" i="20"/>
  <c r="U321" i="20"/>
  <c r="V321" i="20" s="1"/>
  <c r="R320" i="20"/>
  <c r="T319" i="20"/>
  <c r="O316" i="20"/>
  <c r="O310" i="20"/>
  <c r="U308" i="20"/>
  <c r="BI306" i="20"/>
  <c r="R306" i="20"/>
  <c r="D305" i="20"/>
  <c r="U305" i="20" s="1"/>
  <c r="E304" i="20"/>
  <c r="R304" i="20" s="1"/>
  <c r="V302" i="20"/>
  <c r="D298" i="20"/>
  <c r="U298" i="20" s="1"/>
  <c r="O294" i="20"/>
  <c r="E283" i="20"/>
  <c r="R283" i="20" s="1"/>
  <c r="G283" i="20"/>
  <c r="G250" i="20"/>
  <c r="E250" i="20"/>
  <c r="R250" i="20" s="1"/>
  <c r="V250" i="20" s="1"/>
  <c r="U243" i="20"/>
  <c r="R237" i="20"/>
  <c r="T237" i="20"/>
  <c r="O247" i="20"/>
  <c r="G241" i="20"/>
  <c r="R337" i="20"/>
  <c r="O318" i="20"/>
  <c r="T304" i="20"/>
  <c r="O304" i="20"/>
  <c r="BI298" i="20"/>
  <c r="G296" i="20"/>
  <c r="R277" i="20"/>
  <c r="T277" i="20"/>
  <c r="E275" i="20"/>
  <c r="R275" i="20" s="1"/>
  <c r="V275" i="20" s="1"/>
  <c r="G275" i="20"/>
  <c r="O264" i="20"/>
  <c r="P264" i="20" s="1"/>
  <c r="G262" i="20"/>
  <c r="R257" i="20"/>
  <c r="V257" i="20" s="1"/>
  <c r="D248" i="20"/>
  <c r="U248" i="20" s="1"/>
  <c r="D245" i="20"/>
  <c r="U245" i="20" s="1"/>
  <c r="O239" i="20"/>
  <c r="T235" i="20"/>
  <c r="BI235" i="20"/>
  <c r="V249" i="20"/>
  <c r="V231" i="20"/>
  <c r="D226" i="20"/>
  <c r="U226" i="20" s="1"/>
  <c r="O305" i="20"/>
  <c r="O301" i="20"/>
  <c r="O299" i="20"/>
  <c r="P299" i="20" s="1"/>
  <c r="U291" i="20"/>
  <c r="O290" i="20"/>
  <c r="O287" i="20"/>
  <c r="T282" i="20"/>
  <c r="BI282" i="20"/>
  <c r="D269" i="20"/>
  <c r="U269" i="20" s="1"/>
  <c r="BI265" i="20"/>
  <c r="T265" i="20"/>
  <c r="E259" i="20"/>
  <c r="R259" i="20" s="1"/>
  <c r="V259" i="20" s="1"/>
  <c r="G259" i="20"/>
  <c r="D256" i="20"/>
  <c r="U256" i="20" s="1"/>
  <c r="R255" i="20"/>
  <c r="T255" i="20"/>
  <c r="BI255" i="20"/>
  <c r="G246" i="20"/>
  <c r="E243" i="20"/>
  <c r="R243" i="20" s="1"/>
  <c r="G243" i="20"/>
  <c r="D240" i="20"/>
  <c r="U240" i="20" s="1"/>
  <c r="O240" i="20"/>
  <c r="V239" i="20"/>
  <c r="E235" i="20"/>
  <c r="R235" i="20" s="1"/>
  <c r="G235" i="20"/>
  <c r="D232" i="20"/>
  <c r="U232" i="20" s="1"/>
  <c r="E230" i="20"/>
  <c r="R230" i="20" s="1"/>
  <c r="V230" i="20" s="1"/>
  <c r="G230" i="20"/>
  <c r="O258" i="20"/>
  <c r="O307" i="20"/>
  <c r="T299" i="20"/>
  <c r="BI299" i="20"/>
  <c r="T290" i="20"/>
  <c r="BI290" i="20"/>
  <c r="O288" i="20"/>
  <c r="O283" i="20"/>
  <c r="G276" i="20"/>
  <c r="D273" i="20"/>
  <c r="U273" i="20" s="1"/>
  <c r="O268" i="20"/>
  <c r="E267" i="20"/>
  <c r="R267" i="20" s="1"/>
  <c r="V267" i="20" s="1"/>
  <c r="G267" i="20"/>
  <c r="O263" i="20"/>
  <c r="O259" i="20"/>
  <c r="E254" i="20"/>
  <c r="R254" i="20" s="1"/>
  <c r="V254" i="20" s="1"/>
  <c r="O253" i="20"/>
  <c r="G249" i="20"/>
  <c r="O246" i="20"/>
  <c r="R245" i="20"/>
  <c r="T245" i="20"/>
  <c r="BI245" i="20"/>
  <c r="O292" i="20"/>
  <c r="P292" i="20" s="1"/>
  <c r="E225" i="20"/>
  <c r="R225" i="20" s="1"/>
  <c r="V225" i="20" s="1"/>
  <c r="G225" i="20"/>
  <c r="BI337" i="20"/>
  <c r="T337" i="20"/>
  <c r="G334" i="20"/>
  <c r="BI323" i="20"/>
  <c r="U322" i="20"/>
  <c r="G297" i="20"/>
  <c r="E297" i="20"/>
  <c r="R297" i="20" s="1"/>
  <c r="V297" i="20" s="1"/>
  <c r="O296" i="20"/>
  <c r="G289" i="20"/>
  <c r="E289" i="20"/>
  <c r="R289" i="20" s="1"/>
  <c r="T283" i="20"/>
  <c r="BI283" i="20"/>
  <c r="O269" i="20"/>
  <c r="O267" i="20"/>
  <c r="G257" i="20"/>
  <c r="O249" i="20"/>
  <c r="R244" i="20"/>
  <c r="E241" i="20"/>
  <c r="R241" i="20" s="1"/>
  <c r="V241" i="20" s="1"/>
  <c r="E238" i="20"/>
  <c r="R238" i="20" s="1"/>
  <c r="V238" i="20" s="1"/>
  <c r="G238" i="20"/>
  <c r="O237" i="20"/>
  <c r="E233" i="20"/>
  <c r="R233" i="20" s="1"/>
  <c r="V233" i="20" s="1"/>
  <c r="O274" i="20"/>
  <c r="U262" i="20"/>
  <c r="V262" i="20" s="1"/>
  <c r="O261" i="20"/>
  <c r="O255" i="20"/>
  <c r="T253" i="20"/>
  <c r="E251" i="20"/>
  <c r="R251" i="20" s="1"/>
  <c r="V251" i="20" s="1"/>
  <c r="G251" i="20"/>
  <c r="T248" i="20"/>
  <c r="BI248" i="20"/>
  <c r="O245" i="20"/>
  <c r="O243" i="20"/>
  <c r="P243" i="20" s="1"/>
  <c r="O217" i="20"/>
  <c r="R216" i="20"/>
  <c r="T216" i="20"/>
  <c r="BI216" i="20"/>
  <c r="D207" i="20"/>
  <c r="U207" i="20" s="1"/>
  <c r="O204" i="20"/>
  <c r="R211" i="20"/>
  <c r="T211" i="20"/>
  <c r="BI211" i="20"/>
  <c r="G202" i="20"/>
  <c r="E202" i="20"/>
  <c r="R202" i="20" s="1"/>
  <c r="V202" i="20" s="1"/>
  <c r="T227" i="20"/>
  <c r="BI227" i="20"/>
  <c r="BI222" i="20"/>
  <c r="T222" i="20"/>
  <c r="D221" i="20"/>
  <c r="U221" i="20" s="1"/>
  <c r="U217" i="20"/>
  <c r="BI214" i="20"/>
  <c r="R214" i="20"/>
  <c r="T214" i="20"/>
  <c r="O234" i="20"/>
  <c r="O242" i="20"/>
  <c r="O244" i="20"/>
  <c r="O200" i="20"/>
  <c r="O195" i="20"/>
  <c r="O220" i="20"/>
  <c r="G218" i="20"/>
  <c r="E206" i="20"/>
  <c r="R206" i="20" s="1"/>
  <c r="G206" i="20"/>
  <c r="R229" i="20"/>
  <c r="T229" i="20"/>
  <c r="E227" i="20"/>
  <c r="R227" i="20" s="1"/>
  <c r="G227" i="20"/>
  <c r="T223" i="20"/>
  <c r="BI223" i="20"/>
  <c r="T215" i="20"/>
  <c r="R215" i="20"/>
  <c r="BI215" i="20"/>
  <c r="O201" i="20"/>
  <c r="P201" i="20" s="1"/>
  <c r="E193" i="20"/>
  <c r="R193" i="20" s="1"/>
  <c r="G193" i="20"/>
  <c r="O295" i="20"/>
  <c r="R293" i="20"/>
  <c r="T293" i="20"/>
  <c r="E291" i="20"/>
  <c r="R291" i="20" s="1"/>
  <c r="G291" i="20"/>
  <c r="O284" i="20"/>
  <c r="R279" i="20"/>
  <c r="D272" i="20"/>
  <c r="U272" i="20" s="1"/>
  <c r="G272" i="20"/>
  <c r="BI257" i="20"/>
  <c r="O257" i="20"/>
  <c r="P257" i="20" s="1"/>
  <c r="BI253" i="20"/>
  <c r="O250" i="20"/>
  <c r="P250" i="20" s="1"/>
  <c r="P251" i="20" s="1"/>
  <c r="P252" i="20" s="1"/>
  <c r="R248" i="20"/>
  <c r="R247" i="20"/>
  <c r="V247" i="20" s="1"/>
  <c r="D235" i="20"/>
  <c r="U235" i="20" s="1"/>
  <c r="O230" i="20"/>
  <c r="P230" i="20" s="1"/>
  <c r="D227" i="20"/>
  <c r="U227" i="20" s="1"/>
  <c r="R221" i="20"/>
  <c r="T221" i="20"/>
  <c r="D209" i="20"/>
  <c r="U209" i="20" s="1"/>
  <c r="O211" i="20"/>
  <c r="O303" i="20"/>
  <c r="R301" i="20"/>
  <c r="T301" i="20"/>
  <c r="E299" i="20"/>
  <c r="R299" i="20" s="1"/>
  <c r="G299" i="20"/>
  <c r="R287" i="20"/>
  <c r="V287" i="20" s="1"/>
  <c r="U281" i="20"/>
  <c r="D280" i="20"/>
  <c r="U280" i="20" s="1"/>
  <c r="V280" i="20" s="1"/>
  <c r="D277" i="20"/>
  <c r="U277" i="20" s="1"/>
  <c r="O265" i="20"/>
  <c r="E260" i="20"/>
  <c r="R260" i="20" s="1"/>
  <c r="V260" i="20" s="1"/>
  <c r="R240" i="20"/>
  <c r="T240" i="20"/>
  <c r="BI240" i="20"/>
  <c r="G236" i="20"/>
  <c r="R232" i="20"/>
  <c r="T232" i="20"/>
  <c r="BI232" i="20"/>
  <c r="G228" i="20"/>
  <c r="R226" i="20"/>
  <c r="O219" i="20"/>
  <c r="U216" i="20"/>
  <c r="E209" i="20"/>
  <c r="R209" i="20" s="1"/>
  <c r="G209" i="20"/>
  <c r="U208" i="20"/>
  <c r="D206" i="20"/>
  <c r="U206" i="20" s="1"/>
  <c r="D201" i="20"/>
  <c r="U201" i="20" s="1"/>
  <c r="O300" i="20"/>
  <c r="R295" i="20"/>
  <c r="U289" i="20"/>
  <c r="D288" i="20"/>
  <c r="U288" i="20" s="1"/>
  <c r="V288" i="20" s="1"/>
  <c r="O273" i="20"/>
  <c r="O266" i="20"/>
  <c r="U263" i="20"/>
  <c r="R242" i="20"/>
  <c r="V242" i="20" s="1"/>
  <c r="BI221" i="20"/>
  <c r="U219" i="20"/>
  <c r="E217" i="20"/>
  <c r="R217" i="20" s="1"/>
  <c r="G217" i="20"/>
  <c r="D215" i="20"/>
  <c r="U215" i="20" s="1"/>
  <c r="D214" i="20"/>
  <c r="U214" i="20" s="1"/>
  <c r="O209" i="20"/>
  <c r="E204" i="20"/>
  <c r="R204" i="20" s="1"/>
  <c r="G204" i="20"/>
  <c r="T199" i="20"/>
  <c r="BI199" i="20"/>
  <c r="U196" i="20"/>
  <c r="V196" i="20" s="1"/>
  <c r="D158" i="20"/>
  <c r="U158" i="20" s="1"/>
  <c r="O156" i="20"/>
  <c r="BI198" i="20"/>
  <c r="T198" i="20"/>
  <c r="D193" i="20"/>
  <c r="U193" i="20" s="1"/>
  <c r="R182" i="20"/>
  <c r="T182" i="20"/>
  <c r="BI182" i="20"/>
  <c r="G178" i="20"/>
  <c r="E178" i="20"/>
  <c r="R178" i="20" s="1"/>
  <c r="V178" i="20" s="1"/>
  <c r="D152" i="20"/>
  <c r="U152" i="20" s="1"/>
  <c r="O150" i="20"/>
  <c r="O171" i="20"/>
  <c r="O196" i="20"/>
  <c r="G186" i="20"/>
  <c r="R176" i="20"/>
  <c r="T176" i="20"/>
  <c r="E172" i="20"/>
  <c r="R172" i="20" s="1"/>
  <c r="G172" i="20"/>
  <c r="T153" i="20"/>
  <c r="BI153" i="20"/>
  <c r="G198" i="20"/>
  <c r="E198" i="20"/>
  <c r="R198" i="20" s="1"/>
  <c r="O197" i="20"/>
  <c r="R195" i="20"/>
  <c r="T195" i="20"/>
  <c r="BI195" i="20"/>
  <c r="D174" i="20"/>
  <c r="U174" i="20" s="1"/>
  <c r="E223" i="20"/>
  <c r="R223" i="20" s="1"/>
  <c r="BI217" i="20"/>
  <c r="T213" i="20"/>
  <c r="D211" i="20"/>
  <c r="U211" i="20" s="1"/>
  <c r="G210" i="20"/>
  <c r="R203" i="20"/>
  <c r="T203" i="20"/>
  <c r="BI203" i="20"/>
  <c r="O202" i="20"/>
  <c r="R200" i="20"/>
  <c r="O177" i="20"/>
  <c r="U172" i="20"/>
  <c r="O169" i="20"/>
  <c r="O165" i="20"/>
  <c r="V154" i="20"/>
  <c r="O236" i="20"/>
  <c r="P236" i="20" s="1"/>
  <c r="O228" i="20"/>
  <c r="R219" i="20"/>
  <c r="T219" i="20"/>
  <c r="O218" i="20"/>
  <c r="O215" i="20"/>
  <c r="P215" i="20" s="1"/>
  <c r="O213" i="20"/>
  <c r="G194" i="20"/>
  <c r="E194" i="20"/>
  <c r="R194" i="20" s="1"/>
  <c r="V194" i="20" s="1"/>
  <c r="O193" i="20"/>
  <c r="O191" i="20"/>
  <c r="O190" i="20"/>
  <c r="E185" i="20"/>
  <c r="R185" i="20" s="1"/>
  <c r="G185" i="20"/>
  <c r="D177" i="20"/>
  <c r="U177" i="20" s="1"/>
  <c r="BI176" i="20"/>
  <c r="R174" i="20"/>
  <c r="T174" i="20"/>
  <c r="BI174" i="20"/>
  <c r="O166" i="20"/>
  <c r="P166" i="20" s="1"/>
  <c r="E164" i="20"/>
  <c r="R164" i="20" s="1"/>
  <c r="V164" i="20" s="1"/>
  <c r="G164" i="20"/>
  <c r="O157" i="20"/>
  <c r="R133" i="20"/>
  <c r="T133" i="20"/>
  <c r="BI133" i="20"/>
  <c r="O133" i="20"/>
  <c r="O224" i="20"/>
  <c r="U220" i="20"/>
  <c r="V220" i="20" s="1"/>
  <c r="BI209" i="20"/>
  <c r="O208" i="20"/>
  <c r="P208" i="20" s="1"/>
  <c r="T207" i="20"/>
  <c r="BI207" i="20"/>
  <c r="BI206" i="20"/>
  <c r="T206" i="20"/>
  <c r="D199" i="20"/>
  <c r="U199" i="20" s="1"/>
  <c r="V191" i="20"/>
  <c r="R190" i="20"/>
  <c r="T190" i="20"/>
  <c r="BI190" i="20"/>
  <c r="E188" i="20"/>
  <c r="R188" i="20" s="1"/>
  <c r="V188" i="20" s="1"/>
  <c r="G188" i="20"/>
  <c r="U187" i="20"/>
  <c r="O185" i="20"/>
  <c r="O164" i="20"/>
  <c r="G151" i="20"/>
  <c r="D143" i="20"/>
  <c r="U143" i="20" s="1"/>
  <c r="O226" i="20"/>
  <c r="O221" i="20"/>
  <c r="O216" i="20"/>
  <c r="R213" i="20"/>
  <c r="O212" i="20"/>
  <c r="O210" i="20"/>
  <c r="R208" i="20"/>
  <c r="U204" i="20"/>
  <c r="D203" i="20"/>
  <c r="U203" i="20" s="1"/>
  <c r="E201" i="20"/>
  <c r="R201" i="20" s="1"/>
  <c r="G201" i="20"/>
  <c r="D195" i="20"/>
  <c r="U195" i="20" s="1"/>
  <c r="T192" i="20"/>
  <c r="D185" i="20"/>
  <c r="U185" i="20" s="1"/>
  <c r="E180" i="20"/>
  <c r="R180" i="20" s="1"/>
  <c r="G180" i="20"/>
  <c r="P180" i="20"/>
  <c r="R168" i="20"/>
  <c r="T168" i="20"/>
  <c r="D166" i="20"/>
  <c r="U166" i="20" s="1"/>
  <c r="O161" i="20"/>
  <c r="D160" i="20"/>
  <c r="U160" i="20" s="1"/>
  <c r="O158" i="20"/>
  <c r="E156" i="20"/>
  <c r="R156" i="20" s="1"/>
  <c r="V156" i="20" s="1"/>
  <c r="G156" i="20"/>
  <c r="O155" i="20"/>
  <c r="V146" i="20"/>
  <c r="D222" i="20"/>
  <c r="U222" i="20" s="1"/>
  <c r="O207" i="20"/>
  <c r="O199" i="20"/>
  <c r="R189" i="20"/>
  <c r="V189" i="20" s="1"/>
  <c r="R187" i="20"/>
  <c r="T187" i="20"/>
  <c r="U184" i="20"/>
  <c r="V184" i="20" s="1"/>
  <c r="O183" i="20"/>
  <c r="E177" i="20"/>
  <c r="R177" i="20" s="1"/>
  <c r="G177" i="20"/>
  <c r="D169" i="20"/>
  <c r="U169" i="20" s="1"/>
  <c r="D161" i="20"/>
  <c r="U161" i="20" s="1"/>
  <c r="R158" i="20"/>
  <c r="T158" i="20"/>
  <c r="BI158" i="20"/>
  <c r="G154" i="20"/>
  <c r="R152" i="20"/>
  <c r="E145" i="20"/>
  <c r="R145" i="20" s="1"/>
  <c r="V145" i="20" s="1"/>
  <c r="G145" i="20"/>
  <c r="O142" i="20"/>
  <c r="E131" i="20"/>
  <c r="R131" i="20" s="1"/>
  <c r="G131" i="20"/>
  <c r="G170" i="20"/>
  <c r="R166" i="20"/>
  <c r="T166" i="20"/>
  <c r="BI166" i="20"/>
  <c r="G162" i="20"/>
  <c r="R160" i="20"/>
  <c r="E148" i="20"/>
  <c r="R148" i="20" s="1"/>
  <c r="G148" i="20"/>
  <c r="G129" i="20"/>
  <c r="E129" i="20"/>
  <c r="R129" i="20" s="1"/>
  <c r="V129" i="20" s="1"/>
  <c r="R127" i="20"/>
  <c r="T127" i="20"/>
  <c r="O176" i="20"/>
  <c r="O184" i="20"/>
  <c r="O192" i="20"/>
  <c r="O115" i="20"/>
  <c r="O178" i="20"/>
  <c r="O186" i="20"/>
  <c r="O194" i="20"/>
  <c r="P194" i="20" s="1"/>
  <c r="D150" i="20"/>
  <c r="U150" i="20" s="1"/>
  <c r="G137" i="20"/>
  <c r="O168" i="20"/>
  <c r="R147" i="20"/>
  <c r="T147" i="20"/>
  <c r="T136" i="20"/>
  <c r="BI136" i="20"/>
  <c r="D135" i="20"/>
  <c r="U135" i="20" s="1"/>
  <c r="BI127" i="20"/>
  <c r="D117" i="20"/>
  <c r="U117" i="20" s="1"/>
  <c r="V110" i="20"/>
  <c r="D182" i="20"/>
  <c r="U182" i="20" s="1"/>
  <c r="O181" i="20"/>
  <c r="T169" i="20"/>
  <c r="BI169" i="20"/>
  <c r="O163" i="20"/>
  <c r="T161" i="20"/>
  <c r="BI161" i="20"/>
  <c r="R155" i="20"/>
  <c r="T155" i="20"/>
  <c r="O151" i="20"/>
  <c r="O148" i="20"/>
  <c r="E144" i="20"/>
  <c r="R144" i="20" s="1"/>
  <c r="O141" i="20"/>
  <c r="D128" i="20"/>
  <c r="U128" i="20" s="1"/>
  <c r="O123" i="20"/>
  <c r="D198" i="20"/>
  <c r="U198" i="20" s="1"/>
  <c r="T193" i="20"/>
  <c r="BI193" i="20"/>
  <c r="D190" i="20"/>
  <c r="U190" i="20" s="1"/>
  <c r="O189" i="20"/>
  <c r="O179" i="20"/>
  <c r="T177" i="20"/>
  <c r="BI177" i="20"/>
  <c r="R173" i="20"/>
  <c r="R171" i="20"/>
  <c r="T171" i="20"/>
  <c r="R165" i="20"/>
  <c r="V165" i="20" s="1"/>
  <c r="R163" i="20"/>
  <c r="T163" i="20"/>
  <c r="O159" i="20"/>
  <c r="P159" i="20" s="1"/>
  <c r="E153" i="20"/>
  <c r="R153" i="20" s="1"/>
  <c r="G153" i="20"/>
  <c r="O144" i="20"/>
  <c r="O143" i="20"/>
  <c r="O139" i="20"/>
  <c r="D136" i="20"/>
  <c r="U136" i="20" s="1"/>
  <c r="O135" i="20"/>
  <c r="U123" i="20"/>
  <c r="T185" i="20"/>
  <c r="BI185" i="20"/>
  <c r="R181" i="20"/>
  <c r="V181" i="20" s="1"/>
  <c r="R179" i="20"/>
  <c r="T179" i="20"/>
  <c r="U176" i="20"/>
  <c r="O175" i="20"/>
  <c r="E170" i="20"/>
  <c r="R170" i="20" s="1"/>
  <c r="V170" i="20" s="1"/>
  <c r="U168" i="20"/>
  <c r="O167" i="20"/>
  <c r="E162" i="20"/>
  <c r="R162" i="20" s="1"/>
  <c r="E161" i="20"/>
  <c r="R161" i="20" s="1"/>
  <c r="G161" i="20"/>
  <c r="T160" i="20"/>
  <c r="D153" i="20"/>
  <c r="U153" i="20" s="1"/>
  <c r="R150" i="20"/>
  <c r="T150" i="20"/>
  <c r="BI150" i="20"/>
  <c r="G146" i="20"/>
  <c r="R143" i="20"/>
  <c r="T143" i="20"/>
  <c r="BI143" i="20"/>
  <c r="R138" i="20"/>
  <c r="T138" i="20"/>
  <c r="R135" i="20"/>
  <c r="T135" i="20"/>
  <c r="BI135" i="20"/>
  <c r="D125" i="20"/>
  <c r="U125" i="20" s="1"/>
  <c r="O116" i="20"/>
  <c r="O152" i="20"/>
  <c r="P152" i="20" s="1"/>
  <c r="P153" i="20" s="1"/>
  <c r="R125" i="20"/>
  <c r="T125" i="20"/>
  <c r="BI125" i="20"/>
  <c r="G121" i="20"/>
  <c r="R117" i="20"/>
  <c r="T117" i="20"/>
  <c r="BI117" i="20"/>
  <c r="E98" i="20"/>
  <c r="R98" i="20" s="1"/>
  <c r="G98" i="20"/>
  <c r="V91" i="20"/>
  <c r="R89" i="20"/>
  <c r="T89" i="20"/>
  <c r="D87" i="20"/>
  <c r="U87" i="20" s="1"/>
  <c r="G80" i="20"/>
  <c r="E74" i="20"/>
  <c r="R74" i="20" s="1"/>
  <c r="G74" i="20"/>
  <c r="R119" i="20"/>
  <c r="D111" i="20"/>
  <c r="U111" i="20" s="1"/>
  <c r="E106" i="20"/>
  <c r="R106" i="20" s="1"/>
  <c r="V106" i="20" s="1"/>
  <c r="G106" i="20"/>
  <c r="R97" i="20"/>
  <c r="T97" i="20"/>
  <c r="BI89" i="20"/>
  <c r="E79" i="20"/>
  <c r="R79" i="20" s="1"/>
  <c r="G79" i="20"/>
  <c r="E123" i="20"/>
  <c r="R123" i="20" s="1"/>
  <c r="G123" i="20"/>
  <c r="U122" i="20"/>
  <c r="E115" i="20"/>
  <c r="R115" i="20" s="1"/>
  <c r="G115" i="20"/>
  <c r="U114" i="20"/>
  <c r="T113" i="20"/>
  <c r="BI113" i="20"/>
  <c r="G112" i="20"/>
  <c r="O103" i="20"/>
  <c r="P103" i="20" s="1"/>
  <c r="P104" i="20" s="1"/>
  <c r="T87" i="20"/>
  <c r="BI87" i="20"/>
  <c r="D109" i="20"/>
  <c r="U109" i="20" s="1"/>
  <c r="D81" i="20"/>
  <c r="U81" i="20" s="1"/>
  <c r="BI78" i="20"/>
  <c r="T76" i="20"/>
  <c r="BI76" i="20"/>
  <c r="R75" i="20"/>
  <c r="V75" i="20" s="1"/>
  <c r="E136" i="20"/>
  <c r="R136" i="20" s="1"/>
  <c r="G136" i="20"/>
  <c r="D133" i="20"/>
  <c r="U133" i="20" s="1"/>
  <c r="O132" i="20"/>
  <c r="O122" i="20"/>
  <c r="T120" i="20"/>
  <c r="BI120" i="20"/>
  <c r="O114" i="20"/>
  <c r="O108" i="20"/>
  <c r="R102" i="20"/>
  <c r="T102" i="20"/>
  <c r="O101" i="20"/>
  <c r="T95" i="20"/>
  <c r="BI95" i="20"/>
  <c r="E87" i="20"/>
  <c r="R87" i="20" s="1"/>
  <c r="G87" i="20"/>
  <c r="O170" i="20"/>
  <c r="O162" i="20"/>
  <c r="O154" i="20"/>
  <c r="O146" i="20"/>
  <c r="E142" i="20"/>
  <c r="R142" i="20" s="1"/>
  <c r="R140" i="20"/>
  <c r="O137" i="20"/>
  <c r="O130" i="20"/>
  <c r="T128" i="20"/>
  <c r="BI128" i="20"/>
  <c r="R124" i="20"/>
  <c r="V124" i="20" s="1"/>
  <c r="R122" i="20"/>
  <c r="T122" i="20"/>
  <c r="R116" i="20"/>
  <c r="V116" i="20" s="1"/>
  <c r="R114" i="20"/>
  <c r="T114" i="20"/>
  <c r="E113" i="20"/>
  <c r="R113" i="20" s="1"/>
  <c r="G113" i="20"/>
  <c r="R108" i="20"/>
  <c r="T108" i="20"/>
  <c r="BI108" i="20"/>
  <c r="V96" i="20"/>
  <c r="U94" i="20"/>
  <c r="O94" i="20"/>
  <c r="O87" i="20"/>
  <c r="D79" i="20"/>
  <c r="U79" i="20" s="1"/>
  <c r="U142" i="20"/>
  <c r="D141" i="20"/>
  <c r="U141" i="20" s="1"/>
  <c r="R130" i="20"/>
  <c r="T130" i="20"/>
  <c r="U127" i="20"/>
  <c r="O126" i="20"/>
  <c r="E121" i="20"/>
  <c r="R121" i="20" s="1"/>
  <c r="O118" i="20"/>
  <c r="R112" i="20"/>
  <c r="T111" i="20"/>
  <c r="BI111" i="20"/>
  <c r="G110" i="20"/>
  <c r="O84" i="20"/>
  <c r="E80" i="20"/>
  <c r="R80" i="20" s="1"/>
  <c r="O160" i="20"/>
  <c r="O134" i="20"/>
  <c r="O131" i="20"/>
  <c r="P131" i="20" s="1"/>
  <c r="E128" i="20"/>
  <c r="R128" i="20" s="1"/>
  <c r="G128" i="20"/>
  <c r="O125" i="20"/>
  <c r="D120" i="20"/>
  <c r="U120" i="20" s="1"/>
  <c r="T119" i="20"/>
  <c r="O117" i="20"/>
  <c r="P117" i="20" s="1"/>
  <c r="O110" i="20"/>
  <c r="P110" i="20" s="1"/>
  <c r="BI109" i="20"/>
  <c r="R109" i="20"/>
  <c r="G105" i="20"/>
  <c r="G93" i="20"/>
  <c r="E93" i="20"/>
  <c r="R93" i="20" s="1"/>
  <c r="V93" i="20" s="1"/>
  <c r="O89" i="20"/>
  <c r="P89" i="20" s="1"/>
  <c r="V88" i="20"/>
  <c r="O85" i="20"/>
  <c r="R84" i="20"/>
  <c r="T84" i="20"/>
  <c r="BI84" i="20"/>
  <c r="R83" i="20"/>
  <c r="V83" i="20" s="1"/>
  <c r="V68" i="20"/>
  <c r="R64" i="20"/>
  <c r="T64" i="20"/>
  <c r="BI64" i="20"/>
  <c r="O60" i="20"/>
  <c r="R58" i="20"/>
  <c r="T58" i="20"/>
  <c r="E54" i="20"/>
  <c r="R54" i="20" s="1"/>
  <c r="V54" i="20" s="1"/>
  <c r="G54" i="20"/>
  <c r="R45" i="20"/>
  <c r="T45" i="20"/>
  <c r="O45" i="20"/>
  <c r="D48" i="20"/>
  <c r="U48" i="20" s="1"/>
  <c r="O61" i="20"/>
  <c r="P61" i="20" s="1"/>
  <c r="G68" i="20"/>
  <c r="O59" i="20"/>
  <c r="U57" i="20"/>
  <c r="O51" i="20"/>
  <c r="D50" i="20"/>
  <c r="U50" i="20" s="1"/>
  <c r="O99" i="20"/>
  <c r="O46" i="20"/>
  <c r="O53" i="20"/>
  <c r="D76" i="20"/>
  <c r="U76" i="20" s="1"/>
  <c r="O70" i="20"/>
  <c r="D59" i="20"/>
  <c r="U59" i="20" s="1"/>
  <c r="BI58" i="20"/>
  <c r="O52" i="20"/>
  <c r="BI45" i="20"/>
  <c r="G111" i="20"/>
  <c r="R100" i="20"/>
  <c r="T100" i="20"/>
  <c r="E95" i="20"/>
  <c r="R95" i="20" s="1"/>
  <c r="G95" i="20"/>
  <c r="R92" i="20"/>
  <c r="T92" i="20"/>
  <c r="BI92" i="20"/>
  <c r="G88" i="20"/>
  <c r="R86" i="20"/>
  <c r="U82" i="20"/>
  <c r="E82" i="20"/>
  <c r="R82" i="20" s="1"/>
  <c r="G82" i="20"/>
  <c r="O73" i="20"/>
  <c r="E67" i="20"/>
  <c r="R67" i="20" s="1"/>
  <c r="G67" i="20"/>
  <c r="V44" i="20"/>
  <c r="O91" i="20"/>
  <c r="O129" i="20"/>
  <c r="O121" i="20"/>
  <c r="O105" i="20"/>
  <c r="G103" i="20"/>
  <c r="E101" i="20"/>
  <c r="R101" i="20" s="1"/>
  <c r="D95" i="20"/>
  <c r="U95" i="20" s="1"/>
  <c r="O88" i="20"/>
  <c r="E85" i="20"/>
  <c r="R85" i="20" s="1"/>
  <c r="D84" i="20"/>
  <c r="U84" i="20" s="1"/>
  <c r="R73" i="20"/>
  <c r="T73" i="20"/>
  <c r="D69" i="20"/>
  <c r="U69" i="20" s="1"/>
  <c r="O67" i="20"/>
  <c r="U61" i="20"/>
  <c r="V52" i="20"/>
  <c r="G49" i="20"/>
  <c r="D103" i="20"/>
  <c r="U103" i="20" s="1"/>
  <c r="V103" i="20" s="1"/>
  <c r="G96" i="20"/>
  <c r="R94" i="20"/>
  <c r="U90" i="20"/>
  <c r="E90" i="20"/>
  <c r="R90" i="20" s="1"/>
  <c r="G90" i="20"/>
  <c r="U89" i="20"/>
  <c r="O81" i="20"/>
  <c r="T79" i="20"/>
  <c r="BI79" i="20"/>
  <c r="O77" i="20"/>
  <c r="BI66" i="20"/>
  <c r="E62" i="20"/>
  <c r="R62" i="20" s="1"/>
  <c r="G62" i="20"/>
  <c r="O55" i="20"/>
  <c r="U49" i="20"/>
  <c r="O127" i="20"/>
  <c r="O119" i="20"/>
  <c r="O109" i="20"/>
  <c r="O107" i="20"/>
  <c r="O102" i="20"/>
  <c r="O96" i="20"/>
  <c r="P96" i="20" s="1"/>
  <c r="D92" i="20"/>
  <c r="U92" i="20" s="1"/>
  <c r="T81" i="20"/>
  <c r="O78" i="20"/>
  <c r="O76" i="20"/>
  <c r="D67" i="20"/>
  <c r="U67" i="20" s="1"/>
  <c r="O64" i="20"/>
  <c r="O62" i="20"/>
  <c r="G60" i="20"/>
  <c r="E60" i="20"/>
  <c r="R60" i="20" s="1"/>
  <c r="D56" i="20"/>
  <c r="U56" i="20" s="1"/>
  <c r="O56" i="20"/>
  <c r="O47" i="20"/>
  <c r="P47" i="20" s="1"/>
  <c r="R37" i="20"/>
  <c r="T37" i="20"/>
  <c r="D27" i="20"/>
  <c r="U27" i="20" s="1"/>
  <c r="T43" i="20"/>
  <c r="BI43" i="20"/>
  <c r="E35" i="20"/>
  <c r="R35" i="20" s="1"/>
  <c r="G35" i="20"/>
  <c r="R32" i="20"/>
  <c r="T32" i="20"/>
  <c r="BI32" i="20"/>
  <c r="G28" i="20"/>
  <c r="U42" i="20"/>
  <c r="D35" i="20"/>
  <c r="U35" i="20" s="1"/>
  <c r="D24" i="20"/>
  <c r="U24" i="20" s="1"/>
  <c r="O34" i="20"/>
  <c r="T51" i="20"/>
  <c r="BI51" i="20"/>
  <c r="O49" i="20"/>
  <c r="E43" i="20"/>
  <c r="R43" i="20" s="1"/>
  <c r="G43" i="20"/>
  <c r="R40" i="20"/>
  <c r="T40" i="20"/>
  <c r="BI40" i="20"/>
  <c r="G36" i="20"/>
  <c r="U30" i="20"/>
  <c r="E30" i="20"/>
  <c r="R30" i="20" s="1"/>
  <c r="G30" i="20"/>
  <c r="U29" i="20"/>
  <c r="U70" i="20"/>
  <c r="E70" i="20"/>
  <c r="R70" i="20" s="1"/>
  <c r="G70" i="20"/>
  <c r="D64" i="20"/>
  <c r="U64" i="20" s="1"/>
  <c r="R53" i="20"/>
  <c r="T53" i="20"/>
  <c r="O50" i="20"/>
  <c r="D43" i="20"/>
  <c r="U43" i="20" s="1"/>
  <c r="R39" i="20"/>
  <c r="V39" i="20" s="1"/>
  <c r="O36" i="20"/>
  <c r="D32" i="20"/>
  <c r="U32" i="20" s="1"/>
  <c r="O27" i="20"/>
  <c r="R72" i="20"/>
  <c r="O71" i="20"/>
  <c r="O63" i="20"/>
  <c r="T59" i="20"/>
  <c r="BI59" i="20"/>
  <c r="O57" i="20"/>
  <c r="E51" i="20"/>
  <c r="R51" i="20" s="1"/>
  <c r="G51" i="20"/>
  <c r="R48" i="20"/>
  <c r="T48" i="20"/>
  <c r="BI48" i="20"/>
  <c r="G44" i="20"/>
  <c r="R42" i="20"/>
  <c r="U38" i="20"/>
  <c r="E38" i="20"/>
  <c r="R38" i="20" s="1"/>
  <c r="G38" i="20"/>
  <c r="U37" i="20"/>
  <c r="O31" i="20"/>
  <c r="O29" i="20"/>
  <c r="T27" i="20"/>
  <c r="BI27" i="20"/>
  <c r="BI98" i="20"/>
  <c r="BI90" i="20"/>
  <c r="O83" i="20"/>
  <c r="BI82" i="20"/>
  <c r="O75" i="20"/>
  <c r="P75" i="20" s="1"/>
  <c r="BI74" i="20"/>
  <c r="O69" i="20"/>
  <c r="T67" i="20"/>
  <c r="BI67" i="20"/>
  <c r="R61" i="20"/>
  <c r="T61" i="20"/>
  <c r="U58" i="20"/>
  <c r="O58" i="20"/>
  <c r="D51" i="20"/>
  <c r="U51" i="20" s="1"/>
  <c r="R47" i="20"/>
  <c r="O44" i="20"/>
  <c r="E41" i="20"/>
  <c r="R41" i="20" s="1"/>
  <c r="V41" i="20" s="1"/>
  <c r="D40" i="20"/>
  <c r="U40" i="20" s="1"/>
  <c r="T29" i="20"/>
  <c r="U26" i="20"/>
  <c r="O26" i="20"/>
  <c r="P26" i="20" s="1"/>
  <c r="R69" i="20"/>
  <c r="T69" i="20"/>
  <c r="U66" i="20"/>
  <c r="O65" i="20"/>
  <c r="E59" i="20"/>
  <c r="R59" i="20" s="1"/>
  <c r="G59" i="20"/>
  <c r="R56" i="20"/>
  <c r="T56" i="20"/>
  <c r="BI56" i="20"/>
  <c r="G52" i="20"/>
  <c r="U46" i="20"/>
  <c r="E46" i="20"/>
  <c r="R46" i="20" s="1"/>
  <c r="G46" i="20"/>
  <c r="U45" i="20"/>
  <c r="O39" i="20"/>
  <c r="BI37" i="20"/>
  <c r="O37" i="20"/>
  <c r="T35" i="20"/>
  <c r="BI35" i="20"/>
  <c r="O33" i="20"/>
  <c r="P33" i="20" s="1"/>
  <c r="E28" i="20"/>
  <c r="R28" i="20" s="1"/>
  <c r="V28" i="20" s="1"/>
  <c r="E27" i="20"/>
  <c r="R27" i="20" s="1"/>
  <c r="G27" i="20"/>
  <c r="T26" i="20"/>
  <c r="R24" i="20"/>
  <c r="T24" i="20"/>
  <c r="BI24" i="20"/>
  <c r="R23" i="20"/>
  <c r="O21" i="20"/>
  <c r="E19" i="20"/>
  <c r="R19" i="20" s="1"/>
  <c r="T21" i="20"/>
  <c r="V21" i="20" s="1"/>
  <c r="O68" i="20"/>
  <c r="P68" i="20" s="1"/>
  <c r="BI62" i="20"/>
  <c r="BI54" i="20"/>
  <c r="BI46" i="20"/>
  <c r="BI38" i="20"/>
  <c r="BI30" i="20"/>
  <c r="BI22" i="20"/>
  <c r="U20" i="20"/>
  <c r="V20" i="20" s="1"/>
  <c r="O66" i="20"/>
  <c r="O42" i="20"/>
  <c r="G372" i="17"/>
  <c r="E372" i="17"/>
  <c r="R372" i="17" s="1"/>
  <c r="V372" i="17" s="1"/>
  <c r="R371" i="17"/>
  <c r="BI371" i="17"/>
  <c r="T371" i="17"/>
  <c r="O383" i="17"/>
  <c r="P383" i="17" s="1"/>
  <c r="P384" i="17" s="1"/>
  <c r="D371" i="17"/>
  <c r="U371" i="17" s="1"/>
  <c r="R368" i="17"/>
  <c r="T368" i="17"/>
  <c r="BI368" i="17"/>
  <c r="G351" i="17"/>
  <c r="G337" i="17"/>
  <c r="E337" i="17"/>
  <c r="R337" i="17" s="1"/>
  <c r="D323" i="17"/>
  <c r="U323" i="17" s="1"/>
  <c r="D380" i="17"/>
  <c r="U380" i="17" s="1"/>
  <c r="D378" i="17"/>
  <c r="U378" i="17" s="1"/>
  <c r="D373" i="17"/>
  <c r="U373" i="17" s="1"/>
  <c r="D361" i="17"/>
  <c r="U361" i="17" s="1"/>
  <c r="R357" i="17"/>
  <c r="T357" i="17"/>
  <c r="BI357" i="17"/>
  <c r="G356" i="17"/>
  <c r="E356" i="17"/>
  <c r="R356" i="17" s="1"/>
  <c r="V356" i="17" s="1"/>
  <c r="T355" i="17"/>
  <c r="R355" i="17"/>
  <c r="BI355" i="17"/>
  <c r="D354" i="17"/>
  <c r="U354" i="17" s="1"/>
  <c r="D349" i="17"/>
  <c r="U349" i="17"/>
  <c r="D322" i="17"/>
  <c r="U322" i="17" s="1"/>
  <c r="R359" i="17"/>
  <c r="V359" i="17" s="1"/>
  <c r="O356" i="17"/>
  <c r="BI353" i="17"/>
  <c r="R353" i="17"/>
  <c r="T353" i="17"/>
  <c r="G346" i="17"/>
  <c r="E342" i="17"/>
  <c r="R342" i="17" s="1"/>
  <c r="G342" i="17"/>
  <c r="T330" i="17"/>
  <c r="O333" i="17"/>
  <c r="R330" i="17"/>
  <c r="BI330" i="17"/>
  <c r="G365" i="17"/>
  <c r="E365" i="17"/>
  <c r="R365" i="17" s="1"/>
  <c r="V365" i="17" s="1"/>
  <c r="R364" i="17"/>
  <c r="T364" i="17"/>
  <c r="BI364" i="17"/>
  <c r="O361" i="17"/>
  <c r="O342" i="17"/>
  <c r="O344" i="17"/>
  <c r="V335" i="17"/>
  <c r="T326" i="17"/>
  <c r="BI326" i="17"/>
  <c r="R326" i="17"/>
  <c r="G324" i="17"/>
  <c r="E324" i="17"/>
  <c r="R324" i="17" s="1"/>
  <c r="V324" i="17" s="1"/>
  <c r="O370" i="17"/>
  <c r="T366" i="17"/>
  <c r="BI366" i="17"/>
  <c r="R366" i="17"/>
  <c r="BI361" i="17"/>
  <c r="R361" i="17"/>
  <c r="T361" i="17"/>
  <c r="E347" i="17"/>
  <c r="R347" i="17" s="1"/>
  <c r="V347" i="17" s="1"/>
  <c r="G347" i="17"/>
  <c r="D344" i="17"/>
  <c r="U344" i="17" s="1"/>
  <c r="R325" i="17"/>
  <c r="T325" i="17"/>
  <c r="BI325" i="17"/>
  <c r="E370" i="17"/>
  <c r="R370" i="17" s="1"/>
  <c r="V370" i="17" s="1"/>
  <c r="G370" i="17"/>
  <c r="R384" i="17"/>
  <c r="T384" i="17"/>
  <c r="BI384" i="17"/>
  <c r="R380" i="17"/>
  <c r="T380" i="17"/>
  <c r="BI380" i="17"/>
  <c r="R378" i="17"/>
  <c r="T378" i="17"/>
  <c r="BI378" i="17"/>
  <c r="T373" i="17"/>
  <c r="BI373" i="17"/>
  <c r="R373" i="17"/>
  <c r="R383" i="17"/>
  <c r="V383" i="17" s="1"/>
  <c r="O379" i="17"/>
  <c r="D368" i="17"/>
  <c r="U368" i="17" s="1"/>
  <c r="G363" i="17"/>
  <c r="E363" i="17"/>
  <c r="R363" i="17" s="1"/>
  <c r="V363" i="17" s="1"/>
  <c r="O358" i="17"/>
  <c r="U350" i="17"/>
  <c r="O347" i="17"/>
  <c r="R379" i="17"/>
  <c r="V379" i="17" s="1"/>
  <c r="G386" i="17"/>
  <c r="E386" i="17"/>
  <c r="R386" i="17" s="1"/>
  <c r="E377" i="17"/>
  <c r="R377" i="17" s="1"/>
  <c r="G377" i="17"/>
  <c r="E375" i="17"/>
  <c r="R375" i="17" s="1"/>
  <c r="V375" i="17" s="1"/>
  <c r="G375" i="17"/>
  <c r="O360" i="17"/>
  <c r="T358" i="17"/>
  <c r="BI358" i="17"/>
  <c r="R358" i="17"/>
  <c r="D355" i="17"/>
  <c r="U355" i="17" s="1"/>
  <c r="V351" i="17"/>
  <c r="R346" i="17"/>
  <c r="V346" i="17" s="1"/>
  <c r="R344" i="17"/>
  <c r="T344" i="17"/>
  <c r="BI344" i="17"/>
  <c r="BI321" i="17"/>
  <c r="R321" i="17"/>
  <c r="T321" i="17"/>
  <c r="O332" i="17"/>
  <c r="V381" i="17"/>
  <c r="D385" i="17"/>
  <c r="U385" i="17" s="1"/>
  <c r="O385" i="17"/>
  <c r="G381" i="17"/>
  <c r="O372" i="17"/>
  <c r="O363" i="17"/>
  <c r="U386" i="17"/>
  <c r="O386" i="17"/>
  <c r="O368" i="17"/>
  <c r="R367" i="17"/>
  <c r="R362" i="17"/>
  <c r="V362" i="17" s="1"/>
  <c r="U345" i="17"/>
  <c r="V333" i="17"/>
  <c r="V332" i="17"/>
  <c r="BI370" i="17"/>
  <c r="U369" i="17"/>
  <c r="V369" i="17" s="1"/>
  <c r="G369" i="17"/>
  <c r="G367" i="17"/>
  <c r="O364" i="17"/>
  <c r="G362" i="17"/>
  <c r="O355" i="17"/>
  <c r="P355" i="17" s="1"/>
  <c r="BI352" i="17"/>
  <c r="T352" i="17"/>
  <c r="T350" i="17"/>
  <c r="BI350" i="17"/>
  <c r="R349" i="17"/>
  <c r="U342" i="17"/>
  <c r="U337" i="17"/>
  <c r="R336" i="17"/>
  <c r="V336" i="17" s="1"/>
  <c r="O335" i="17"/>
  <c r="P335" i="17" s="1"/>
  <c r="R331" i="17"/>
  <c r="O330" i="17"/>
  <c r="O323" i="17"/>
  <c r="BI320" i="17"/>
  <c r="T320" i="17"/>
  <c r="V320" i="17" s="1"/>
  <c r="T318" i="17"/>
  <c r="BI318" i="17"/>
  <c r="O313" i="17"/>
  <c r="P313" i="17" s="1"/>
  <c r="E310" i="17"/>
  <c r="R310" i="17" s="1"/>
  <c r="G310" i="17"/>
  <c r="T309" i="17"/>
  <c r="V309" i="17" s="1"/>
  <c r="O307" i="17"/>
  <c r="O305" i="17"/>
  <c r="D299" i="17"/>
  <c r="U299" i="17" s="1"/>
  <c r="R298" i="17"/>
  <c r="T298" i="17"/>
  <c r="BI298" i="17"/>
  <c r="O286" i="17"/>
  <c r="P286" i="17" s="1"/>
  <c r="E284" i="17"/>
  <c r="R284" i="17" s="1"/>
  <c r="V284" i="17" s="1"/>
  <c r="G284" i="17"/>
  <c r="O277" i="17"/>
  <c r="R268" i="17"/>
  <c r="V268" i="17" s="1"/>
  <c r="R247" i="17"/>
  <c r="T247" i="17"/>
  <c r="E233" i="17"/>
  <c r="R233" i="17" s="1"/>
  <c r="O295" i="17"/>
  <c r="O340" i="17"/>
  <c r="O326" i="17"/>
  <c r="O325" i="17"/>
  <c r="O321" i="17"/>
  <c r="P321" i="17" s="1"/>
  <c r="E319" i="17"/>
  <c r="R319" i="17" s="1"/>
  <c r="V319" i="17" s="1"/>
  <c r="G318" i="17"/>
  <c r="O316" i="17"/>
  <c r="D310" i="17"/>
  <c r="U310" i="17" s="1"/>
  <c r="T307" i="17"/>
  <c r="BI307" i="17"/>
  <c r="R307" i="17"/>
  <c r="E304" i="17"/>
  <c r="R304" i="17" s="1"/>
  <c r="V304" i="17" s="1"/>
  <c r="G292" i="17"/>
  <c r="O284" i="17"/>
  <c r="T279" i="17"/>
  <c r="T277" i="17"/>
  <c r="BI277" i="17"/>
  <c r="R277" i="17"/>
  <c r="D276" i="17"/>
  <c r="U276" i="17" s="1"/>
  <c r="D272" i="17"/>
  <c r="U272" i="17" s="1"/>
  <c r="G270" i="17"/>
  <c r="E270" i="17"/>
  <c r="R270" i="17" s="1"/>
  <c r="V270" i="17" s="1"/>
  <c r="BI252" i="17"/>
  <c r="T252" i="17"/>
  <c r="T245" i="17"/>
  <c r="BI245" i="17"/>
  <c r="G311" i="17"/>
  <c r="O304" i="17"/>
  <c r="O303" i="17"/>
  <c r="E301" i="17"/>
  <c r="R301" i="17" s="1"/>
  <c r="O299" i="17"/>
  <c r="P299" i="17" s="1"/>
  <c r="G297" i="17"/>
  <c r="O292" i="17"/>
  <c r="P292" i="17" s="1"/>
  <c r="E289" i="17"/>
  <c r="R289" i="17" s="1"/>
  <c r="V289" i="17" s="1"/>
  <c r="G289" i="17"/>
  <c r="BI299" i="17"/>
  <c r="R299" i="17"/>
  <c r="T299" i="17"/>
  <c r="E293" i="17"/>
  <c r="R293" i="17" s="1"/>
  <c r="G293" i="17"/>
  <c r="D290" i="17"/>
  <c r="U290" i="17" s="1"/>
  <c r="BI275" i="17"/>
  <c r="T275" i="17"/>
  <c r="T269" i="17"/>
  <c r="E264" i="17"/>
  <c r="R264" i="17" s="1"/>
  <c r="P264" i="17"/>
  <c r="P265" i="17" s="1"/>
  <c r="P266" i="17" s="1"/>
  <c r="D260" i="17"/>
  <c r="U260" i="17" s="1"/>
  <c r="O243" i="17"/>
  <c r="P243" i="17" s="1"/>
  <c r="O253" i="17"/>
  <c r="O250" i="17"/>
  <c r="P250" i="17" s="1"/>
  <c r="O256" i="17"/>
  <c r="O309" i="17"/>
  <c r="O317" i="17"/>
  <c r="O346" i="17"/>
  <c r="G313" i="17"/>
  <c r="E313" i="17"/>
  <c r="R313" i="17" s="1"/>
  <c r="U312" i="17"/>
  <c r="D307" i="17"/>
  <c r="U307" i="17" s="1"/>
  <c r="O293" i="17"/>
  <c r="G283" i="17"/>
  <c r="E283" i="17"/>
  <c r="R283" i="17" s="1"/>
  <c r="T276" i="17"/>
  <c r="BI276" i="17"/>
  <c r="BI272" i="17"/>
  <c r="T272" i="17"/>
  <c r="R272" i="17"/>
  <c r="D271" i="17"/>
  <c r="U271" i="17" s="1"/>
  <c r="D267" i="17"/>
  <c r="U267" i="17" s="1"/>
  <c r="R266" i="17"/>
  <c r="T266" i="17"/>
  <c r="BI266" i="17"/>
  <c r="T261" i="17"/>
  <c r="BI261" i="17"/>
  <c r="D258" i="17"/>
  <c r="U258" i="17" s="1"/>
  <c r="BI251" i="17"/>
  <c r="T251" i="17"/>
  <c r="R251" i="17"/>
  <c r="T303" i="17"/>
  <c r="BI303" i="17"/>
  <c r="R303" i="17"/>
  <c r="O365" i="17"/>
  <c r="O351" i="17"/>
  <c r="T334" i="17"/>
  <c r="BI334" i="17"/>
  <c r="O319" i="17"/>
  <c r="U317" i="17"/>
  <c r="U313" i="17"/>
  <c r="O306" i="17"/>
  <c r="P306" i="17" s="1"/>
  <c r="E305" i="17"/>
  <c r="R305" i="17" s="1"/>
  <c r="V305" i="17" s="1"/>
  <c r="G305" i="17"/>
  <c r="D295" i="17"/>
  <c r="U295" i="17" s="1"/>
  <c r="G382" i="17"/>
  <c r="O381" i="17"/>
  <c r="U377" i="17"/>
  <c r="R374" i="17"/>
  <c r="V374" i="17" s="1"/>
  <c r="O362" i="17"/>
  <c r="P362" i="17" s="1"/>
  <c r="R360" i="17"/>
  <c r="V360" i="17" s="1"/>
  <c r="D358" i="17"/>
  <c r="U358" i="17" s="1"/>
  <c r="T354" i="17"/>
  <c r="D353" i="17"/>
  <c r="U353" i="17" s="1"/>
  <c r="R350" i="17"/>
  <c r="T349" i="17"/>
  <c r="R345" i="17"/>
  <c r="G343" i="17"/>
  <c r="O341" i="17"/>
  <c r="P341" i="17" s="1"/>
  <c r="G338" i="17"/>
  <c r="G334" i="17"/>
  <c r="D326" i="17"/>
  <c r="U326" i="17" s="1"/>
  <c r="T322" i="17"/>
  <c r="D321" i="17"/>
  <c r="U321" i="17" s="1"/>
  <c r="R318" i="17"/>
  <c r="G302" i="17"/>
  <c r="E302" i="17"/>
  <c r="R302" i="17" s="1"/>
  <c r="V302" i="17" s="1"/>
  <c r="U301" i="17"/>
  <c r="G291" i="17"/>
  <c r="O283" i="17"/>
  <c r="D277" i="17"/>
  <c r="U277" i="17" s="1"/>
  <c r="D229" i="17"/>
  <c r="U229" i="17" s="1"/>
  <c r="U384" i="17"/>
  <c r="O376" i="17"/>
  <c r="P376" i="17" s="1"/>
  <c r="P377" i="17" s="1"/>
  <c r="O369" i="17"/>
  <c r="P369" i="17" s="1"/>
  <c r="O367" i="17"/>
  <c r="U366" i="17"/>
  <c r="O359" i="17"/>
  <c r="U357" i="17"/>
  <c r="BI354" i="17"/>
  <c r="O354" i="17"/>
  <c r="BI349" i="17"/>
  <c r="E348" i="17"/>
  <c r="R348" i="17" s="1"/>
  <c r="V348" i="17" s="1"/>
  <c r="T342" i="17"/>
  <c r="BI342" i="17"/>
  <c r="R341" i="17"/>
  <c r="V341" i="17" s="1"/>
  <c r="G339" i="17"/>
  <c r="BI331" i="17"/>
  <c r="U331" i="17"/>
  <c r="U330" i="17"/>
  <c r="E329" i="17"/>
  <c r="R329" i="17" s="1"/>
  <c r="R328" i="17"/>
  <c r="V328" i="17" s="1"/>
  <c r="O327" i="17"/>
  <c r="P327" i="17" s="1"/>
  <c r="P328" i="17" s="1"/>
  <c r="P329" i="17" s="1"/>
  <c r="U325" i="17"/>
  <c r="R323" i="17"/>
  <c r="BI322" i="17"/>
  <c r="O322" i="17"/>
  <c r="O314" i="17"/>
  <c r="O312" i="17"/>
  <c r="T310" i="17"/>
  <c r="BI310" i="17"/>
  <c r="G304" i="17"/>
  <c r="O302" i="17"/>
  <c r="E296" i="17"/>
  <c r="R296" i="17" s="1"/>
  <c r="U291" i="17"/>
  <c r="V291" i="17" s="1"/>
  <c r="O291" i="17"/>
  <c r="O290" i="17"/>
  <c r="E288" i="17"/>
  <c r="R288" i="17" s="1"/>
  <c r="G288" i="17"/>
  <c r="O280" i="17"/>
  <c r="G278" i="17"/>
  <c r="O271" i="17"/>
  <c r="P271" i="17" s="1"/>
  <c r="P272" i="17" s="1"/>
  <c r="E269" i="17"/>
  <c r="R269" i="17" s="1"/>
  <c r="O267" i="17"/>
  <c r="BI260" i="17"/>
  <c r="T260" i="17"/>
  <c r="R260" i="17"/>
  <c r="D259" i="17"/>
  <c r="U259" i="17" s="1"/>
  <c r="T241" i="17"/>
  <c r="BI241" i="17"/>
  <c r="R241" i="17"/>
  <c r="G240" i="17"/>
  <c r="D234" i="17"/>
  <c r="U234" i="17" s="1"/>
  <c r="D318" i="17"/>
  <c r="U318" i="17" s="1"/>
  <c r="T315" i="17"/>
  <c r="R315" i="17"/>
  <c r="BI382" i="17"/>
  <c r="O378" i="17"/>
  <c r="T377" i="17"/>
  <c r="R376" i="17"/>
  <c r="V376" i="17" s="1"/>
  <c r="O374" i="17"/>
  <c r="O350" i="17"/>
  <c r="O349" i="17"/>
  <c r="P349" i="17" s="1"/>
  <c r="O345" i="17"/>
  <c r="E338" i="17"/>
  <c r="R338" i="17" s="1"/>
  <c r="O336" i="17"/>
  <c r="D334" i="17"/>
  <c r="U334" i="17" s="1"/>
  <c r="T329" i="17"/>
  <c r="D329" i="17"/>
  <c r="U329" i="17" s="1"/>
  <c r="O318" i="17"/>
  <c r="R317" i="17"/>
  <c r="R312" i="17"/>
  <c r="T312" i="17"/>
  <c r="O308" i="17"/>
  <c r="D303" i="17"/>
  <c r="U303" i="17" s="1"/>
  <c r="T301" i="17"/>
  <c r="O298" i="17"/>
  <c r="U296" i="17"/>
  <c r="O296" i="17"/>
  <c r="E292" i="17"/>
  <c r="R292" i="17" s="1"/>
  <c r="V292" i="17" s="1"/>
  <c r="R290" i="17"/>
  <c r="T290" i="17"/>
  <c r="BI290" i="17"/>
  <c r="O288" i="17"/>
  <c r="BI280" i="17"/>
  <c r="T280" i="17"/>
  <c r="O278" i="17"/>
  <c r="P278" i="17" s="1"/>
  <c r="P279" i="17" s="1"/>
  <c r="R271" i="17"/>
  <c r="T271" i="17"/>
  <c r="BI271" i="17"/>
  <c r="O269" i="17"/>
  <c r="BI267" i="17"/>
  <c r="R267" i="17"/>
  <c r="T267" i="17"/>
  <c r="R262" i="17"/>
  <c r="G259" i="17"/>
  <c r="D255" i="17"/>
  <c r="U255" i="17" s="1"/>
  <c r="BI250" i="17"/>
  <c r="R250" i="17"/>
  <c r="T250" i="17"/>
  <c r="O247" i="17"/>
  <c r="T313" i="17"/>
  <c r="BI296" i="17"/>
  <c r="T296" i="17"/>
  <c r="R295" i="17"/>
  <c r="U288" i="17"/>
  <c r="BI285" i="17"/>
  <c r="U283" i="17"/>
  <c r="R282" i="17"/>
  <c r="V282" i="17" s="1"/>
  <c r="O281" i="17"/>
  <c r="O276" i="17"/>
  <c r="O262" i="17"/>
  <c r="BI258" i="17"/>
  <c r="R258" i="17"/>
  <c r="O255" i="17"/>
  <c r="O252" i="17"/>
  <c r="O249" i="17"/>
  <c r="U233" i="17"/>
  <c r="D232" i="17"/>
  <c r="U232" i="17" s="1"/>
  <c r="O231" i="17"/>
  <c r="R225" i="17"/>
  <c r="T225" i="17"/>
  <c r="BI225" i="17"/>
  <c r="E224" i="17"/>
  <c r="R224" i="17" s="1"/>
  <c r="T210" i="17"/>
  <c r="O203" i="17"/>
  <c r="O201" i="17"/>
  <c r="P201" i="17" s="1"/>
  <c r="R255" i="17"/>
  <c r="T255" i="17"/>
  <c r="E243" i="17"/>
  <c r="R243" i="17" s="1"/>
  <c r="G243" i="17"/>
  <c r="O241" i="17"/>
  <c r="V226" i="17"/>
  <c r="P215" i="17"/>
  <c r="G215" i="17"/>
  <c r="E215" i="17"/>
  <c r="R215" i="17" s="1"/>
  <c r="V215" i="17" s="1"/>
  <c r="E211" i="17"/>
  <c r="R211" i="17" s="1"/>
  <c r="G211" i="17"/>
  <c r="D201" i="17"/>
  <c r="U201" i="17" s="1"/>
  <c r="D193" i="17"/>
  <c r="U193" i="17" s="1"/>
  <c r="E183" i="17"/>
  <c r="R183" i="17" s="1"/>
  <c r="V183" i="17" s="1"/>
  <c r="G183" i="17"/>
  <c r="O233" i="17"/>
  <c r="D230" i="17"/>
  <c r="U230" i="17" s="1"/>
  <c r="V230" i="17" s="1"/>
  <c r="BI222" i="17"/>
  <c r="T222" i="17"/>
  <c r="R222" i="17"/>
  <c r="O220" i="17"/>
  <c r="U208" i="17"/>
  <c r="U202" i="17"/>
  <c r="D197" i="17"/>
  <c r="U197" i="17" s="1"/>
  <c r="R195" i="17"/>
  <c r="T195" i="17"/>
  <c r="R189" i="17"/>
  <c r="BI189" i="17"/>
  <c r="T189" i="17"/>
  <c r="D180" i="17"/>
  <c r="U180" i="17" s="1"/>
  <c r="D250" i="17"/>
  <c r="U250" i="17" s="1"/>
  <c r="O240" i="17"/>
  <c r="R239" i="17"/>
  <c r="T239" i="17"/>
  <c r="BI239" i="17"/>
  <c r="BI238" i="17"/>
  <c r="T238" i="17"/>
  <c r="E235" i="17"/>
  <c r="R235" i="17" s="1"/>
  <c r="O232" i="17"/>
  <c r="D218" i="17"/>
  <c r="U218" i="17" s="1"/>
  <c r="E216" i="17"/>
  <c r="R216" i="17" s="1"/>
  <c r="V216" i="17" s="1"/>
  <c r="G216" i="17"/>
  <c r="U213" i="17"/>
  <c r="G209" i="17"/>
  <c r="D204" i="17"/>
  <c r="U204" i="17" s="1"/>
  <c r="E192" i="17"/>
  <c r="R192" i="17" s="1"/>
  <c r="V192" i="17" s="1"/>
  <c r="G192" i="17"/>
  <c r="G190" i="17"/>
  <c r="O287" i="17"/>
  <c r="G262" i="17"/>
  <c r="E261" i="17"/>
  <c r="R261" i="17" s="1"/>
  <c r="G261" i="17"/>
  <c r="O259" i="17"/>
  <c r="D251" i="17"/>
  <c r="U251" i="17" s="1"/>
  <c r="R249" i="17"/>
  <c r="V249" i="17" s="1"/>
  <c r="E245" i="17"/>
  <c r="R245" i="17" s="1"/>
  <c r="G245" i="17"/>
  <c r="O244" i="17"/>
  <c r="R242" i="17"/>
  <c r="V242" i="17" s="1"/>
  <c r="O235" i="17"/>
  <c r="O234" i="17"/>
  <c r="T232" i="17"/>
  <c r="BI232" i="17"/>
  <c r="R232" i="17"/>
  <c r="O230" i="17"/>
  <c r="T227" i="17"/>
  <c r="BI227" i="17"/>
  <c r="U225" i="17"/>
  <c r="O216" i="17"/>
  <c r="U214" i="17"/>
  <c r="V214" i="17" s="1"/>
  <c r="G214" i="17"/>
  <c r="O212" i="17"/>
  <c r="O209" i="17"/>
  <c r="V205" i="17"/>
  <c r="BI300" i="17"/>
  <c r="O300" i="17"/>
  <c r="BI295" i="17"/>
  <c r="E294" i="17"/>
  <c r="R294" i="17" s="1"/>
  <c r="V294" i="17" s="1"/>
  <c r="BI288" i="17"/>
  <c r="T288" i="17"/>
  <c r="R287" i="17"/>
  <c r="V287" i="17" s="1"/>
  <c r="G285" i="17"/>
  <c r="E275" i="17"/>
  <c r="R275" i="17" s="1"/>
  <c r="R274" i="17"/>
  <c r="V274" i="17" s="1"/>
  <c r="O273" i="17"/>
  <c r="BI268" i="17"/>
  <c r="O268" i="17"/>
  <c r="O263" i="17"/>
  <c r="U261" i="17"/>
  <c r="O260" i="17"/>
  <c r="R259" i="17"/>
  <c r="O257" i="17"/>
  <c r="P257" i="17" s="1"/>
  <c r="P258" i="17" s="1"/>
  <c r="D245" i="17"/>
  <c r="U245" i="17" s="1"/>
  <c r="D241" i="17"/>
  <c r="U241" i="17" s="1"/>
  <c r="E238" i="17"/>
  <c r="R238" i="17" s="1"/>
  <c r="G238" i="17"/>
  <c r="T234" i="17"/>
  <c r="BI234" i="17"/>
  <c r="R234" i="17"/>
  <c r="R229" i="17"/>
  <c r="T229" i="17"/>
  <c r="BI229" i="17"/>
  <c r="G226" i="17"/>
  <c r="R223" i="17"/>
  <c r="V223" i="17" s="1"/>
  <c r="E219" i="17"/>
  <c r="R219" i="17" s="1"/>
  <c r="V219" i="17" s="1"/>
  <c r="G219" i="17"/>
  <c r="O214" i="17"/>
  <c r="R213" i="17"/>
  <c r="T213" i="17"/>
  <c r="BI213" i="17"/>
  <c r="O206" i="17"/>
  <c r="U190" i="17"/>
  <c r="BI188" i="17"/>
  <c r="T188" i="17"/>
  <c r="R188" i="17"/>
  <c r="P188" i="17"/>
  <c r="R306" i="17"/>
  <c r="V306" i="17" s="1"/>
  <c r="U298" i="17"/>
  <c r="D280" i="17"/>
  <c r="U280" i="17" s="1"/>
  <c r="D275" i="17"/>
  <c r="U275" i="17" s="1"/>
  <c r="U266" i="17"/>
  <c r="R263" i="17"/>
  <c r="T263" i="17"/>
  <c r="G254" i="17"/>
  <c r="E253" i="17"/>
  <c r="R253" i="17" s="1"/>
  <c r="V253" i="17" s="1"/>
  <c r="G253" i="17"/>
  <c r="U252" i="17"/>
  <c r="O251" i="17"/>
  <c r="G246" i="17"/>
  <c r="G242" i="17"/>
  <c r="E236" i="17"/>
  <c r="R236" i="17" s="1"/>
  <c r="G236" i="17"/>
  <c r="U231" i="17"/>
  <c r="G231" i="17"/>
  <c r="E231" i="17"/>
  <c r="R231" i="17" s="1"/>
  <c r="R228" i="17"/>
  <c r="V228" i="17" s="1"/>
  <c r="O225" i="17"/>
  <c r="D222" i="17"/>
  <c r="U222" i="17" s="1"/>
  <c r="O221" i="17"/>
  <c r="O219" i="17"/>
  <c r="O207" i="17"/>
  <c r="T206" i="17"/>
  <c r="BI206" i="17"/>
  <c r="G205" i="17"/>
  <c r="R179" i="17"/>
  <c r="T179" i="17"/>
  <c r="BI179" i="17"/>
  <c r="T264" i="17"/>
  <c r="T256" i="17"/>
  <c r="V256" i="17" s="1"/>
  <c r="T248" i="17"/>
  <c r="V248" i="17" s="1"/>
  <c r="BI243" i="17"/>
  <c r="U243" i="17"/>
  <c r="U224" i="17"/>
  <c r="G207" i="17"/>
  <c r="G203" i="17"/>
  <c r="E203" i="17"/>
  <c r="R203" i="17" s="1"/>
  <c r="V203" i="17" s="1"/>
  <c r="R197" i="17"/>
  <c r="T197" i="17"/>
  <c r="BI197" i="17"/>
  <c r="U185" i="17"/>
  <c r="G182" i="17"/>
  <c r="D179" i="17"/>
  <c r="U179" i="17" s="1"/>
  <c r="O176" i="17"/>
  <c r="R173" i="17"/>
  <c r="D164" i="17"/>
  <c r="U164" i="17" s="1"/>
  <c r="O162" i="17"/>
  <c r="R155" i="17"/>
  <c r="V155" i="17" s="1"/>
  <c r="E143" i="17"/>
  <c r="R143" i="17" s="1"/>
  <c r="G143" i="17"/>
  <c r="R181" i="17"/>
  <c r="V181" i="17" s="1"/>
  <c r="D172" i="17"/>
  <c r="U172" i="17" s="1"/>
  <c r="R171" i="17"/>
  <c r="BI171" i="17"/>
  <c r="T171" i="17"/>
  <c r="O164" i="17"/>
  <c r="E151" i="17"/>
  <c r="R151" i="17" s="1"/>
  <c r="G151" i="17"/>
  <c r="T132" i="17"/>
  <c r="BI132" i="17"/>
  <c r="R132" i="17"/>
  <c r="D129" i="17"/>
  <c r="U129" i="17" s="1"/>
  <c r="O184" i="17"/>
  <c r="O178" i="17"/>
  <c r="R168" i="17"/>
  <c r="O151" i="17"/>
  <c r="O200" i="17"/>
  <c r="O202" i="17"/>
  <c r="O210" i="17"/>
  <c r="O135" i="17"/>
  <c r="O198" i="17"/>
  <c r="O193" i="17"/>
  <c r="D177" i="17"/>
  <c r="U177" i="17" s="1"/>
  <c r="D173" i="17"/>
  <c r="U173" i="17" s="1"/>
  <c r="G128" i="17"/>
  <c r="E128" i="17"/>
  <c r="R128" i="17" s="1"/>
  <c r="G173" i="17"/>
  <c r="G165" i="17"/>
  <c r="E165" i="17"/>
  <c r="R165" i="17" s="1"/>
  <c r="V165" i="17" s="1"/>
  <c r="T159" i="17"/>
  <c r="BI159" i="17"/>
  <c r="G149" i="17"/>
  <c r="E149" i="17"/>
  <c r="R149" i="17" s="1"/>
  <c r="V149" i="17" s="1"/>
  <c r="T148" i="17"/>
  <c r="BI148" i="17"/>
  <c r="R148" i="17"/>
  <c r="U238" i="17"/>
  <c r="O226" i="17"/>
  <c r="T211" i="17"/>
  <c r="BI211" i="17"/>
  <c r="O208" i="17"/>
  <c r="P208" i="17" s="1"/>
  <c r="O205" i="17"/>
  <c r="G194" i="17"/>
  <c r="O192" i="17"/>
  <c r="E191" i="17"/>
  <c r="R191" i="17" s="1"/>
  <c r="G191" i="17"/>
  <c r="G181" i="17"/>
  <c r="O177" i="17"/>
  <c r="R176" i="17"/>
  <c r="V176" i="17" s="1"/>
  <c r="O173" i="17"/>
  <c r="P173" i="17" s="1"/>
  <c r="BI172" i="17"/>
  <c r="R172" i="17"/>
  <c r="E170" i="17"/>
  <c r="R170" i="17" s="1"/>
  <c r="G170" i="17"/>
  <c r="O169" i="17"/>
  <c r="O165" i="17"/>
  <c r="G164" i="17"/>
  <c r="D163" i="17"/>
  <c r="U163" i="17" s="1"/>
  <c r="R153" i="17"/>
  <c r="T153" i="17"/>
  <c r="D151" i="17"/>
  <c r="U151" i="17" s="1"/>
  <c r="O149" i="17"/>
  <c r="V144" i="17"/>
  <c r="D135" i="17"/>
  <c r="U135" i="17" s="1"/>
  <c r="O246" i="17"/>
  <c r="O242" i="17"/>
  <c r="O237" i="17"/>
  <c r="P237" i="17" s="1"/>
  <c r="P238" i="17" s="1"/>
  <c r="O223" i="17"/>
  <c r="P223" i="17" s="1"/>
  <c r="P224" i="17" s="1"/>
  <c r="R221" i="17"/>
  <c r="V221" i="17" s="1"/>
  <c r="O218" i="17"/>
  <c r="R208" i="17"/>
  <c r="T208" i="17"/>
  <c r="O204" i="17"/>
  <c r="T199" i="17"/>
  <c r="BI199" i="17"/>
  <c r="G198" i="17"/>
  <c r="O194" i="17"/>
  <c r="P194" i="17" s="1"/>
  <c r="R193" i="17"/>
  <c r="T193" i="17"/>
  <c r="BI193" i="17"/>
  <c r="O191" i="17"/>
  <c r="O180" i="17"/>
  <c r="P180" i="17" s="1"/>
  <c r="G178" i="17"/>
  <c r="E178" i="17"/>
  <c r="R178" i="17" s="1"/>
  <c r="D171" i="17"/>
  <c r="U171" i="17" s="1"/>
  <c r="O167" i="17"/>
  <c r="O161" i="17"/>
  <c r="O158" i="17"/>
  <c r="BI153" i="17"/>
  <c r="O239" i="17"/>
  <c r="R237" i="17"/>
  <c r="V237" i="17" s="1"/>
  <c r="U227" i="17"/>
  <c r="R218" i="17"/>
  <c r="U211" i="17"/>
  <c r="D206" i="17"/>
  <c r="U206" i="17" s="1"/>
  <c r="T204" i="17"/>
  <c r="BI204" i="17"/>
  <c r="R204" i="17"/>
  <c r="R201" i="17"/>
  <c r="T201" i="17"/>
  <c r="BI201" i="17"/>
  <c r="O197" i="17"/>
  <c r="BI196" i="17"/>
  <c r="T196" i="17"/>
  <c r="R190" i="17"/>
  <c r="D188" i="17"/>
  <c r="U188" i="17" s="1"/>
  <c r="R187" i="17"/>
  <c r="T187" i="17"/>
  <c r="E186" i="17"/>
  <c r="R186" i="17" s="1"/>
  <c r="E182" i="17"/>
  <c r="R182" i="17" s="1"/>
  <c r="V182" i="17" s="1"/>
  <c r="BI180" i="17"/>
  <c r="R180" i="17"/>
  <c r="T180" i="17"/>
  <c r="G174" i="17"/>
  <c r="T167" i="17"/>
  <c r="BI167" i="17"/>
  <c r="P166" i="17"/>
  <c r="G166" i="17"/>
  <c r="E166" i="17"/>
  <c r="R166" i="17" s="1"/>
  <c r="E164" i="17"/>
  <c r="R164" i="17" s="1"/>
  <c r="R161" i="17"/>
  <c r="T161" i="17"/>
  <c r="BI161" i="17"/>
  <c r="R158" i="17"/>
  <c r="T158" i="17"/>
  <c r="T151" i="17"/>
  <c r="BI151" i="17"/>
  <c r="O140" i="17"/>
  <c r="U194" i="17"/>
  <c r="V194" i="17" s="1"/>
  <c r="R185" i="17"/>
  <c r="T185" i="17"/>
  <c r="O179" i="17"/>
  <c r="E175" i="17"/>
  <c r="R175" i="17" s="1"/>
  <c r="V175" i="17" s="1"/>
  <c r="G175" i="17"/>
  <c r="O172" i="17"/>
  <c r="O168" i="17"/>
  <c r="R163" i="17"/>
  <c r="O155" i="17"/>
  <c r="O145" i="17"/>
  <c r="P145" i="17" s="1"/>
  <c r="P146" i="17" s="1"/>
  <c r="T143" i="17"/>
  <c r="BI143" i="17"/>
  <c r="R139" i="17"/>
  <c r="V139" i="17" s="1"/>
  <c r="R137" i="17"/>
  <c r="T137" i="17"/>
  <c r="O133" i="17"/>
  <c r="E127" i="17"/>
  <c r="R127" i="17" s="1"/>
  <c r="G127" i="17"/>
  <c r="T126" i="17"/>
  <c r="D122" i="17"/>
  <c r="U122" i="17" s="1"/>
  <c r="O120" i="17"/>
  <c r="R117" i="17"/>
  <c r="T117" i="17"/>
  <c r="BI117" i="17"/>
  <c r="R147" i="17"/>
  <c r="V147" i="17" s="1"/>
  <c r="R145" i="17"/>
  <c r="T145" i="17"/>
  <c r="O141" i="17"/>
  <c r="O138" i="17"/>
  <c r="P138" i="17" s="1"/>
  <c r="E135" i="17"/>
  <c r="R135" i="17" s="1"/>
  <c r="G135" i="17"/>
  <c r="T134" i="17"/>
  <c r="O132" i="17"/>
  <c r="D127" i="17"/>
  <c r="U127" i="17" s="1"/>
  <c r="T124" i="17"/>
  <c r="BI124" i="17"/>
  <c r="R124" i="17"/>
  <c r="R120" i="17"/>
  <c r="T120" i="17"/>
  <c r="E119" i="17"/>
  <c r="R119" i="17" s="1"/>
  <c r="G119" i="17"/>
  <c r="T114" i="17"/>
  <c r="E106" i="17"/>
  <c r="R106" i="17" s="1"/>
  <c r="V106" i="17" s="1"/>
  <c r="G106" i="17"/>
  <c r="E123" i="17"/>
  <c r="R123" i="17" s="1"/>
  <c r="V123" i="17" s="1"/>
  <c r="D115" i="17"/>
  <c r="U115" i="17" s="1"/>
  <c r="D143" i="17"/>
  <c r="U143" i="17" s="1"/>
  <c r="T140" i="17"/>
  <c r="BI140" i="17"/>
  <c r="R140" i="17"/>
  <c r="G136" i="17"/>
  <c r="O123" i="17"/>
  <c r="O122" i="17"/>
  <c r="G116" i="17"/>
  <c r="BI114" i="17"/>
  <c r="G113" i="17"/>
  <c r="E113" i="17"/>
  <c r="R113" i="17" s="1"/>
  <c r="G144" i="17"/>
  <c r="G130" i="17"/>
  <c r="E130" i="17"/>
  <c r="R130" i="17" s="1"/>
  <c r="V130" i="17" s="1"/>
  <c r="D124" i="17"/>
  <c r="U124" i="17" s="1"/>
  <c r="T122" i="17"/>
  <c r="BI122" i="17"/>
  <c r="R122" i="17"/>
  <c r="D117" i="17"/>
  <c r="U117" i="17" s="1"/>
  <c r="G103" i="17"/>
  <c r="E103" i="17"/>
  <c r="R103" i="17" s="1"/>
  <c r="V103" i="17" s="1"/>
  <c r="P103" i="17"/>
  <c r="R202" i="17"/>
  <c r="G199" i="17"/>
  <c r="D196" i="17"/>
  <c r="U196" i="17" s="1"/>
  <c r="G196" i="17"/>
  <c r="BI185" i="17"/>
  <c r="BI181" i="17"/>
  <c r="O181" i="17"/>
  <c r="O174" i="17"/>
  <c r="U170" i="17"/>
  <c r="T163" i="17"/>
  <c r="T156" i="17"/>
  <c r="BI156" i="17"/>
  <c r="G152" i="17"/>
  <c r="R150" i="17"/>
  <c r="V150" i="17" s="1"/>
  <c r="G138" i="17"/>
  <c r="E138" i="17"/>
  <c r="R138" i="17" s="1"/>
  <c r="V138" i="17" s="1"/>
  <c r="U137" i="17"/>
  <c r="D132" i="17"/>
  <c r="U132" i="17" s="1"/>
  <c r="O131" i="17"/>
  <c r="P131" i="17" s="1"/>
  <c r="O115" i="17"/>
  <c r="R109" i="17"/>
  <c r="T109" i="17"/>
  <c r="E206" i="17"/>
  <c r="R206" i="17" s="1"/>
  <c r="O189" i="17"/>
  <c r="E184" i="17"/>
  <c r="R184" i="17" s="1"/>
  <c r="V184" i="17" s="1"/>
  <c r="O182" i="17"/>
  <c r="U178" i="17"/>
  <c r="R169" i="17"/>
  <c r="T169" i="17"/>
  <c r="BI163" i="17"/>
  <c r="O163" i="17"/>
  <c r="E160" i="17"/>
  <c r="R160" i="17" s="1"/>
  <c r="V160" i="17" s="1"/>
  <c r="E157" i="17"/>
  <c r="R157" i="17" s="1"/>
  <c r="V157" i="17" s="1"/>
  <c r="G146" i="17"/>
  <c r="E146" i="17"/>
  <c r="R146" i="17" s="1"/>
  <c r="V146" i="17" s="1"/>
  <c r="U145" i="17"/>
  <c r="E141" i="17"/>
  <c r="R141" i="17" s="1"/>
  <c r="V141" i="17" s="1"/>
  <c r="D140" i="17"/>
  <c r="U140" i="17" s="1"/>
  <c r="O139" i="17"/>
  <c r="T127" i="17"/>
  <c r="BI127" i="17"/>
  <c r="G121" i="17"/>
  <c r="E121" i="17"/>
  <c r="R121" i="17" s="1"/>
  <c r="V121" i="17" s="1"/>
  <c r="U120" i="17"/>
  <c r="T119" i="17"/>
  <c r="BI119" i="17"/>
  <c r="G118" i="17"/>
  <c r="T115" i="17"/>
  <c r="BI115" i="17"/>
  <c r="R115" i="17"/>
  <c r="O160" i="17"/>
  <c r="O102" i="17"/>
  <c r="O104" i="17"/>
  <c r="O150" i="17"/>
  <c r="U199" i="17"/>
  <c r="O190" i="17"/>
  <c r="U187" i="17"/>
  <c r="U186" i="17"/>
  <c r="O185" i="17"/>
  <c r="R177" i="17"/>
  <c r="T177" i="17"/>
  <c r="O171" i="17"/>
  <c r="E167" i="17"/>
  <c r="R167" i="17" s="1"/>
  <c r="G167" i="17"/>
  <c r="U161" i="17"/>
  <c r="U159" i="17"/>
  <c r="E159" i="17"/>
  <c r="R159" i="17" s="1"/>
  <c r="G159" i="17"/>
  <c r="U158" i="17"/>
  <c r="D156" i="17"/>
  <c r="U156" i="17" s="1"/>
  <c r="G154" i="17"/>
  <c r="E154" i="17"/>
  <c r="R154" i="17" s="1"/>
  <c r="V154" i="17" s="1"/>
  <c r="U153" i="17"/>
  <c r="D148" i="17"/>
  <c r="U148" i="17" s="1"/>
  <c r="O147" i="17"/>
  <c r="BI137" i="17"/>
  <c r="O137" i="17"/>
  <c r="T135" i="17"/>
  <c r="BI135" i="17"/>
  <c r="R131" i="17"/>
  <c r="V131" i="17" s="1"/>
  <c r="R129" i="17"/>
  <c r="T129" i="17"/>
  <c r="U126" i="17"/>
  <c r="O125" i="17"/>
  <c r="G123" i="17"/>
  <c r="O121" i="17"/>
  <c r="O117" i="17"/>
  <c r="P117" i="17" s="1"/>
  <c r="E114" i="17"/>
  <c r="R114" i="17" s="1"/>
  <c r="G114" i="17"/>
  <c r="O142" i="17"/>
  <c r="O134" i="17"/>
  <c r="O126" i="17"/>
  <c r="U118" i="17"/>
  <c r="V118" i="17" s="1"/>
  <c r="U113" i="17"/>
  <c r="R112" i="17"/>
  <c r="V112" i="17" s="1"/>
  <c r="O111" i="17"/>
  <c r="P111" i="17" s="1"/>
  <c r="P112" i="17" s="1"/>
  <c r="P113" i="17" s="1"/>
  <c r="E105" i="17"/>
  <c r="R105" i="17" s="1"/>
  <c r="G105" i="17"/>
  <c r="D102" i="17"/>
  <c r="U102" i="17" s="1"/>
  <c r="O96" i="17"/>
  <c r="P96" i="17" s="1"/>
  <c r="T93" i="17"/>
  <c r="D91" i="17"/>
  <c r="U91" i="17" s="1"/>
  <c r="O90" i="17"/>
  <c r="G84" i="17"/>
  <c r="G78" i="17"/>
  <c r="O73" i="17"/>
  <c r="G71" i="17"/>
  <c r="D63" i="17"/>
  <c r="U63" i="17" s="1"/>
  <c r="V39" i="17"/>
  <c r="T100" i="17"/>
  <c r="BI100" i="17"/>
  <c r="T96" i="17"/>
  <c r="BI96" i="17"/>
  <c r="R96" i="17"/>
  <c r="D95" i="17"/>
  <c r="U95" i="17" s="1"/>
  <c r="R90" i="17"/>
  <c r="T90" i="17"/>
  <c r="BI90" i="17"/>
  <c r="E81" i="17"/>
  <c r="R81" i="17" s="1"/>
  <c r="V81" i="17" s="1"/>
  <c r="G81" i="17"/>
  <c r="T72" i="17"/>
  <c r="BI72" i="17"/>
  <c r="T64" i="17"/>
  <c r="R64" i="17"/>
  <c r="BI64" i="17"/>
  <c r="E85" i="17"/>
  <c r="R85" i="17" s="1"/>
  <c r="G85" i="17"/>
  <c r="D82" i="17"/>
  <c r="U82" i="17" s="1"/>
  <c r="G65" i="17"/>
  <c r="E65" i="17"/>
  <c r="R65" i="17" s="1"/>
  <c r="V65" i="17" s="1"/>
  <c r="E93" i="17"/>
  <c r="R93" i="17" s="1"/>
  <c r="BI91" i="17"/>
  <c r="R91" i="17"/>
  <c r="T91" i="17"/>
  <c r="G89" i="17"/>
  <c r="P89" i="17"/>
  <c r="E77" i="17"/>
  <c r="R77" i="17" s="1"/>
  <c r="O65" i="17"/>
  <c r="O101" i="17"/>
  <c r="O109" i="17"/>
  <c r="O106" i="17"/>
  <c r="O114" i="17"/>
  <c r="O93" i="17"/>
  <c r="T110" i="17"/>
  <c r="BI110" i="17"/>
  <c r="R95" i="17"/>
  <c r="T95" i="17"/>
  <c r="BI95" i="17"/>
  <c r="D87" i="17"/>
  <c r="U87" i="17" s="1"/>
  <c r="G83" i="17"/>
  <c r="O77" i="17"/>
  <c r="V69" i="17"/>
  <c r="D109" i="17"/>
  <c r="U109" i="17" s="1"/>
  <c r="R107" i="17"/>
  <c r="T107" i="17"/>
  <c r="T105" i="17"/>
  <c r="BI105" i="17"/>
  <c r="R97" i="17"/>
  <c r="V97" i="17" s="1"/>
  <c r="U83" i="17"/>
  <c r="O82" i="17"/>
  <c r="P82" i="17" s="1"/>
  <c r="E80" i="17"/>
  <c r="R80" i="17" s="1"/>
  <c r="G80" i="17"/>
  <c r="D77" i="17"/>
  <c r="U77" i="17"/>
  <c r="G75" i="17"/>
  <c r="E75" i="17"/>
  <c r="R75" i="17" s="1"/>
  <c r="O152" i="17"/>
  <c r="P152" i="17" s="1"/>
  <c r="P153" i="17" s="1"/>
  <c r="P154" i="17" s="1"/>
  <c r="O144" i="17"/>
  <c r="O136" i="17"/>
  <c r="O128" i="17"/>
  <c r="O118" i="17"/>
  <c r="O116" i="17"/>
  <c r="D110" i="17"/>
  <c r="U110" i="17" s="1"/>
  <c r="E108" i="17"/>
  <c r="R108" i="17" s="1"/>
  <c r="V108" i="17" s="1"/>
  <c r="T102" i="17"/>
  <c r="BI102" i="17"/>
  <c r="D100" i="17"/>
  <c r="U100" i="17" s="1"/>
  <c r="D96" i="17"/>
  <c r="U96" i="17" s="1"/>
  <c r="G94" i="17"/>
  <c r="E94" i="17"/>
  <c r="R94" i="17" s="1"/>
  <c r="V94" i="17" s="1"/>
  <c r="U93" i="17"/>
  <c r="D88" i="17"/>
  <c r="U88" i="17" s="1"/>
  <c r="E84" i="17"/>
  <c r="R84" i="17" s="1"/>
  <c r="V84" i="17" s="1"/>
  <c r="R82" i="17"/>
  <c r="T82" i="17"/>
  <c r="BI82" i="17"/>
  <c r="O80" i="17"/>
  <c r="E78" i="17"/>
  <c r="R78" i="17" s="1"/>
  <c r="V78" i="17" s="1"/>
  <c r="U75" i="17"/>
  <c r="O75" i="17"/>
  <c r="P75" i="17" s="1"/>
  <c r="O74" i="17"/>
  <c r="E71" i="17"/>
  <c r="R71" i="17" s="1"/>
  <c r="V71" i="17" s="1"/>
  <c r="D70" i="17"/>
  <c r="U70" i="17" s="1"/>
  <c r="O67" i="17"/>
  <c r="V60" i="17"/>
  <c r="D105" i="17"/>
  <c r="U105" i="17" s="1"/>
  <c r="G102" i="17"/>
  <c r="BI99" i="17"/>
  <c r="T99" i="17"/>
  <c r="O94" i="17"/>
  <c r="E88" i="17"/>
  <c r="R88" i="17" s="1"/>
  <c r="T67" i="17"/>
  <c r="BI67" i="17"/>
  <c r="R67" i="17"/>
  <c r="R61" i="17"/>
  <c r="T61" i="17"/>
  <c r="BI61" i="17"/>
  <c r="O64" i="17"/>
  <c r="O100" i="17"/>
  <c r="T88" i="17"/>
  <c r="BI88" i="17"/>
  <c r="R87" i="17"/>
  <c r="U80" i="17"/>
  <c r="T77" i="17"/>
  <c r="BI77" i="17"/>
  <c r="G73" i="17"/>
  <c r="R66" i="17"/>
  <c r="T66" i="17"/>
  <c r="D64" i="17"/>
  <c r="U64" i="17" s="1"/>
  <c r="O57" i="17"/>
  <c r="T56" i="17"/>
  <c r="BI56" i="17"/>
  <c r="R56" i="17"/>
  <c r="T48" i="17"/>
  <c r="BI48" i="17"/>
  <c r="R48" i="17"/>
  <c r="U46" i="17"/>
  <c r="G44" i="17"/>
  <c r="E44" i="17"/>
  <c r="R44" i="17" s="1"/>
  <c r="V44" i="17" s="1"/>
  <c r="D59" i="17"/>
  <c r="U59" i="17" s="1"/>
  <c r="G52" i="17"/>
  <c r="O44" i="17"/>
  <c r="R42" i="17"/>
  <c r="T42" i="17"/>
  <c r="G38" i="17"/>
  <c r="E38" i="17"/>
  <c r="R38" i="17" s="1"/>
  <c r="V38" i="17" s="1"/>
  <c r="D40" i="17"/>
  <c r="U40" i="17" s="1"/>
  <c r="G60" i="17"/>
  <c r="E51" i="17"/>
  <c r="R51" i="17" s="1"/>
  <c r="G51" i="17"/>
  <c r="O43" i="17"/>
  <c r="D53" i="17"/>
  <c r="U53" i="17" s="1"/>
  <c r="D43" i="17"/>
  <c r="U43" i="17" s="1"/>
  <c r="BI42" i="17"/>
  <c r="T40" i="17"/>
  <c r="BI40" i="17"/>
  <c r="R40" i="17"/>
  <c r="T92" i="17"/>
  <c r="V92" i="17" s="1"/>
  <c r="T87" i="17"/>
  <c r="R83" i="17"/>
  <c r="O79" i="17"/>
  <c r="R76" i="17"/>
  <c r="V76" i="17" s="1"/>
  <c r="R74" i="17"/>
  <c r="T74" i="17"/>
  <c r="E59" i="17"/>
  <c r="R59" i="17" s="1"/>
  <c r="G59" i="17"/>
  <c r="BI50" i="17"/>
  <c r="U99" i="17"/>
  <c r="E99" i="17"/>
  <c r="R99" i="17" s="1"/>
  <c r="R98" i="17"/>
  <c r="O97" i="17"/>
  <c r="BI92" i="17"/>
  <c r="O92" i="17"/>
  <c r="BI87" i="17"/>
  <c r="E86" i="17"/>
  <c r="R86" i="17" s="1"/>
  <c r="V86" i="17" s="1"/>
  <c r="T80" i="17"/>
  <c r="BI80" i="17"/>
  <c r="R79" i="17"/>
  <c r="V79" i="17" s="1"/>
  <c r="E73" i="17"/>
  <c r="R73" i="17" s="1"/>
  <c r="V73" i="17" s="1"/>
  <c r="E72" i="17"/>
  <c r="R72" i="17" s="1"/>
  <c r="G72" i="17"/>
  <c r="O70" i="17"/>
  <c r="O62" i="17"/>
  <c r="O59" i="17"/>
  <c r="V58" i="17"/>
  <c r="D51" i="17"/>
  <c r="U51" i="17" s="1"/>
  <c r="G46" i="17"/>
  <c r="E46" i="17"/>
  <c r="R46" i="17" s="1"/>
  <c r="U45" i="17"/>
  <c r="O88" i="17"/>
  <c r="O87" i="17"/>
  <c r="O83" i="17"/>
  <c r="D72" i="17"/>
  <c r="U72" i="17" s="1"/>
  <c r="T70" i="17"/>
  <c r="BI70" i="17"/>
  <c r="R70" i="17"/>
  <c r="O66" i="17"/>
  <c r="BI63" i="17"/>
  <c r="T63" i="17"/>
  <c r="R63" i="17"/>
  <c r="D61" i="17"/>
  <c r="U61" i="17" s="1"/>
  <c r="O56" i="17"/>
  <c r="E52" i="17"/>
  <c r="R52" i="17" s="1"/>
  <c r="V52" i="17" s="1"/>
  <c r="O48" i="17"/>
  <c r="O39" i="17"/>
  <c r="O61" i="17"/>
  <c r="P61" i="17" s="1"/>
  <c r="T59" i="17"/>
  <c r="BI59" i="17"/>
  <c r="R53" i="17"/>
  <c r="T53" i="17"/>
  <c r="O49" i="17"/>
  <c r="O46" i="17"/>
  <c r="E43" i="17"/>
  <c r="R43" i="17" s="1"/>
  <c r="G43" i="17"/>
  <c r="O40" i="17"/>
  <c r="P40" i="17" s="1"/>
  <c r="D35" i="17"/>
  <c r="U35" i="17" s="1"/>
  <c r="T32" i="17"/>
  <c r="BI32" i="17"/>
  <c r="R32" i="17"/>
  <c r="G28" i="17"/>
  <c r="R26" i="17"/>
  <c r="G36" i="17"/>
  <c r="R34" i="17"/>
  <c r="G30" i="17"/>
  <c r="E30" i="17"/>
  <c r="R30" i="17" s="1"/>
  <c r="V30" i="17" s="1"/>
  <c r="D24" i="17"/>
  <c r="U24" i="17" s="1"/>
  <c r="O47" i="17"/>
  <c r="P47" i="17" s="1"/>
  <c r="O55" i="17"/>
  <c r="P55" i="17" s="1"/>
  <c r="O63" i="17"/>
  <c r="O26" i="17"/>
  <c r="P26" i="17" s="1"/>
  <c r="P27" i="17" s="1"/>
  <c r="P28" i="17" s="1"/>
  <c r="P29" i="17" s="1"/>
  <c r="P30" i="17" s="1"/>
  <c r="P31" i="17" s="1"/>
  <c r="P32" i="17" s="1"/>
  <c r="O34" i="17"/>
  <c r="O42" i="17"/>
  <c r="O50" i="17"/>
  <c r="O58" i="17"/>
  <c r="D32" i="17"/>
  <c r="U32" i="17" s="1"/>
  <c r="BI21" i="17"/>
  <c r="P19" i="17"/>
  <c r="P20" i="17" s="1"/>
  <c r="P21" i="17" s="1"/>
  <c r="P22" i="17" s="1"/>
  <c r="P23" i="17" s="1"/>
  <c r="P24" i="17" s="1"/>
  <c r="T27" i="17"/>
  <c r="BI27" i="17"/>
  <c r="R21" i="17"/>
  <c r="T21" i="17"/>
  <c r="O60" i="17"/>
  <c r="G54" i="17"/>
  <c r="E54" i="17"/>
  <c r="R54" i="17" s="1"/>
  <c r="D48" i="17"/>
  <c r="U48" i="17" s="1"/>
  <c r="O37" i="17"/>
  <c r="T35" i="17"/>
  <c r="BI35" i="17"/>
  <c r="R29" i="17"/>
  <c r="T29" i="17"/>
  <c r="U26" i="17"/>
  <c r="O25" i="17"/>
  <c r="O71" i="17"/>
  <c r="D67" i="17"/>
  <c r="U67" i="17" s="1"/>
  <c r="G62" i="17"/>
  <c r="E62" i="17"/>
  <c r="R62" i="17" s="1"/>
  <c r="V62" i="17" s="1"/>
  <c r="E57" i="17"/>
  <c r="R57" i="17" s="1"/>
  <c r="V57" i="17" s="1"/>
  <c r="D56" i="17"/>
  <c r="U56" i="17" s="1"/>
  <c r="O45" i="17"/>
  <c r="T43" i="17"/>
  <c r="BI43" i="17"/>
  <c r="R37" i="17"/>
  <c r="T37" i="17"/>
  <c r="U34" i="17"/>
  <c r="O33" i="17"/>
  <c r="P33" i="17" s="1"/>
  <c r="E28" i="17"/>
  <c r="R28" i="17" s="1"/>
  <c r="V28" i="17" s="1"/>
  <c r="E27" i="17"/>
  <c r="R27" i="17" s="1"/>
  <c r="G27" i="17"/>
  <c r="T26" i="17"/>
  <c r="O68" i="17"/>
  <c r="P68" i="17" s="1"/>
  <c r="P69" i="17" s="1"/>
  <c r="U66" i="17"/>
  <c r="BI53" i="17"/>
  <c r="O53" i="17"/>
  <c r="T51" i="17"/>
  <c r="BI51" i="17"/>
  <c r="R45" i="17"/>
  <c r="T45" i="17"/>
  <c r="U42" i="17"/>
  <c r="O41" i="17"/>
  <c r="E36" i="17"/>
  <c r="R36" i="17" s="1"/>
  <c r="E35" i="17"/>
  <c r="R35" i="17" s="1"/>
  <c r="G35" i="17"/>
  <c r="T34" i="17"/>
  <c r="D27" i="17"/>
  <c r="U27" i="17" s="1"/>
  <c r="T24" i="17"/>
  <c r="BI24" i="17"/>
  <c r="R24" i="17"/>
  <c r="R23" i="17"/>
  <c r="T22" i="17"/>
  <c r="V22" i="17" s="1"/>
  <c r="D20" i="17"/>
  <c r="U20" i="17" s="1"/>
  <c r="V20" i="17" s="1"/>
  <c r="V328" i="14"/>
  <c r="V376" i="14"/>
  <c r="O383" i="14"/>
  <c r="P383" i="14" s="1"/>
  <c r="E377" i="14"/>
  <c r="R377" i="14" s="1"/>
  <c r="V377" i="14" s="1"/>
  <c r="BI370" i="14"/>
  <c r="T370" i="14"/>
  <c r="E385" i="14"/>
  <c r="R385" i="14" s="1"/>
  <c r="D384" i="14"/>
  <c r="U384" i="14" s="1"/>
  <c r="V384" i="14" s="1"/>
  <c r="V365" i="14"/>
  <c r="T331" i="14"/>
  <c r="BI331" i="14"/>
  <c r="G385" i="14"/>
  <c r="R383" i="14"/>
  <c r="BI382" i="14"/>
  <c r="T381" i="14"/>
  <c r="R379" i="14"/>
  <c r="T373" i="14"/>
  <c r="O373" i="14"/>
  <c r="G372" i="14"/>
  <c r="E372" i="14"/>
  <c r="R372" i="14" s="1"/>
  <c r="V372" i="14" s="1"/>
  <c r="O369" i="14"/>
  <c r="P369" i="14" s="1"/>
  <c r="P370" i="14" s="1"/>
  <c r="E368" i="14"/>
  <c r="R368" i="14" s="1"/>
  <c r="V368" i="14" s="1"/>
  <c r="O367" i="14"/>
  <c r="O357" i="14"/>
  <c r="BI346" i="14"/>
  <c r="T346" i="14"/>
  <c r="R346" i="14"/>
  <c r="R340" i="14"/>
  <c r="E334" i="14"/>
  <c r="R334" i="14" s="1"/>
  <c r="G334" i="14"/>
  <c r="T332" i="14"/>
  <c r="BI332" i="14"/>
  <c r="R332" i="14"/>
  <c r="D331" i="14"/>
  <c r="U331" i="14" s="1"/>
  <c r="O330" i="14"/>
  <c r="O319" i="14"/>
  <c r="D318" i="14"/>
  <c r="U318" i="14" s="1"/>
  <c r="O312" i="14"/>
  <c r="O306" i="14"/>
  <c r="P306" i="14" s="1"/>
  <c r="P307" i="14" s="1"/>
  <c r="D294" i="14"/>
  <c r="U294" i="14" s="1"/>
  <c r="R337" i="14"/>
  <c r="T337" i="14"/>
  <c r="BI337" i="14"/>
  <c r="BI330" i="14"/>
  <c r="T330" i="14"/>
  <c r="D321" i="14"/>
  <c r="U321" i="14" s="1"/>
  <c r="T319" i="14"/>
  <c r="BI319" i="14"/>
  <c r="O316" i="14"/>
  <c r="D315" i="14"/>
  <c r="U315" i="14" s="1"/>
  <c r="O314" i="14"/>
  <c r="D359" i="14"/>
  <c r="U359" i="14" s="1"/>
  <c r="V357" i="14"/>
  <c r="T356" i="14"/>
  <c r="BI356" i="14"/>
  <c r="R356" i="14"/>
  <c r="R353" i="14"/>
  <c r="T353" i="14"/>
  <c r="BI353" i="14"/>
  <c r="T351" i="14"/>
  <c r="BI351" i="14"/>
  <c r="U349" i="14"/>
  <c r="E343" i="14"/>
  <c r="R343" i="14" s="1"/>
  <c r="V343" i="14" s="1"/>
  <c r="G343" i="14"/>
  <c r="D339" i="14"/>
  <c r="U339" i="14" s="1"/>
  <c r="R331" i="14"/>
  <c r="D324" i="14"/>
  <c r="U324" i="14" s="1"/>
  <c r="O318" i="14"/>
  <c r="T316" i="14"/>
  <c r="BI316" i="14"/>
  <c r="G304" i="14"/>
  <c r="E300" i="14"/>
  <c r="R300" i="14" s="1"/>
  <c r="D297" i="14"/>
  <c r="U297" i="14" s="1"/>
  <c r="R289" i="14"/>
  <c r="T289" i="14"/>
  <c r="BI289" i="14"/>
  <c r="T363" i="14"/>
  <c r="BI363" i="14"/>
  <c r="R363" i="14"/>
  <c r="R342" i="14"/>
  <c r="T342" i="14"/>
  <c r="BI342" i="14"/>
  <c r="R318" i="14"/>
  <c r="T318" i="14"/>
  <c r="BI318" i="14"/>
  <c r="R315" i="14"/>
  <c r="T315" i="14"/>
  <c r="R283" i="14"/>
  <c r="T283" i="14"/>
  <c r="D385" i="14"/>
  <c r="U385" i="14" s="1"/>
  <c r="O324" i="14"/>
  <c r="U322" i="14"/>
  <c r="V322" i="14" s="1"/>
  <c r="O322" i="14"/>
  <c r="R321" i="14"/>
  <c r="T321" i="14"/>
  <c r="BI321" i="14"/>
  <c r="G309" i="14"/>
  <c r="E309" i="14"/>
  <c r="R309" i="14" s="1"/>
  <c r="E303" i="14"/>
  <c r="R303" i="14" s="1"/>
  <c r="G303" i="14"/>
  <c r="D300" i="14"/>
  <c r="U300" i="14" s="1"/>
  <c r="R293" i="14"/>
  <c r="V293" i="14" s="1"/>
  <c r="E286" i="14"/>
  <c r="R286" i="14" s="1"/>
  <c r="V286" i="14" s="1"/>
  <c r="G286" i="14"/>
  <c r="D358" i="14"/>
  <c r="U358" i="14" s="1"/>
  <c r="V333" i="14"/>
  <c r="O375" i="14"/>
  <c r="O349" i="14"/>
  <c r="D347" i="14"/>
  <c r="U347" i="14" s="1"/>
  <c r="V347" i="14" s="1"/>
  <c r="O334" i="14"/>
  <c r="P334" i="14" s="1"/>
  <c r="BI380" i="14"/>
  <c r="R380" i="14"/>
  <c r="D370" i="14"/>
  <c r="U370" i="14" s="1"/>
  <c r="D356" i="14"/>
  <c r="U356" i="14" s="1"/>
  <c r="O340" i="14"/>
  <c r="T334" i="14"/>
  <c r="BI334" i="14"/>
  <c r="G333" i="14"/>
  <c r="D327" i="14"/>
  <c r="U327" i="14" s="1"/>
  <c r="T324" i="14"/>
  <c r="BI324" i="14"/>
  <c r="R324" i="14"/>
  <c r="D323" i="14"/>
  <c r="U323" i="14" s="1"/>
  <c r="O313" i="14"/>
  <c r="P313" i="14" s="1"/>
  <c r="V301" i="14"/>
  <c r="U298" i="14"/>
  <c r="V298" i="14" s="1"/>
  <c r="R296" i="14"/>
  <c r="V296" i="14" s="1"/>
  <c r="D375" i="14"/>
  <c r="U375" i="14" s="1"/>
  <c r="O381" i="14"/>
  <c r="G376" i="14"/>
  <c r="G355" i="14"/>
  <c r="E355" i="14"/>
  <c r="R355" i="14" s="1"/>
  <c r="V355" i="14" s="1"/>
  <c r="G350" i="14"/>
  <c r="G384" i="14"/>
  <c r="O355" i="14"/>
  <c r="P355" i="14" s="1"/>
  <c r="P356" i="14" s="1"/>
  <c r="D346" i="14"/>
  <c r="U346" i="14" s="1"/>
  <c r="O329" i="14"/>
  <c r="BI384" i="14"/>
  <c r="U383" i="14"/>
  <c r="G382" i="14"/>
  <c r="G381" i="14"/>
  <c r="O372" i="14"/>
  <c r="E370" i="14"/>
  <c r="R370" i="14" s="1"/>
  <c r="O385" i="14"/>
  <c r="BI383" i="14"/>
  <c r="U381" i="14"/>
  <c r="G378" i="14"/>
  <c r="G375" i="14"/>
  <c r="D373" i="14"/>
  <c r="U373" i="14" s="1"/>
  <c r="D367" i="14"/>
  <c r="U367" i="14" s="1"/>
  <c r="V367" i="14" s="1"/>
  <c r="R366" i="14"/>
  <c r="G364" i="14"/>
  <c r="D353" i="14"/>
  <c r="U353" i="14" s="1"/>
  <c r="G341" i="14"/>
  <c r="E341" i="14"/>
  <c r="R341" i="14" s="1"/>
  <c r="V341" i="14" s="1"/>
  <c r="T340" i="14"/>
  <c r="T339" i="14"/>
  <c r="BI339" i="14"/>
  <c r="E338" i="14"/>
  <c r="R338" i="14" s="1"/>
  <c r="O337" i="14"/>
  <c r="O336" i="14"/>
  <c r="O335" i="14"/>
  <c r="R330" i="14"/>
  <c r="E327" i="14"/>
  <c r="R327" i="14" s="1"/>
  <c r="G327" i="14"/>
  <c r="U326" i="14"/>
  <c r="BI315" i="14"/>
  <c r="E308" i="14"/>
  <c r="R308" i="14" s="1"/>
  <c r="G308" i="14"/>
  <c r="V307" i="14"/>
  <c r="BI283" i="14"/>
  <c r="D335" i="14"/>
  <c r="U335" i="14" s="1"/>
  <c r="T327" i="14"/>
  <c r="BI327" i="14"/>
  <c r="O345" i="14"/>
  <c r="D332" i="14"/>
  <c r="U332" i="14" s="1"/>
  <c r="O377" i="14"/>
  <c r="T375" i="14"/>
  <c r="BI375" i="14"/>
  <c r="R375" i="14"/>
  <c r="R364" i="14"/>
  <c r="V364" i="14" s="1"/>
  <c r="G362" i="14"/>
  <c r="E362" i="14"/>
  <c r="R362" i="14" s="1"/>
  <c r="G360" i="14"/>
  <c r="E360" i="14"/>
  <c r="R360" i="14" s="1"/>
  <c r="V360" i="14" s="1"/>
  <c r="T358" i="14"/>
  <c r="BI358" i="14"/>
  <c r="R349" i="14"/>
  <c r="T349" i="14"/>
  <c r="BI349" i="14"/>
  <c r="U340" i="14"/>
  <c r="G386" i="14"/>
  <c r="O384" i="14"/>
  <c r="U382" i="14"/>
  <c r="V382" i="14" s="1"/>
  <c r="U380" i="14"/>
  <c r="G377" i="14"/>
  <c r="G374" i="14"/>
  <c r="E374" i="14"/>
  <c r="R374" i="14" s="1"/>
  <c r="G371" i="14"/>
  <c r="U366" i="14"/>
  <c r="D363" i="14"/>
  <c r="U363" i="14" s="1"/>
  <c r="T359" i="14"/>
  <c r="R359" i="14"/>
  <c r="G357" i="14"/>
  <c r="D354" i="14"/>
  <c r="U354" i="14" s="1"/>
  <c r="R351" i="14"/>
  <c r="O348" i="14"/>
  <c r="P348" i="14" s="1"/>
  <c r="U337" i="14"/>
  <c r="T335" i="14"/>
  <c r="R335" i="14"/>
  <c r="BI335" i="14"/>
  <c r="O332" i="14"/>
  <c r="R316" i="14"/>
  <c r="E312" i="14"/>
  <c r="R312" i="14" s="1"/>
  <c r="V312" i="14" s="1"/>
  <c r="G312" i="14"/>
  <c r="O308" i="14"/>
  <c r="G306" i="14"/>
  <c r="E306" i="14"/>
  <c r="R306" i="14" s="1"/>
  <c r="V306" i="14" s="1"/>
  <c r="U303" i="14"/>
  <c r="G301" i="14"/>
  <c r="T295" i="14"/>
  <c r="BI295" i="14"/>
  <c r="T292" i="14"/>
  <c r="BI292" i="14"/>
  <c r="R292" i="14"/>
  <c r="D291" i="14"/>
  <c r="U291" i="14" s="1"/>
  <c r="R282" i="14"/>
  <c r="O281" i="14"/>
  <c r="O333" i="14"/>
  <c r="O352" i="14"/>
  <c r="O361" i="14"/>
  <c r="O376" i="14"/>
  <c r="P376" i="14" s="1"/>
  <c r="O284" i="14"/>
  <c r="O354" i="14"/>
  <c r="O364" i="14"/>
  <c r="O363" i="14"/>
  <c r="P363" i="14" s="1"/>
  <c r="R361" i="14"/>
  <c r="V361" i="14" s="1"/>
  <c r="U348" i="14"/>
  <c r="V348" i="14" s="1"/>
  <c r="O342" i="14"/>
  <c r="P342" i="14" s="1"/>
  <c r="P343" i="14" s="1"/>
  <c r="P344" i="14" s="1"/>
  <c r="O331" i="14"/>
  <c r="O327" i="14"/>
  <c r="P327" i="14" s="1"/>
  <c r="R326" i="14"/>
  <c r="O320" i="14"/>
  <c r="P320" i="14" s="1"/>
  <c r="P321" i="14" s="1"/>
  <c r="O317" i="14"/>
  <c r="U313" i="14"/>
  <c r="U311" i="14"/>
  <c r="E311" i="14"/>
  <c r="R311" i="14" s="1"/>
  <c r="G311" i="14"/>
  <c r="U310" i="14"/>
  <c r="V310" i="14" s="1"/>
  <c r="D308" i="14"/>
  <c r="U308" i="14" s="1"/>
  <c r="T300" i="14"/>
  <c r="BI300" i="14"/>
  <c r="R297" i="14"/>
  <c r="T297" i="14"/>
  <c r="R294" i="14"/>
  <c r="P292" i="14"/>
  <c r="O288" i="14"/>
  <c r="G287" i="14"/>
  <c r="G277" i="14"/>
  <c r="D274" i="14"/>
  <c r="U274" i="14" s="1"/>
  <c r="O271" i="14"/>
  <c r="P271" i="14" s="1"/>
  <c r="G269" i="14"/>
  <c r="T262" i="14"/>
  <c r="BI262" i="14"/>
  <c r="G261" i="14"/>
  <c r="E261" i="14"/>
  <c r="R261" i="14" s="1"/>
  <c r="V261" i="14" s="1"/>
  <c r="U258" i="14"/>
  <c r="T254" i="14"/>
  <c r="BI254" i="14"/>
  <c r="G251" i="14"/>
  <c r="E246" i="14"/>
  <c r="R246" i="14" s="1"/>
  <c r="G246" i="14"/>
  <c r="D243" i="14"/>
  <c r="U243" i="14" s="1"/>
  <c r="G236" i="14"/>
  <c r="E229" i="14"/>
  <c r="R229" i="14" s="1"/>
  <c r="P229" i="14"/>
  <c r="P230" i="14" s="1"/>
  <c r="G229" i="14"/>
  <c r="T228" i="14"/>
  <c r="BI228" i="14"/>
  <c r="R228" i="14"/>
  <c r="R226" i="14"/>
  <c r="T226" i="14"/>
  <c r="BI226" i="14"/>
  <c r="D259" i="14"/>
  <c r="U259" i="14" s="1"/>
  <c r="V244" i="14"/>
  <c r="G241" i="14"/>
  <c r="D267" i="14"/>
  <c r="U267" i="14" s="1"/>
  <c r="R266" i="14"/>
  <c r="BI266" i="14"/>
  <c r="T266" i="14"/>
  <c r="O259" i="14"/>
  <c r="O257" i="14"/>
  <c r="P257" i="14" s="1"/>
  <c r="R248" i="14"/>
  <c r="T248" i="14"/>
  <c r="O299" i="14"/>
  <c r="P299" i="14" s="1"/>
  <c r="P300" i="14" s="1"/>
  <c r="R285" i="14"/>
  <c r="T285" i="14"/>
  <c r="BI285" i="14"/>
  <c r="D282" i="14"/>
  <c r="U282" i="14" s="1"/>
  <c r="O282" i="14"/>
  <c r="E278" i="14"/>
  <c r="R278" i="14" s="1"/>
  <c r="V278" i="14" s="1"/>
  <c r="G278" i="14"/>
  <c r="D275" i="14"/>
  <c r="U275" i="14" s="1"/>
  <c r="R274" i="14"/>
  <c r="T274" i="14"/>
  <c r="BI274" i="14"/>
  <c r="D272" i="14"/>
  <c r="U272" i="14" s="1"/>
  <c r="V268" i="14"/>
  <c r="R263" i="14"/>
  <c r="R255" i="14"/>
  <c r="V255" i="14" s="1"/>
  <c r="O253" i="14"/>
  <c r="G244" i="14"/>
  <c r="R238" i="14"/>
  <c r="V238" i="14" s="1"/>
  <c r="BI232" i="14"/>
  <c r="T232" i="14"/>
  <c r="U229" i="14"/>
  <c r="O304" i="14"/>
  <c r="O278" i="14"/>
  <c r="P278" i="14" s="1"/>
  <c r="P279" i="14" s="1"/>
  <c r="V269" i="14"/>
  <c r="T253" i="14"/>
  <c r="BI253" i="14"/>
  <c r="G252" i="14"/>
  <c r="E252" i="14"/>
  <c r="R252" i="14" s="1"/>
  <c r="V252" i="14" s="1"/>
  <c r="R313" i="14"/>
  <c r="T313" i="14"/>
  <c r="O301" i="14"/>
  <c r="U295" i="14"/>
  <c r="E295" i="14"/>
  <c r="R295" i="14" s="1"/>
  <c r="G295" i="14"/>
  <c r="D292" i="14"/>
  <c r="U292" i="14" s="1"/>
  <c r="O371" i="14"/>
  <c r="R369" i="14"/>
  <c r="V369" i="14" s="1"/>
  <c r="R354" i="14"/>
  <c r="G351" i="14"/>
  <c r="O350" i="14"/>
  <c r="T326" i="14"/>
  <c r="O323" i="14"/>
  <c r="E317" i="14"/>
  <c r="R317" i="14" s="1"/>
  <c r="V317" i="14" s="1"/>
  <c r="G316" i="14"/>
  <c r="U314" i="14"/>
  <c r="E314" i="14"/>
  <c r="R314" i="14" s="1"/>
  <c r="T311" i="14"/>
  <c r="BI311" i="14"/>
  <c r="O302" i="14"/>
  <c r="R299" i="14"/>
  <c r="V299" i="14" s="1"/>
  <c r="O291" i="14"/>
  <c r="G276" i="14"/>
  <c r="O272" i="14"/>
  <c r="G268" i="14"/>
  <c r="O261" i="14"/>
  <c r="G260" i="14"/>
  <c r="E260" i="14"/>
  <c r="R260" i="14" s="1"/>
  <c r="V260" i="14" s="1"/>
  <c r="O252" i="14"/>
  <c r="G247" i="14"/>
  <c r="U239" i="14"/>
  <c r="V239" i="14" s="1"/>
  <c r="R233" i="14"/>
  <c r="T233" i="14"/>
  <c r="BI233" i="14"/>
  <c r="BI216" i="14"/>
  <c r="T216" i="14"/>
  <c r="U362" i="14"/>
  <c r="O347" i="14"/>
  <c r="R345" i="14"/>
  <c r="V345" i="14" s="1"/>
  <c r="U330" i="14"/>
  <c r="R329" i="14"/>
  <c r="V329" i="14" s="1"/>
  <c r="O328" i="14"/>
  <c r="O325" i="14"/>
  <c r="U319" i="14"/>
  <c r="E319" i="14"/>
  <c r="R319" i="14" s="1"/>
  <c r="G319" i="14"/>
  <c r="D316" i="14"/>
  <c r="U316" i="14" s="1"/>
  <c r="T308" i="14"/>
  <c r="BI308" i="14"/>
  <c r="R305" i="14"/>
  <c r="T305" i="14"/>
  <c r="R302" i="14"/>
  <c r="V302" i="14" s="1"/>
  <c r="O296" i="14"/>
  <c r="O293" i="14"/>
  <c r="U289" i="14"/>
  <c r="U283" i="14"/>
  <c r="O275" i="14"/>
  <c r="G273" i="14"/>
  <c r="E273" i="14"/>
  <c r="R273" i="14" s="1"/>
  <c r="O268" i="14"/>
  <c r="BI267" i="14"/>
  <c r="R267" i="14"/>
  <c r="E265" i="14"/>
  <c r="R265" i="14" s="1"/>
  <c r="G265" i="14"/>
  <c r="O264" i="14"/>
  <c r="P264" i="14" s="1"/>
  <c r="P265" i="14" s="1"/>
  <c r="O260" i="14"/>
  <c r="G259" i="14"/>
  <c r="E243" i="14"/>
  <c r="R243" i="14" s="1"/>
  <c r="O242" i="14"/>
  <c r="O239" i="14"/>
  <c r="O237" i="14"/>
  <c r="D235" i="14"/>
  <c r="U235" i="14" s="1"/>
  <c r="G234" i="14"/>
  <c r="E234" i="14"/>
  <c r="R234" i="14" s="1"/>
  <c r="V234" i="14" s="1"/>
  <c r="D226" i="14"/>
  <c r="U226" i="14" s="1"/>
  <c r="E225" i="14"/>
  <c r="R225" i="14" s="1"/>
  <c r="G225" i="14"/>
  <c r="U338" i="14"/>
  <c r="O326" i="14"/>
  <c r="R323" i="14"/>
  <c r="O315" i="14"/>
  <c r="T303" i="14"/>
  <c r="BI303" i="14"/>
  <c r="O297" i="14"/>
  <c r="O294" i="14"/>
  <c r="R291" i="14"/>
  <c r="G284" i="14"/>
  <c r="E284" i="14"/>
  <c r="R284" i="14" s="1"/>
  <c r="T282" i="14"/>
  <c r="BI282" i="14"/>
  <c r="O280" i="14"/>
  <c r="BI275" i="14"/>
  <c r="R275" i="14"/>
  <c r="T275" i="14"/>
  <c r="D266" i="14"/>
  <c r="U266" i="14" s="1"/>
  <c r="O262" i="14"/>
  <c r="O254" i="14"/>
  <c r="D246" i="14"/>
  <c r="U246" i="14" s="1"/>
  <c r="O243" i="14"/>
  <c r="P243" i="14" s="1"/>
  <c r="P244" i="14" s="1"/>
  <c r="E241" i="14"/>
  <c r="R241" i="14" s="1"/>
  <c r="V241" i="14" s="1"/>
  <c r="D240" i="14"/>
  <c r="U240" i="14" s="1"/>
  <c r="O221" i="14"/>
  <c r="O283" i="14"/>
  <c r="O285" i="14"/>
  <c r="P285" i="14" s="1"/>
  <c r="P286" i="14" s="1"/>
  <c r="P287" i="14" s="1"/>
  <c r="R280" i="14"/>
  <c r="T280" i="14"/>
  <c r="O274" i="14"/>
  <c r="E270" i="14"/>
  <c r="R270" i="14" s="1"/>
  <c r="V270" i="14" s="1"/>
  <c r="G270" i="14"/>
  <c r="O267" i="14"/>
  <c r="O263" i="14"/>
  <c r="R258" i="14"/>
  <c r="D251" i="14"/>
  <c r="U251" i="14" s="1"/>
  <c r="V251" i="14" s="1"/>
  <c r="T243" i="14"/>
  <c r="BI243" i="14"/>
  <c r="T235" i="14"/>
  <c r="BI235" i="14"/>
  <c r="D228" i="14"/>
  <c r="U228" i="14" s="1"/>
  <c r="O226" i="14"/>
  <c r="T220" i="14"/>
  <c r="V220" i="14" s="1"/>
  <c r="T218" i="14"/>
  <c r="BI218" i="14"/>
  <c r="R218" i="14"/>
  <c r="D217" i="14"/>
  <c r="U217" i="14" s="1"/>
  <c r="D213" i="14"/>
  <c r="U213" i="14" s="1"/>
  <c r="G211" i="14"/>
  <c r="E211" i="14"/>
  <c r="R211" i="14" s="1"/>
  <c r="V211" i="14" s="1"/>
  <c r="O202" i="14"/>
  <c r="O199" i="14"/>
  <c r="O197" i="14"/>
  <c r="G190" i="14"/>
  <c r="E190" i="14"/>
  <c r="R190" i="14" s="1"/>
  <c r="V190" i="14" s="1"/>
  <c r="O182" i="14"/>
  <c r="U176" i="14"/>
  <c r="G167" i="14"/>
  <c r="E167" i="14"/>
  <c r="R167" i="14" s="1"/>
  <c r="V167" i="14" s="1"/>
  <c r="V206" i="14"/>
  <c r="R202" i="14"/>
  <c r="T202" i="14"/>
  <c r="BI202" i="14"/>
  <c r="R199" i="14"/>
  <c r="T199" i="14"/>
  <c r="BI199" i="14"/>
  <c r="T197" i="14"/>
  <c r="BI197" i="14"/>
  <c r="D196" i="14"/>
  <c r="U196" i="14" s="1"/>
  <c r="E193" i="14"/>
  <c r="R193" i="14" s="1"/>
  <c r="V193" i="14" s="1"/>
  <c r="G193" i="14"/>
  <c r="T188" i="14"/>
  <c r="G185" i="14"/>
  <c r="G162" i="14"/>
  <c r="E162" i="14"/>
  <c r="R162" i="14" s="1"/>
  <c r="V162" i="14" s="1"/>
  <c r="T210" i="14"/>
  <c r="D205" i="14"/>
  <c r="U205" i="14" s="1"/>
  <c r="O203" i="14"/>
  <c r="E181" i="14"/>
  <c r="R181" i="14" s="1"/>
  <c r="O236" i="14"/>
  <c r="P236" i="14" s="1"/>
  <c r="O247" i="14"/>
  <c r="O173" i="14"/>
  <c r="P173" i="14" s="1"/>
  <c r="R219" i="14"/>
  <c r="V219" i="14" s="1"/>
  <c r="T217" i="14"/>
  <c r="BI217" i="14"/>
  <c r="T213" i="14"/>
  <c r="BI213" i="14"/>
  <c r="R213" i="14"/>
  <c r="D212" i="14"/>
  <c r="U212" i="14" s="1"/>
  <c r="R196" i="14"/>
  <c r="T196" i="14"/>
  <c r="E189" i="14"/>
  <c r="R189" i="14" s="1"/>
  <c r="G189" i="14"/>
  <c r="D218" i="14"/>
  <c r="U218" i="14" s="1"/>
  <c r="T208" i="14"/>
  <c r="BI208" i="14"/>
  <c r="E184" i="14"/>
  <c r="R184" i="14" s="1"/>
  <c r="G184" i="14"/>
  <c r="D181" i="14"/>
  <c r="U181" i="14" s="1"/>
  <c r="D166" i="14"/>
  <c r="U166" i="14" s="1"/>
  <c r="BI280" i="14"/>
  <c r="BI276" i="14"/>
  <c r="O276" i="14"/>
  <c r="O269" i="14"/>
  <c r="U265" i="14"/>
  <c r="R259" i="14"/>
  <c r="T258" i="14"/>
  <c r="R256" i="14"/>
  <c r="T256" i="14"/>
  <c r="D254" i="14"/>
  <c r="U254" i="14" s="1"/>
  <c r="G253" i="14"/>
  <c r="O250" i="14"/>
  <c r="P250" i="14" s="1"/>
  <c r="P251" i="14" s="1"/>
  <c r="O245" i="14"/>
  <c r="R242" i="14"/>
  <c r="V242" i="14" s="1"/>
  <c r="E237" i="14"/>
  <c r="R237" i="14" s="1"/>
  <c r="V237" i="14" s="1"/>
  <c r="G237" i="14"/>
  <c r="R235" i="14"/>
  <c r="E232" i="14"/>
  <c r="R232" i="14" s="1"/>
  <c r="G232" i="14"/>
  <c r="E230" i="14"/>
  <c r="R230" i="14" s="1"/>
  <c r="V230" i="14" s="1"/>
  <c r="G230" i="14"/>
  <c r="G224" i="14"/>
  <c r="E224" i="14"/>
  <c r="R224" i="14" s="1"/>
  <c r="G219" i="14"/>
  <c r="O212" i="14"/>
  <c r="E210" i="14"/>
  <c r="R210" i="14" s="1"/>
  <c r="T205" i="14"/>
  <c r="BI205" i="14"/>
  <c r="R205" i="14"/>
  <c r="O200" i="14"/>
  <c r="O191" i="14"/>
  <c r="BI188" i="14"/>
  <c r="G187" i="14"/>
  <c r="E187" i="14"/>
  <c r="R187" i="14" s="1"/>
  <c r="O184" i="14"/>
  <c r="U179" i="14"/>
  <c r="V179" i="14" s="1"/>
  <c r="G179" i="14"/>
  <c r="U178" i="14"/>
  <c r="E176" i="14"/>
  <c r="R176" i="14" s="1"/>
  <c r="G176" i="14"/>
  <c r="R170" i="14"/>
  <c r="T170" i="14"/>
  <c r="O170" i="14"/>
  <c r="R288" i="14"/>
  <c r="V288" i="14" s="1"/>
  <c r="E279" i="14"/>
  <c r="R279" i="14" s="1"/>
  <c r="O277" i="14"/>
  <c r="U273" i="14"/>
  <c r="R264" i="14"/>
  <c r="T264" i="14"/>
  <c r="D262" i="14"/>
  <c r="U262" i="14" s="1"/>
  <c r="BI258" i="14"/>
  <c r="O258" i="14"/>
  <c r="E254" i="14"/>
  <c r="R254" i="14" s="1"/>
  <c r="G254" i="14"/>
  <c r="R245" i="14"/>
  <c r="V245" i="14" s="1"/>
  <c r="O240" i="14"/>
  <c r="G227" i="14"/>
  <c r="E227" i="14"/>
  <c r="R227" i="14" s="1"/>
  <c r="V227" i="14" s="1"/>
  <c r="T225" i="14"/>
  <c r="BI225" i="14"/>
  <c r="O224" i="14"/>
  <c r="O219" i="14"/>
  <c r="R212" i="14"/>
  <c r="T212" i="14"/>
  <c r="BI212" i="14"/>
  <c r="R209" i="14"/>
  <c r="D208" i="14"/>
  <c r="U208" i="14" s="1"/>
  <c r="U207" i="14"/>
  <c r="D204" i="14"/>
  <c r="U204" i="14" s="1"/>
  <c r="T200" i="14"/>
  <c r="BI200" i="14"/>
  <c r="D199" i="14"/>
  <c r="U199" i="14" s="1"/>
  <c r="R197" i="14"/>
  <c r="BI196" i="14"/>
  <c r="U184" i="14"/>
  <c r="O176" i="14"/>
  <c r="G174" i="14"/>
  <c r="E174" i="14"/>
  <c r="R174" i="14" s="1"/>
  <c r="V174" i="14" s="1"/>
  <c r="O231" i="14"/>
  <c r="U281" i="14"/>
  <c r="V281" i="14" s="1"/>
  <c r="R272" i="14"/>
  <c r="T272" i="14"/>
  <c r="O266" i="14"/>
  <c r="E262" i="14"/>
  <c r="R262" i="14" s="1"/>
  <c r="G262" i="14"/>
  <c r="O255" i="14"/>
  <c r="U253" i="14"/>
  <c r="E253" i="14"/>
  <c r="R253" i="14" s="1"/>
  <c r="R250" i="14"/>
  <c r="V250" i="14" s="1"/>
  <c r="T246" i="14"/>
  <c r="BI246" i="14"/>
  <c r="R240" i="14"/>
  <c r="O238" i="14"/>
  <c r="O235" i="14"/>
  <c r="O227" i="14"/>
  <c r="T221" i="14"/>
  <c r="BI221" i="14"/>
  <c r="O218" i="14"/>
  <c r="R214" i="14"/>
  <c r="V214" i="14" s="1"/>
  <c r="E208" i="14"/>
  <c r="R208" i="14" s="1"/>
  <c r="G208" i="14"/>
  <c r="E185" i="14"/>
  <c r="R185" i="14" s="1"/>
  <c r="V185" i="14" s="1"/>
  <c r="G182" i="14"/>
  <c r="O174" i="14"/>
  <c r="BI170" i="14"/>
  <c r="U224" i="14"/>
  <c r="R223" i="14"/>
  <c r="V223" i="14" s="1"/>
  <c r="O222" i="14"/>
  <c r="P222" i="14" s="1"/>
  <c r="P223" i="14" s="1"/>
  <c r="O217" i="14"/>
  <c r="O210" i="14"/>
  <c r="O208" i="14"/>
  <c r="P208" i="14" s="1"/>
  <c r="R207" i="14"/>
  <c r="O201" i="14"/>
  <c r="P201" i="14" s="1"/>
  <c r="O198" i="14"/>
  <c r="E192" i="14"/>
  <c r="R192" i="14" s="1"/>
  <c r="G192" i="14"/>
  <c r="D189" i="14"/>
  <c r="U189" i="14" s="1"/>
  <c r="T181" i="14"/>
  <c r="BI181" i="14"/>
  <c r="R178" i="14"/>
  <c r="T178" i="14"/>
  <c r="G171" i="14"/>
  <c r="E171" i="14"/>
  <c r="R171" i="14" s="1"/>
  <c r="V171" i="14" s="1"/>
  <c r="O169" i="14"/>
  <c r="O168" i="14"/>
  <c r="G165" i="14"/>
  <c r="E165" i="14"/>
  <c r="R165" i="14" s="1"/>
  <c r="V165" i="14" s="1"/>
  <c r="R159" i="14"/>
  <c r="V159" i="14" s="1"/>
  <c r="R144" i="14"/>
  <c r="T144" i="14"/>
  <c r="BI144" i="14"/>
  <c r="T176" i="14"/>
  <c r="BI176" i="14"/>
  <c r="D173" i="14"/>
  <c r="U173" i="14" s="1"/>
  <c r="R168" i="14"/>
  <c r="T168" i="14"/>
  <c r="BI168" i="14"/>
  <c r="D161" i="14"/>
  <c r="U161" i="14" s="1"/>
  <c r="T142" i="14"/>
  <c r="BI142" i="14"/>
  <c r="R142" i="14"/>
  <c r="O142" i="14"/>
  <c r="D139" i="14"/>
  <c r="U139" i="14" s="1"/>
  <c r="R164" i="14"/>
  <c r="V164" i="14" s="1"/>
  <c r="D150" i="14"/>
  <c r="U150" i="14" s="1"/>
  <c r="R147" i="14"/>
  <c r="T147" i="14"/>
  <c r="BI147" i="14"/>
  <c r="T156" i="14"/>
  <c r="BI156" i="14"/>
  <c r="T153" i="14"/>
  <c r="BI153" i="14"/>
  <c r="O196" i="14"/>
  <c r="U232" i="14"/>
  <c r="G221" i="14"/>
  <c r="T209" i="14"/>
  <c r="T207" i="14"/>
  <c r="R194" i="14"/>
  <c r="T194" i="14"/>
  <c r="T192" i="14"/>
  <c r="BI192" i="14"/>
  <c r="O183" i="14"/>
  <c r="D168" i="14"/>
  <c r="U168" i="14"/>
  <c r="O167" i="14"/>
  <c r="G163" i="14"/>
  <c r="E163" i="14"/>
  <c r="R163" i="14" s="1"/>
  <c r="BI161" i="14"/>
  <c r="R161" i="14"/>
  <c r="T161" i="14"/>
  <c r="O204" i="14"/>
  <c r="O155" i="14"/>
  <c r="O175" i="14"/>
  <c r="T150" i="14"/>
  <c r="BI150" i="14"/>
  <c r="R150" i="14"/>
  <c r="E216" i="14"/>
  <c r="R216" i="14" s="1"/>
  <c r="R215" i="14"/>
  <c r="V215" i="14" s="1"/>
  <c r="O214" i="14"/>
  <c r="BI209" i="14"/>
  <c r="O209" i="14"/>
  <c r="BI207" i="14"/>
  <c r="O206" i="14"/>
  <c r="U200" i="14"/>
  <c r="E200" i="14"/>
  <c r="R200" i="14" s="1"/>
  <c r="G200" i="14"/>
  <c r="D197" i="14"/>
  <c r="U197" i="14"/>
  <c r="E195" i="14"/>
  <c r="R195" i="14" s="1"/>
  <c r="V195" i="14" s="1"/>
  <c r="T189" i="14"/>
  <c r="BI189" i="14"/>
  <c r="R186" i="14"/>
  <c r="T186" i="14"/>
  <c r="R183" i="14"/>
  <c r="V183" i="14" s="1"/>
  <c r="O177" i="14"/>
  <c r="T173" i="14"/>
  <c r="BI173" i="14"/>
  <c r="R173" i="14"/>
  <c r="O166" i="14"/>
  <c r="P166" i="14" s="1"/>
  <c r="D153" i="14"/>
  <c r="U153" i="14" s="1"/>
  <c r="U152" i="14"/>
  <c r="U149" i="14"/>
  <c r="O233" i="14"/>
  <c r="R231" i="14"/>
  <c r="V231" i="14" s="1"/>
  <c r="D221" i="14"/>
  <c r="U221" i="14" s="1"/>
  <c r="D216" i="14"/>
  <c r="U216" i="14" s="1"/>
  <c r="O207" i="14"/>
  <c r="R204" i="14"/>
  <c r="U202" i="14"/>
  <c r="D192" i="14"/>
  <c r="U192" i="14" s="1"/>
  <c r="U187" i="14"/>
  <c r="T184" i="14"/>
  <c r="BI184" i="14"/>
  <c r="R175" i="14"/>
  <c r="V175" i="14" s="1"/>
  <c r="T166" i="14"/>
  <c r="BI166" i="14"/>
  <c r="R166" i="14"/>
  <c r="E153" i="14"/>
  <c r="R153" i="14" s="1"/>
  <c r="G153" i="14"/>
  <c r="D147" i="14"/>
  <c r="U147" i="14" s="1"/>
  <c r="O144" i="14"/>
  <c r="O164" i="14"/>
  <c r="O153" i="14"/>
  <c r="P153" i="14" s="1"/>
  <c r="R152" i="14"/>
  <c r="O148" i="14"/>
  <c r="O146" i="14"/>
  <c r="O143" i="14"/>
  <c r="O140" i="14"/>
  <c r="E137" i="14"/>
  <c r="R137" i="14" s="1"/>
  <c r="G137" i="14"/>
  <c r="T136" i="14"/>
  <c r="O134" i="14"/>
  <c r="D129" i="14"/>
  <c r="U129" i="14" s="1"/>
  <c r="T126" i="14"/>
  <c r="BI126" i="14"/>
  <c r="R126" i="14"/>
  <c r="D124" i="14"/>
  <c r="U124" i="14" s="1"/>
  <c r="D116" i="14"/>
  <c r="U116" i="14" s="1"/>
  <c r="G115" i="14"/>
  <c r="O114" i="14"/>
  <c r="O109" i="14"/>
  <c r="O108" i="14"/>
  <c r="D107" i="14"/>
  <c r="U107" i="14" s="1"/>
  <c r="D105" i="14"/>
  <c r="U105" i="14" s="1"/>
  <c r="E103" i="14"/>
  <c r="R103" i="14" s="1"/>
  <c r="G103" i="14"/>
  <c r="P103" i="14"/>
  <c r="D99" i="14"/>
  <c r="U99" i="14" s="1"/>
  <c r="G98" i="14"/>
  <c r="E98" i="14"/>
  <c r="R98" i="14" s="1"/>
  <c r="V98" i="14" s="1"/>
  <c r="D137" i="14"/>
  <c r="U137" i="14" s="1"/>
  <c r="T134" i="14"/>
  <c r="BI134" i="14"/>
  <c r="R134" i="14"/>
  <c r="G130" i="14"/>
  <c r="G125" i="14"/>
  <c r="G117" i="14"/>
  <c r="T110" i="14"/>
  <c r="BI110" i="14"/>
  <c r="T108" i="14"/>
  <c r="BI108" i="14"/>
  <c r="P138" i="14"/>
  <c r="G138" i="14"/>
  <c r="D122" i="14"/>
  <c r="U122" i="14" s="1"/>
  <c r="O116" i="14"/>
  <c r="T107" i="14"/>
  <c r="R107" i="14"/>
  <c r="BI107" i="14"/>
  <c r="U148" i="14"/>
  <c r="V148" i="14" s="1"/>
  <c r="T145" i="14"/>
  <c r="BI145" i="14"/>
  <c r="G132" i="14"/>
  <c r="E132" i="14"/>
  <c r="R132" i="14" s="1"/>
  <c r="V132" i="14" s="1"/>
  <c r="U131" i="14"/>
  <c r="D126" i="14"/>
  <c r="U126" i="14" s="1"/>
  <c r="O121" i="14"/>
  <c r="E118" i="14"/>
  <c r="R118" i="14" s="1"/>
  <c r="V118" i="14" s="1"/>
  <c r="G118" i="14"/>
  <c r="T116" i="14"/>
  <c r="BI116" i="14"/>
  <c r="D113" i="14"/>
  <c r="U113" i="14" s="1"/>
  <c r="R93" i="14"/>
  <c r="T93" i="14"/>
  <c r="BI93" i="14"/>
  <c r="G140" i="14"/>
  <c r="E140" i="14"/>
  <c r="R140" i="14" s="1"/>
  <c r="V140" i="14" s="1"/>
  <c r="D134" i="14"/>
  <c r="U134" i="14" s="1"/>
  <c r="O124" i="14"/>
  <c r="P124" i="14" s="1"/>
  <c r="P125" i="14" s="1"/>
  <c r="P126" i="14" s="1"/>
  <c r="R121" i="14"/>
  <c r="T121" i="14"/>
  <c r="BI121" i="14"/>
  <c r="O113" i="14"/>
  <c r="O97" i="14"/>
  <c r="O162" i="14"/>
  <c r="R160" i="14"/>
  <c r="V160" i="14" s="1"/>
  <c r="T152" i="14"/>
  <c r="D142" i="14"/>
  <c r="U142" i="14" s="1"/>
  <c r="O137" i="14"/>
  <c r="O131" i="14"/>
  <c r="P131" i="14" s="1"/>
  <c r="P132" i="14" s="1"/>
  <c r="T129" i="14"/>
  <c r="BI129" i="14"/>
  <c r="T124" i="14"/>
  <c r="BI124" i="14"/>
  <c r="G123" i="14"/>
  <c r="R120" i="14"/>
  <c r="V120" i="14" s="1"/>
  <c r="E116" i="14"/>
  <c r="R116" i="14" s="1"/>
  <c r="G116" i="14"/>
  <c r="O111" i="14"/>
  <c r="O94" i="14"/>
  <c r="O141" i="14"/>
  <c r="O149" i="14"/>
  <c r="O128" i="14"/>
  <c r="O136" i="14"/>
  <c r="O118" i="14"/>
  <c r="U156" i="14"/>
  <c r="E156" i="14"/>
  <c r="R156" i="14" s="1"/>
  <c r="R155" i="14"/>
  <c r="V155" i="14" s="1"/>
  <c r="O154" i="14"/>
  <c r="BI152" i="14"/>
  <c r="O151" i="14"/>
  <c r="U145" i="14"/>
  <c r="E145" i="14"/>
  <c r="R145" i="14" s="1"/>
  <c r="G145" i="14"/>
  <c r="U144" i="14"/>
  <c r="O139" i="14"/>
  <c r="T137" i="14"/>
  <c r="BI137" i="14"/>
  <c r="R133" i="14"/>
  <c r="V133" i="14" s="1"/>
  <c r="R131" i="14"/>
  <c r="T131" i="14"/>
  <c r="U128" i="14"/>
  <c r="O127" i="14"/>
  <c r="O123" i="14"/>
  <c r="BI122" i="14"/>
  <c r="R122" i="14"/>
  <c r="E119" i="14"/>
  <c r="R119" i="14" s="1"/>
  <c r="V119" i="14" s="1"/>
  <c r="G119" i="14"/>
  <c r="D114" i="14"/>
  <c r="U114" i="14" s="1"/>
  <c r="V114" i="14" s="1"/>
  <c r="O188" i="14"/>
  <c r="O180" i="14"/>
  <c r="P180" i="14" s="1"/>
  <c r="P181" i="14" s="1"/>
  <c r="O172" i="14"/>
  <c r="U163" i="14"/>
  <c r="O157" i="14"/>
  <c r="R149" i="14"/>
  <c r="R141" i="14"/>
  <c r="V141" i="14" s="1"/>
  <c r="R139" i="14"/>
  <c r="T139" i="14"/>
  <c r="U136" i="14"/>
  <c r="O135" i="14"/>
  <c r="E130" i="14"/>
  <c r="R130" i="14" s="1"/>
  <c r="V130" i="14" s="1"/>
  <c r="E129" i="14"/>
  <c r="R129" i="14" s="1"/>
  <c r="G129" i="14"/>
  <c r="T128" i="14"/>
  <c r="E125" i="14"/>
  <c r="R125" i="14" s="1"/>
  <c r="E117" i="14"/>
  <c r="R117" i="14" s="1"/>
  <c r="V117" i="14" s="1"/>
  <c r="R115" i="14"/>
  <c r="V115" i="14" s="1"/>
  <c r="G114" i="14"/>
  <c r="U110" i="14"/>
  <c r="O105" i="14"/>
  <c r="O122" i="14"/>
  <c r="D121" i="14"/>
  <c r="U121" i="14" s="1"/>
  <c r="O120" i="14"/>
  <c r="BI119" i="14"/>
  <c r="O110" i="14"/>
  <c r="P110" i="14" s="1"/>
  <c r="R105" i="14"/>
  <c r="T105" i="14"/>
  <c r="BI105" i="14"/>
  <c r="G101" i="14"/>
  <c r="R99" i="14"/>
  <c r="O90" i="14"/>
  <c r="E87" i="14"/>
  <c r="R87" i="14" s="1"/>
  <c r="V87" i="14" s="1"/>
  <c r="D86" i="14"/>
  <c r="U86" i="14" s="1"/>
  <c r="O85" i="14"/>
  <c r="G84" i="14"/>
  <c r="D73" i="14"/>
  <c r="U73" i="14" s="1"/>
  <c r="R72" i="14"/>
  <c r="T72" i="14"/>
  <c r="BI72" i="14"/>
  <c r="D97" i="14"/>
  <c r="U97" i="14" s="1"/>
  <c r="E94" i="14"/>
  <c r="R94" i="14" s="1"/>
  <c r="V94" i="14" s="1"/>
  <c r="G94" i="14"/>
  <c r="T85" i="14"/>
  <c r="BI85" i="14"/>
  <c r="E75" i="14"/>
  <c r="R75" i="14" s="1"/>
  <c r="P75" i="14"/>
  <c r="R77" i="14"/>
  <c r="BI77" i="14"/>
  <c r="T77" i="14"/>
  <c r="G71" i="14"/>
  <c r="E71" i="14"/>
  <c r="R71" i="14" s="1"/>
  <c r="G92" i="14"/>
  <c r="E92" i="14"/>
  <c r="R92" i="14" s="1"/>
  <c r="T90" i="14"/>
  <c r="BI90" i="14"/>
  <c r="E85" i="14"/>
  <c r="R85" i="14" s="1"/>
  <c r="G85" i="14"/>
  <c r="T83" i="14"/>
  <c r="R83" i="14"/>
  <c r="BI83" i="14"/>
  <c r="D82" i="14"/>
  <c r="U82" i="14" s="1"/>
  <c r="R79" i="14"/>
  <c r="V79" i="14" s="1"/>
  <c r="BI73" i="14"/>
  <c r="R73" i="14"/>
  <c r="T73" i="14"/>
  <c r="O104" i="14"/>
  <c r="T100" i="14"/>
  <c r="BI100" i="14"/>
  <c r="O98" i="14"/>
  <c r="U88" i="14"/>
  <c r="T86" i="14"/>
  <c r="R86" i="14"/>
  <c r="BI86" i="14"/>
  <c r="O81" i="14"/>
  <c r="D78" i="14"/>
  <c r="U78" i="14" s="1"/>
  <c r="G76" i="14"/>
  <c r="E76" i="14"/>
  <c r="R76" i="14" s="1"/>
  <c r="V76" i="14" s="1"/>
  <c r="U75" i="14"/>
  <c r="G124" i="14"/>
  <c r="O115" i="14"/>
  <c r="O112" i="14"/>
  <c r="O102" i="14"/>
  <c r="O99" i="14"/>
  <c r="R91" i="14"/>
  <c r="V91" i="14" s="1"/>
  <c r="BI81" i="14"/>
  <c r="T81" i="14"/>
  <c r="O76" i="14"/>
  <c r="O67" i="14"/>
  <c r="O101" i="14"/>
  <c r="O93" i="14"/>
  <c r="BI115" i="14"/>
  <c r="G109" i="14"/>
  <c r="E108" i="14"/>
  <c r="R108" i="14" s="1"/>
  <c r="G108" i="14"/>
  <c r="O106" i="14"/>
  <c r="T102" i="14"/>
  <c r="E101" i="14"/>
  <c r="R101" i="14" s="1"/>
  <c r="V101" i="14" s="1"/>
  <c r="E100" i="14"/>
  <c r="R100" i="14" s="1"/>
  <c r="G100" i="14"/>
  <c r="T99" i="14"/>
  <c r="R97" i="14"/>
  <c r="T97" i="14"/>
  <c r="BI97" i="14"/>
  <c r="O89" i="14"/>
  <c r="P89" i="14" s="1"/>
  <c r="R88" i="14"/>
  <c r="T88" i="14"/>
  <c r="BI88" i="14"/>
  <c r="E84" i="14"/>
  <c r="R84" i="14" s="1"/>
  <c r="BI82" i="14"/>
  <c r="T82" i="14"/>
  <c r="O78" i="14"/>
  <c r="T75" i="14"/>
  <c r="D67" i="14"/>
  <c r="U67" i="14" s="1"/>
  <c r="O133" i="14"/>
  <c r="O117" i="14"/>
  <c r="P117" i="14" s="1"/>
  <c r="R113" i="14"/>
  <c r="BI113" i="14"/>
  <c r="O107" i="14"/>
  <c r="D100" i="14"/>
  <c r="U100" i="14" s="1"/>
  <c r="D90" i="14"/>
  <c r="U90" i="14" s="1"/>
  <c r="D83" i="14"/>
  <c r="U83" i="14" s="1"/>
  <c r="O80" i="14"/>
  <c r="T78" i="14"/>
  <c r="BI78" i="14"/>
  <c r="R78" i="14"/>
  <c r="D77" i="14"/>
  <c r="U77" i="14" s="1"/>
  <c r="G75" i="14"/>
  <c r="R74" i="14"/>
  <c r="V74" i="14" s="1"/>
  <c r="G60" i="14"/>
  <c r="E60" i="14"/>
  <c r="R60" i="14" s="1"/>
  <c r="V60" i="14" s="1"/>
  <c r="R64" i="14"/>
  <c r="T64" i="14"/>
  <c r="E46" i="14"/>
  <c r="R46" i="14" s="1"/>
  <c r="G46" i="14"/>
  <c r="R32" i="14"/>
  <c r="T32" i="14"/>
  <c r="BI32" i="14"/>
  <c r="G57" i="14"/>
  <c r="E57" i="14"/>
  <c r="R57" i="14" s="1"/>
  <c r="V57" i="14" s="1"/>
  <c r="G52" i="14"/>
  <c r="E52" i="14"/>
  <c r="R52" i="14" s="1"/>
  <c r="V52" i="14" s="1"/>
  <c r="E38" i="14"/>
  <c r="R38" i="14" s="1"/>
  <c r="G38" i="14"/>
  <c r="O32" i="14"/>
  <c r="R56" i="14"/>
  <c r="T56" i="14"/>
  <c r="R48" i="14"/>
  <c r="T48" i="14"/>
  <c r="G44" i="14"/>
  <c r="E44" i="14"/>
  <c r="R44" i="14" s="1"/>
  <c r="V44" i="14" s="1"/>
  <c r="O40" i="14"/>
  <c r="P40" i="14" s="1"/>
  <c r="P41" i="14" s="1"/>
  <c r="O60" i="14"/>
  <c r="BI56" i="14"/>
  <c r="BI48" i="14"/>
  <c r="O44" i="14"/>
  <c r="R40" i="14"/>
  <c r="T40" i="14"/>
  <c r="G36" i="14"/>
  <c r="E36" i="14"/>
  <c r="R36" i="14" s="1"/>
  <c r="V36" i="14" s="1"/>
  <c r="O35" i="14"/>
  <c r="E110" i="14"/>
  <c r="R110" i="14" s="1"/>
  <c r="E102" i="14"/>
  <c r="R102" i="14" s="1"/>
  <c r="G68" i="14"/>
  <c r="V63" i="14"/>
  <c r="T62" i="14"/>
  <c r="BI62" i="14"/>
  <c r="O54" i="14"/>
  <c r="P54" i="14" s="1"/>
  <c r="BI40" i="14"/>
  <c r="O36" i="14"/>
  <c r="R96" i="14"/>
  <c r="V96" i="14" s="1"/>
  <c r="R80" i="14"/>
  <c r="V80" i="14" s="1"/>
  <c r="O79" i="14"/>
  <c r="O74" i="14"/>
  <c r="D70" i="14"/>
  <c r="U70" i="14" s="1"/>
  <c r="O68" i="14"/>
  <c r="P68" i="14" s="1"/>
  <c r="U61" i="14"/>
  <c r="T54" i="14"/>
  <c r="BI54" i="14"/>
  <c r="O46" i="14"/>
  <c r="O33" i="14"/>
  <c r="P33" i="14" s="1"/>
  <c r="D30" i="14"/>
  <c r="U30" i="14" s="1"/>
  <c r="U92" i="14"/>
  <c r="U89" i="14"/>
  <c r="V89" i="14" s="1"/>
  <c r="U85" i="14"/>
  <c r="D81" i="14"/>
  <c r="U81" i="14" s="1"/>
  <c r="U72" i="14"/>
  <c r="U69" i="14"/>
  <c r="U65" i="14"/>
  <c r="G65" i="14"/>
  <c r="E65" i="14"/>
  <c r="R65" i="14" s="1"/>
  <c r="E62" i="14"/>
  <c r="R62" i="14" s="1"/>
  <c r="G62" i="14"/>
  <c r="D59" i="14"/>
  <c r="U59" i="14" s="1"/>
  <c r="U53" i="14"/>
  <c r="T46" i="14"/>
  <c r="BI46" i="14"/>
  <c r="O38" i="14"/>
  <c r="R31" i="14"/>
  <c r="V31" i="14" s="1"/>
  <c r="V23" i="14"/>
  <c r="BI92" i="14"/>
  <c r="O82" i="14"/>
  <c r="P82" i="14" s="1"/>
  <c r="P83" i="14" s="1"/>
  <c r="P84" i="14" s="1"/>
  <c r="O70" i="14"/>
  <c r="O65" i="14"/>
  <c r="O64" i="14"/>
  <c r="E54" i="14"/>
  <c r="R54" i="14" s="1"/>
  <c r="G54" i="14"/>
  <c r="U45" i="14"/>
  <c r="T38" i="14"/>
  <c r="BI38" i="14"/>
  <c r="O63" i="14"/>
  <c r="D51" i="14"/>
  <c r="U51" i="14" s="1"/>
  <c r="G49" i="14"/>
  <c r="E49" i="14"/>
  <c r="R49" i="14" s="1"/>
  <c r="V49" i="14" s="1"/>
  <c r="D43" i="14"/>
  <c r="U43" i="14" s="1"/>
  <c r="G41" i="14"/>
  <c r="E41" i="14"/>
  <c r="R41" i="14" s="1"/>
  <c r="V41" i="14" s="1"/>
  <c r="D35" i="14"/>
  <c r="U35" i="14" s="1"/>
  <c r="T30" i="14"/>
  <c r="BI30" i="14"/>
  <c r="R24" i="14"/>
  <c r="T24" i="14"/>
  <c r="O21" i="14"/>
  <c r="D22" i="14"/>
  <c r="U22" i="14" s="1"/>
  <c r="T21" i="14"/>
  <c r="V21" i="14" s="1"/>
  <c r="O20" i="14"/>
  <c r="E30" i="14"/>
  <c r="R30" i="14" s="1"/>
  <c r="G30" i="14"/>
  <c r="G23" i="14"/>
  <c r="O26" i="14"/>
  <c r="P26" i="14" s="1"/>
  <c r="P27" i="14" s="1"/>
  <c r="P28" i="14" s="1"/>
  <c r="O34" i="14"/>
  <c r="O42" i="14"/>
  <c r="O50" i="14"/>
  <c r="O58" i="14"/>
  <c r="O66" i="14"/>
  <c r="O29" i="14"/>
  <c r="O37" i="14"/>
  <c r="O45" i="14"/>
  <c r="O53" i="14"/>
  <c r="O61" i="14"/>
  <c r="P61" i="14" s="1"/>
  <c r="P62" i="14" s="1"/>
  <c r="U19" i="14"/>
  <c r="V19" i="14" s="1"/>
  <c r="AE19" i="14" s="1"/>
  <c r="T27" i="14"/>
  <c r="BI27" i="14"/>
  <c r="R27" i="14"/>
  <c r="O19" i="14"/>
  <c r="P19" i="14" s="1"/>
  <c r="G31" i="14"/>
  <c r="D54" i="14"/>
  <c r="U54" i="14" s="1"/>
  <c r="T51" i="14"/>
  <c r="BI51" i="14"/>
  <c r="R51" i="14"/>
  <c r="R50" i="14"/>
  <c r="V50" i="14" s="1"/>
  <c r="D46" i="14"/>
  <c r="U46" i="14" s="1"/>
  <c r="T43" i="14"/>
  <c r="BI43" i="14"/>
  <c r="R43" i="14"/>
  <c r="R42" i="14"/>
  <c r="V42" i="14" s="1"/>
  <c r="D38" i="14"/>
  <c r="U38" i="14" s="1"/>
  <c r="T35" i="14"/>
  <c r="BI35" i="14"/>
  <c r="R35" i="14"/>
  <c r="R34" i="14"/>
  <c r="V34" i="14" s="1"/>
  <c r="O31" i="14"/>
  <c r="U25" i="14"/>
  <c r="G25" i="14"/>
  <c r="E25" i="14"/>
  <c r="R25" i="14" s="1"/>
  <c r="U24" i="14"/>
  <c r="O22" i="14"/>
  <c r="D20" i="14"/>
  <c r="U20" i="14" s="1"/>
  <c r="O69" i="14"/>
  <c r="D62" i="14"/>
  <c r="U62" i="14" s="1"/>
  <c r="T59" i="14"/>
  <c r="BI59" i="14"/>
  <c r="R59" i="14"/>
  <c r="R58" i="14"/>
  <c r="G55" i="14"/>
  <c r="R53" i="14"/>
  <c r="G47" i="14"/>
  <c r="R45" i="14"/>
  <c r="G39" i="14"/>
  <c r="R37" i="14"/>
  <c r="V37" i="14" s="1"/>
  <c r="U33" i="14"/>
  <c r="G33" i="14"/>
  <c r="E33" i="14"/>
  <c r="R33" i="14" s="1"/>
  <c r="U32" i="14"/>
  <c r="E28" i="14"/>
  <c r="R28" i="14" s="1"/>
  <c r="V28" i="14" s="1"/>
  <c r="D27" i="14"/>
  <c r="U27" i="14" s="1"/>
  <c r="T22" i="14"/>
  <c r="BI22" i="14"/>
  <c r="T70" i="14"/>
  <c r="BI70" i="14"/>
  <c r="R69" i="14"/>
  <c r="T67" i="14"/>
  <c r="BI67" i="14"/>
  <c r="R67" i="14"/>
  <c r="R66" i="14"/>
  <c r="V66" i="14" s="1"/>
  <c r="G63" i="14"/>
  <c r="R61" i="14"/>
  <c r="V61" i="14" s="1"/>
  <c r="O55" i="14"/>
  <c r="O47" i="14"/>
  <c r="P47" i="14" s="1"/>
  <c r="P48" i="14" s="1"/>
  <c r="P49" i="14" s="1"/>
  <c r="O39" i="14"/>
  <c r="BI24" i="14"/>
  <c r="O24" i="14"/>
  <c r="R20" i="14"/>
  <c r="T33" i="14"/>
  <c r="P20" i="20" l="1"/>
  <c r="P146" i="20"/>
  <c r="P147" i="20" s="1"/>
  <c r="P343" i="20"/>
  <c r="P160" i="17"/>
  <c r="P161" i="17" s="1"/>
  <c r="P162" i="17" s="1"/>
  <c r="P163" i="17" s="1"/>
  <c r="P164" i="17" s="1"/>
  <c r="P165" i="17" s="1"/>
  <c r="V115" i="20"/>
  <c r="P287" i="20"/>
  <c r="V83" i="23"/>
  <c r="V209" i="23"/>
  <c r="V378" i="20"/>
  <c r="V349" i="20"/>
  <c r="V68" i="14"/>
  <c r="V50" i="17"/>
  <c r="V217" i="20"/>
  <c r="V183" i="20"/>
  <c r="V126" i="17"/>
  <c r="V231" i="23"/>
  <c r="V265" i="17"/>
  <c r="P364" i="14"/>
  <c r="P365" i="14" s="1"/>
  <c r="P366" i="14" s="1"/>
  <c r="P367" i="14" s="1"/>
  <c r="P368" i="14" s="1"/>
  <c r="P97" i="20"/>
  <c r="P98" i="20" s="1"/>
  <c r="V63" i="23"/>
  <c r="V352" i="17"/>
  <c r="V368" i="20"/>
  <c r="V381" i="20"/>
  <c r="P90" i="20"/>
  <c r="V80" i="20"/>
  <c r="V180" i="20"/>
  <c r="V316" i="20"/>
  <c r="V358" i="20"/>
  <c r="V53" i="23"/>
  <c r="V334" i="20"/>
  <c r="V234" i="20"/>
  <c r="V278" i="17"/>
  <c r="V371" i="14"/>
  <c r="V104" i="17"/>
  <c r="V376" i="20"/>
  <c r="V340" i="23"/>
  <c r="V371" i="23"/>
  <c r="P224" i="20"/>
  <c r="P225" i="20" s="1"/>
  <c r="P226" i="20" s="1"/>
  <c r="P227" i="20" s="1"/>
  <c r="P228" i="20" s="1"/>
  <c r="V347" i="20"/>
  <c r="P111" i="14"/>
  <c r="P155" i="17"/>
  <c r="P156" i="17" s="1"/>
  <c r="P157" i="17" s="1"/>
  <c r="P158" i="17" s="1"/>
  <c r="P244" i="17"/>
  <c r="P245" i="17" s="1"/>
  <c r="P246" i="17" s="1"/>
  <c r="P247" i="17" s="1"/>
  <c r="P248" i="17" s="1"/>
  <c r="P249" i="17" s="1"/>
  <c r="V305" i="20"/>
  <c r="V364" i="23"/>
  <c r="V292" i="23"/>
  <c r="V182" i="23"/>
  <c r="P174" i="20"/>
  <c r="V19" i="17"/>
  <c r="AE19" i="17" s="1"/>
  <c r="V152" i="17"/>
  <c r="V44" i="23"/>
  <c r="V228" i="23"/>
  <c r="P160" i="14"/>
  <c r="P48" i="17"/>
  <c r="P49" i="17" s="1"/>
  <c r="P50" i="17" s="1"/>
  <c r="P51" i="17" s="1"/>
  <c r="P52" i="17" s="1"/>
  <c r="P53" i="17" s="1"/>
  <c r="P307" i="17"/>
  <c r="P308" i="17" s="1"/>
  <c r="P309" i="17" s="1"/>
  <c r="P310" i="17" s="1"/>
  <c r="P311" i="17" s="1"/>
  <c r="P312" i="17" s="1"/>
  <c r="P202" i="14"/>
  <c r="P203" i="14" s="1"/>
  <c r="P204" i="14" s="1"/>
  <c r="P205" i="14" s="1"/>
  <c r="P206" i="14" s="1"/>
  <c r="P207" i="14" s="1"/>
  <c r="P231" i="20"/>
  <c r="P232" i="20" s="1"/>
  <c r="P233" i="20" s="1"/>
  <c r="P234" i="20" s="1"/>
  <c r="P235" i="20" s="1"/>
  <c r="V21" i="23"/>
  <c r="P258" i="23"/>
  <c r="P259" i="23" s="1"/>
  <c r="P260" i="23" s="1"/>
  <c r="P261" i="23" s="1"/>
  <c r="P262" i="23" s="1"/>
  <c r="P263" i="23" s="1"/>
  <c r="V65" i="14"/>
  <c r="P76" i="17"/>
  <c r="P77" i="17" s="1"/>
  <c r="P78" i="17" s="1"/>
  <c r="P79" i="17" s="1"/>
  <c r="P80" i="17" s="1"/>
  <c r="P81" i="17" s="1"/>
  <c r="P195" i="17"/>
  <c r="P196" i="17" s="1"/>
  <c r="P197" i="17" s="1"/>
  <c r="P198" i="17" s="1"/>
  <c r="P199" i="17" s="1"/>
  <c r="P200" i="17" s="1"/>
  <c r="V317" i="17"/>
  <c r="P69" i="20"/>
  <c r="V30" i="20"/>
  <c r="P111" i="20"/>
  <c r="P112" i="20" s="1"/>
  <c r="P113" i="20" s="1"/>
  <c r="P114" i="20" s="1"/>
  <c r="P115" i="20" s="1"/>
  <c r="P116" i="20" s="1"/>
  <c r="P133" i="23"/>
  <c r="V253" i="23"/>
  <c r="V224" i="20"/>
  <c r="V342" i="23"/>
  <c r="V23" i="17"/>
  <c r="V138" i="14"/>
  <c r="P371" i="14"/>
  <c r="P372" i="14" s="1"/>
  <c r="P373" i="14" s="1"/>
  <c r="P374" i="14" s="1"/>
  <c r="P375" i="14" s="1"/>
  <c r="V99" i="20"/>
  <c r="V287" i="14"/>
  <c r="V210" i="20"/>
  <c r="P63" i="14"/>
  <c r="V47" i="20"/>
  <c r="P160" i="20"/>
  <c r="P161" i="20" s="1"/>
  <c r="P162" i="20" s="1"/>
  <c r="P163" i="20" s="1"/>
  <c r="P164" i="20" s="1"/>
  <c r="P165" i="20" s="1"/>
  <c r="V348" i="20"/>
  <c r="V373" i="23"/>
  <c r="P132" i="20"/>
  <c r="P97" i="23"/>
  <c r="P307" i="23"/>
  <c r="P335" i="23"/>
  <c r="P336" i="23" s="1"/>
  <c r="P337" i="23" s="1"/>
  <c r="P338" i="23" s="1"/>
  <c r="P339" i="23" s="1"/>
  <c r="P340" i="23" s="1"/>
  <c r="P342" i="23"/>
  <c r="P343" i="23" s="1"/>
  <c r="P344" i="23" s="1"/>
  <c r="P345" i="23" s="1"/>
  <c r="P346" i="23" s="1"/>
  <c r="P347" i="23" s="1"/>
  <c r="V183" i="23"/>
  <c r="V354" i="23"/>
  <c r="P314" i="17"/>
  <c r="P315" i="17" s="1"/>
  <c r="P316" i="17" s="1"/>
  <c r="P317" i="17" s="1"/>
  <c r="P318" i="17" s="1"/>
  <c r="P319" i="17" s="1"/>
  <c r="V93" i="23"/>
  <c r="V170" i="23"/>
  <c r="V216" i="23"/>
  <c r="V250" i="23"/>
  <c r="V329" i="23"/>
  <c r="V332" i="23"/>
  <c r="P267" i="17"/>
  <c r="V57" i="20"/>
  <c r="V370" i="20"/>
  <c r="P287" i="23"/>
  <c r="P288" i="23" s="1"/>
  <c r="P289" i="23" s="1"/>
  <c r="P290" i="23" s="1"/>
  <c r="P291" i="23" s="1"/>
  <c r="V281" i="23"/>
  <c r="V348" i="23"/>
  <c r="V177" i="23"/>
  <c r="V317" i="20"/>
  <c r="V329" i="20"/>
  <c r="P370" i="20"/>
  <c r="P371" i="20" s="1"/>
  <c r="P372" i="20" s="1"/>
  <c r="P373" i="20" s="1"/>
  <c r="P374" i="20" s="1"/>
  <c r="P375" i="20" s="1"/>
  <c r="P356" i="23"/>
  <c r="P357" i="23" s="1"/>
  <c r="P358" i="23" s="1"/>
  <c r="P359" i="23" s="1"/>
  <c r="P360" i="23" s="1"/>
  <c r="P361" i="23" s="1"/>
  <c r="V86" i="20"/>
  <c r="V87" i="20"/>
  <c r="V233" i="23"/>
  <c r="V257" i="23"/>
  <c r="V360" i="20"/>
  <c r="V374" i="20"/>
  <c r="V145" i="23"/>
  <c r="P345" i="14"/>
  <c r="P346" i="14" s="1"/>
  <c r="P347" i="14" s="1"/>
  <c r="V54" i="17"/>
  <c r="V142" i="20"/>
  <c r="V173" i="20"/>
  <c r="V283" i="20"/>
  <c r="V324" i="20"/>
  <c r="V384" i="20"/>
  <c r="P314" i="23"/>
  <c r="P315" i="23" s="1"/>
  <c r="P316" i="23" s="1"/>
  <c r="P317" i="23" s="1"/>
  <c r="P318" i="23" s="1"/>
  <c r="P319" i="23" s="1"/>
  <c r="V252" i="23"/>
  <c r="V240" i="23"/>
  <c r="V169" i="23"/>
  <c r="V345" i="17"/>
  <c r="P273" i="17"/>
  <c r="P274" i="17" s="1"/>
  <c r="P275" i="17" s="1"/>
  <c r="P276" i="17" s="1"/>
  <c r="P277" i="17" s="1"/>
  <c r="V141" i="20"/>
  <c r="V131" i="20"/>
  <c r="V128" i="23"/>
  <c r="V203" i="23"/>
  <c r="V167" i="23"/>
  <c r="V214" i="23"/>
  <c r="P188" i="23"/>
  <c r="P189" i="23" s="1"/>
  <c r="P190" i="23" s="1"/>
  <c r="V364" i="20"/>
  <c r="V228" i="20"/>
  <c r="V360" i="23"/>
  <c r="V319" i="20"/>
  <c r="P50" i="14"/>
  <c r="P51" i="14" s="1"/>
  <c r="P52" i="14" s="1"/>
  <c r="P25" i="17"/>
  <c r="P363" i="20"/>
  <c r="P364" i="20" s="1"/>
  <c r="P365" i="20" s="1"/>
  <c r="P366" i="20" s="1"/>
  <c r="P367" i="20" s="1"/>
  <c r="P368" i="20" s="1"/>
  <c r="V38" i="23"/>
  <c r="P216" i="23"/>
  <c r="P217" i="23" s="1"/>
  <c r="P218" i="23" s="1"/>
  <c r="P219" i="23" s="1"/>
  <c r="P220" i="23" s="1"/>
  <c r="P221" i="23" s="1"/>
  <c r="P364" i="23"/>
  <c r="P365" i="23" s="1"/>
  <c r="P366" i="23" s="1"/>
  <c r="P367" i="23" s="1"/>
  <c r="P368" i="23" s="1"/>
  <c r="V172" i="14"/>
  <c r="V177" i="14"/>
  <c r="V26" i="14"/>
  <c r="V125" i="14"/>
  <c r="V335" i="23"/>
  <c r="V279" i="17"/>
  <c r="V199" i="17"/>
  <c r="V293" i="17"/>
  <c r="V102" i="14"/>
  <c r="P118" i="14"/>
  <c r="P119" i="14" s="1"/>
  <c r="P120" i="14" s="1"/>
  <c r="P121" i="14" s="1"/>
  <c r="P122" i="14" s="1"/>
  <c r="P123" i="14" s="1"/>
  <c r="V229" i="14"/>
  <c r="P34" i="17"/>
  <c r="P35" i="17" s="1"/>
  <c r="P36" i="17" s="1"/>
  <c r="P37" i="17" s="1"/>
  <c r="P38" i="17" s="1"/>
  <c r="P39" i="17" s="1"/>
  <c r="P280" i="17"/>
  <c r="P281" i="17" s="1"/>
  <c r="P282" i="17" s="1"/>
  <c r="P283" i="17" s="1"/>
  <c r="P284" i="17" s="1"/>
  <c r="P350" i="17"/>
  <c r="P351" i="17" s="1"/>
  <c r="P352" i="17" s="1"/>
  <c r="P353" i="17" s="1"/>
  <c r="P354" i="17" s="1"/>
  <c r="V301" i="17"/>
  <c r="V23" i="20"/>
  <c r="V46" i="20"/>
  <c r="P202" i="20"/>
  <c r="P203" i="20" s="1"/>
  <c r="P204" i="20" s="1"/>
  <c r="P205" i="20" s="1"/>
  <c r="P206" i="20" s="1"/>
  <c r="P207" i="20" s="1"/>
  <c r="V352" i="20"/>
  <c r="V351" i="20"/>
  <c r="V375" i="20"/>
  <c r="V55" i="23"/>
  <c r="V132" i="23"/>
  <c r="P175" i="23"/>
  <c r="V215" i="23"/>
  <c r="V275" i="23"/>
  <c r="P300" i="23"/>
  <c r="P301" i="23" s="1"/>
  <c r="P302" i="23" s="1"/>
  <c r="P303" i="23" s="1"/>
  <c r="P304" i="23" s="1"/>
  <c r="P305" i="23" s="1"/>
  <c r="V197" i="20"/>
  <c r="V101" i="17"/>
  <c r="V180" i="14"/>
  <c r="V111" i="14"/>
  <c r="V75" i="14"/>
  <c r="P83" i="17"/>
  <c r="P84" i="17" s="1"/>
  <c r="P85" i="17" s="1"/>
  <c r="P86" i="17" s="1"/>
  <c r="P87" i="17" s="1"/>
  <c r="P88" i="17" s="1"/>
  <c r="P253" i="20"/>
  <c r="P254" i="20" s="1"/>
  <c r="V101" i="20"/>
  <c r="V327" i="20"/>
  <c r="V147" i="23"/>
  <c r="V201" i="23"/>
  <c r="P251" i="23"/>
  <c r="P252" i="23" s="1"/>
  <c r="P253" i="23" s="1"/>
  <c r="P254" i="23" s="1"/>
  <c r="P255" i="23" s="1"/>
  <c r="P256" i="23" s="1"/>
  <c r="P41" i="20"/>
  <c r="P42" i="20" s="1"/>
  <c r="P43" i="20" s="1"/>
  <c r="P44" i="20" s="1"/>
  <c r="P45" i="20" s="1"/>
  <c r="P46" i="20" s="1"/>
  <c r="V175" i="20"/>
  <c r="P188" i="20"/>
  <c r="V191" i="17"/>
  <c r="P42" i="14"/>
  <c r="P43" i="14" s="1"/>
  <c r="P44" i="14" s="1"/>
  <c r="P45" i="14" s="1"/>
  <c r="P46" i="14" s="1"/>
  <c r="P182" i="14"/>
  <c r="P183" i="14" s="1"/>
  <c r="P184" i="14" s="1"/>
  <c r="P185" i="14" s="1"/>
  <c r="P186" i="14" s="1"/>
  <c r="V205" i="14"/>
  <c r="P70" i="17"/>
  <c r="P71" i="17" s="1"/>
  <c r="P72" i="17" s="1"/>
  <c r="P73" i="17" s="1"/>
  <c r="P74" i="17" s="1"/>
  <c r="V114" i="17"/>
  <c r="V134" i="17"/>
  <c r="V231" i="17"/>
  <c r="P378" i="17"/>
  <c r="P379" i="17" s="1"/>
  <c r="P380" i="17" s="1"/>
  <c r="P381" i="17" s="1"/>
  <c r="P382" i="17" s="1"/>
  <c r="P363" i="17"/>
  <c r="P364" i="17" s="1"/>
  <c r="P365" i="17" s="1"/>
  <c r="P366" i="17" s="1"/>
  <c r="P367" i="17" s="1"/>
  <c r="P368" i="17" s="1"/>
  <c r="V299" i="20"/>
  <c r="P258" i="20"/>
  <c r="P259" i="20" s="1"/>
  <c r="P260" i="20" s="1"/>
  <c r="P261" i="20" s="1"/>
  <c r="P262" i="20" s="1"/>
  <c r="P263" i="20" s="1"/>
  <c r="V339" i="20"/>
  <c r="V35" i="23"/>
  <c r="P293" i="23"/>
  <c r="P294" i="23" s="1"/>
  <c r="P295" i="23" s="1"/>
  <c r="P296" i="23" s="1"/>
  <c r="P297" i="23" s="1"/>
  <c r="P298" i="23" s="1"/>
  <c r="V130" i="23"/>
  <c r="V209" i="17"/>
  <c r="V277" i="14"/>
  <c r="V320" i="14"/>
  <c r="V235" i="23"/>
  <c r="P161" i="14"/>
  <c r="P162" i="14" s="1"/>
  <c r="P163" i="14" s="1"/>
  <c r="P164" i="14" s="1"/>
  <c r="P165" i="14" s="1"/>
  <c r="V142" i="23"/>
  <c r="V262" i="17"/>
  <c r="V92" i="14"/>
  <c r="P335" i="14"/>
  <c r="P336" i="14" s="1"/>
  <c r="P337" i="14" s="1"/>
  <c r="P338" i="14" s="1"/>
  <c r="P339" i="14" s="1"/>
  <c r="P340" i="14" s="1"/>
  <c r="V170" i="17"/>
  <c r="V367" i="17"/>
  <c r="P99" i="20"/>
  <c r="P100" i="20" s="1"/>
  <c r="P101" i="20" s="1"/>
  <c r="P102" i="20" s="1"/>
  <c r="P216" i="20"/>
  <c r="P217" i="20" s="1"/>
  <c r="P218" i="20" s="1"/>
  <c r="P219" i="20" s="1"/>
  <c r="P220" i="20" s="1"/>
  <c r="P221" i="20" s="1"/>
  <c r="V35" i="14"/>
  <c r="V217" i="14"/>
  <c r="P245" i="14"/>
  <c r="P246" i="14" s="1"/>
  <c r="P247" i="14" s="1"/>
  <c r="P248" i="14" s="1"/>
  <c r="P249" i="14" s="1"/>
  <c r="P314" i="14"/>
  <c r="P315" i="14" s="1"/>
  <c r="P316" i="14" s="1"/>
  <c r="P317" i="14" s="1"/>
  <c r="P318" i="14" s="1"/>
  <c r="P319" i="14" s="1"/>
  <c r="P308" i="14"/>
  <c r="P309" i="14" s="1"/>
  <c r="P310" i="14" s="1"/>
  <c r="P311" i="14" s="1"/>
  <c r="P312" i="14" s="1"/>
  <c r="V88" i="17"/>
  <c r="V93" i="17"/>
  <c r="P202" i="17"/>
  <c r="P203" i="17" s="1"/>
  <c r="P204" i="17" s="1"/>
  <c r="P205" i="17" s="1"/>
  <c r="P206" i="17" s="1"/>
  <c r="P207" i="17" s="1"/>
  <c r="P370" i="17"/>
  <c r="P371" i="17" s="1"/>
  <c r="P372" i="17" s="1"/>
  <c r="P373" i="17" s="1"/>
  <c r="P374" i="17" s="1"/>
  <c r="P375" i="17" s="1"/>
  <c r="P342" i="17"/>
  <c r="P343" i="17" s="1"/>
  <c r="P344" i="17" s="1"/>
  <c r="P345" i="17" s="1"/>
  <c r="P346" i="17" s="1"/>
  <c r="P347" i="17" s="1"/>
  <c r="P300" i="17"/>
  <c r="P301" i="17" s="1"/>
  <c r="P302" i="17" s="1"/>
  <c r="P303" i="17" s="1"/>
  <c r="P304" i="17" s="1"/>
  <c r="P305" i="17" s="1"/>
  <c r="P287" i="17"/>
  <c r="P288" i="17" s="1"/>
  <c r="P289" i="17" s="1"/>
  <c r="P290" i="17" s="1"/>
  <c r="P291" i="17" s="1"/>
  <c r="V26" i="20"/>
  <c r="P48" i="20"/>
  <c r="P49" i="20" s="1"/>
  <c r="P50" i="20" s="1"/>
  <c r="P51" i="20" s="1"/>
  <c r="P52" i="20" s="1"/>
  <c r="P53" i="20" s="1"/>
  <c r="V62" i="20"/>
  <c r="V90" i="20"/>
  <c r="V213" i="20"/>
  <c r="V199" i="20"/>
  <c r="P293" i="20"/>
  <c r="P294" i="20" s="1"/>
  <c r="P295" i="20" s="1"/>
  <c r="P296" i="20" s="1"/>
  <c r="P297" i="20" s="1"/>
  <c r="P298" i="20" s="1"/>
  <c r="P335" i="20"/>
  <c r="P336" i="20" s="1"/>
  <c r="P337" i="20" s="1"/>
  <c r="P338" i="20" s="1"/>
  <c r="P339" i="20" s="1"/>
  <c r="P340" i="20" s="1"/>
  <c r="V378" i="23"/>
  <c r="V255" i="23"/>
  <c r="P328" i="23"/>
  <c r="P329" i="23" s="1"/>
  <c r="P330" i="23" s="1"/>
  <c r="P331" i="23" s="1"/>
  <c r="P332" i="23" s="1"/>
  <c r="P333" i="23" s="1"/>
  <c r="V310" i="20"/>
  <c r="V328" i="20"/>
  <c r="V151" i="14"/>
  <c r="V142" i="17"/>
  <c r="V124" i="14"/>
  <c r="P252" i="14"/>
  <c r="P253" i="14" s="1"/>
  <c r="P254" i="14" s="1"/>
  <c r="P255" i="14" s="1"/>
  <c r="P256" i="14" s="1"/>
  <c r="P146" i="14"/>
  <c r="P147" i="14" s="1"/>
  <c r="P148" i="14" s="1"/>
  <c r="P149" i="14" s="1"/>
  <c r="P150" i="14" s="1"/>
  <c r="P151" i="14" s="1"/>
  <c r="V290" i="14"/>
  <c r="V148" i="20"/>
  <c r="P174" i="17"/>
  <c r="P175" i="17" s="1"/>
  <c r="P176" i="17" s="1"/>
  <c r="P177" i="17" s="1"/>
  <c r="P178" i="17" s="1"/>
  <c r="P179" i="17" s="1"/>
  <c r="P244" i="20"/>
  <c r="P245" i="20" s="1"/>
  <c r="P246" i="20" s="1"/>
  <c r="P247" i="20" s="1"/>
  <c r="P248" i="20" s="1"/>
  <c r="P249" i="20" s="1"/>
  <c r="V303" i="17"/>
  <c r="V120" i="20"/>
  <c r="V160" i="23"/>
  <c r="V309" i="14"/>
  <c r="V37" i="17"/>
  <c r="V323" i="17"/>
  <c r="P34" i="20"/>
  <c r="P35" i="20" s="1"/>
  <c r="P36" i="20" s="1"/>
  <c r="P37" i="20" s="1"/>
  <c r="P38" i="20" s="1"/>
  <c r="P39" i="20" s="1"/>
  <c r="P237" i="20"/>
  <c r="P238" i="20" s="1"/>
  <c r="P239" i="20" s="1"/>
  <c r="P240" i="20" s="1"/>
  <c r="P241" i="20" s="1"/>
  <c r="P242" i="20" s="1"/>
  <c r="V291" i="20"/>
  <c r="V323" i="20"/>
  <c r="P281" i="20"/>
  <c r="P282" i="20" s="1"/>
  <c r="P283" i="20" s="1"/>
  <c r="P284" i="20" s="1"/>
  <c r="V285" i="20"/>
  <c r="V192" i="23"/>
  <c r="P230" i="23"/>
  <c r="P231" i="23" s="1"/>
  <c r="P232" i="23" s="1"/>
  <c r="P233" i="23" s="1"/>
  <c r="P234" i="23" s="1"/>
  <c r="P235" i="23" s="1"/>
  <c r="V297" i="23"/>
  <c r="V276" i="23"/>
  <c r="P195" i="23"/>
  <c r="V77" i="23"/>
  <c r="V210" i="17"/>
  <c r="V338" i="17"/>
  <c r="V201" i="20"/>
  <c r="V305" i="14"/>
  <c r="V280" i="17"/>
  <c r="P225" i="17"/>
  <c r="P226" i="17" s="1"/>
  <c r="P227" i="17" s="1"/>
  <c r="P228" i="17" s="1"/>
  <c r="V224" i="23"/>
  <c r="V336" i="23"/>
  <c r="P64" i="14"/>
  <c r="P65" i="14" s="1"/>
  <c r="P66" i="14" s="1"/>
  <c r="P67" i="14" s="1"/>
  <c r="P188" i="14"/>
  <c r="P189" i="14" s="1"/>
  <c r="P190" i="14" s="1"/>
  <c r="P191" i="14" s="1"/>
  <c r="P192" i="14" s="1"/>
  <c r="P193" i="14" s="1"/>
  <c r="V284" i="14"/>
  <c r="V145" i="14"/>
  <c r="V210" i="14"/>
  <c r="V232" i="14"/>
  <c r="V188" i="14"/>
  <c r="V248" i="14"/>
  <c r="V351" i="14"/>
  <c r="V370" i="14"/>
  <c r="P357" i="14"/>
  <c r="P358" i="14" s="1"/>
  <c r="P359" i="14" s="1"/>
  <c r="P360" i="14" s="1"/>
  <c r="P361" i="14" s="1"/>
  <c r="V339" i="14"/>
  <c r="V75" i="17"/>
  <c r="P132" i="17"/>
  <c r="V49" i="20"/>
  <c r="V162" i="20"/>
  <c r="P195" i="20"/>
  <c r="P196" i="20" s="1"/>
  <c r="P197" i="20" s="1"/>
  <c r="P198" i="20" s="1"/>
  <c r="P199" i="20" s="1"/>
  <c r="P200" i="20" s="1"/>
  <c r="V208" i="20"/>
  <c r="P209" i="20"/>
  <c r="P210" i="20" s="1"/>
  <c r="P211" i="20" s="1"/>
  <c r="P212" i="20" s="1"/>
  <c r="P213" i="20" s="1"/>
  <c r="P214" i="20" s="1"/>
  <c r="V70" i="23"/>
  <c r="V163" i="23"/>
  <c r="V111" i="23"/>
  <c r="V262" i="23"/>
  <c r="V386" i="23"/>
  <c r="V157" i="23"/>
  <c r="V101" i="23"/>
  <c r="V77" i="20"/>
  <c r="V357" i="20"/>
  <c r="V198" i="14"/>
  <c r="V261" i="20"/>
  <c r="V36" i="17"/>
  <c r="V312" i="17"/>
  <c r="V163" i="20"/>
  <c r="P112" i="14"/>
  <c r="P113" i="14" s="1"/>
  <c r="P114" i="14" s="1"/>
  <c r="P115" i="14" s="1"/>
  <c r="P116" i="14" s="1"/>
  <c r="P288" i="14"/>
  <c r="P289" i="14" s="1"/>
  <c r="P290" i="14" s="1"/>
  <c r="P291" i="14" s="1"/>
  <c r="V267" i="17"/>
  <c r="P384" i="20"/>
  <c r="P385" i="20" s="1"/>
  <c r="P386" i="20" s="1"/>
  <c r="V129" i="23"/>
  <c r="V103" i="14"/>
  <c r="P209" i="14"/>
  <c r="P210" i="14" s="1"/>
  <c r="P211" i="14" s="1"/>
  <c r="P212" i="14" s="1"/>
  <c r="P213" i="14" s="1"/>
  <c r="P214" i="14" s="1"/>
  <c r="V253" i="14"/>
  <c r="P349" i="14"/>
  <c r="P350" i="14" s="1"/>
  <c r="P351" i="14" s="1"/>
  <c r="P352" i="14" s="1"/>
  <c r="P353" i="14" s="1"/>
  <c r="P354" i="14" s="1"/>
  <c r="V22" i="14"/>
  <c r="P29" i="14"/>
  <c r="P30" i="14" s="1"/>
  <c r="P31" i="14" s="1"/>
  <c r="P32" i="14" s="1"/>
  <c r="P85" i="14"/>
  <c r="P86" i="14" s="1"/>
  <c r="P87" i="14" s="1"/>
  <c r="P88" i="14" s="1"/>
  <c r="V81" i="14"/>
  <c r="V64" i="14"/>
  <c r="V108" i="14"/>
  <c r="P76" i="14"/>
  <c r="P77" i="14" s="1"/>
  <c r="P78" i="14" s="1"/>
  <c r="P79" i="14" s="1"/>
  <c r="P80" i="14" s="1"/>
  <c r="P81" i="14" s="1"/>
  <c r="V200" i="14"/>
  <c r="P258" i="14"/>
  <c r="P259" i="14" s="1"/>
  <c r="P260" i="14" s="1"/>
  <c r="P261" i="14" s="1"/>
  <c r="P262" i="14" s="1"/>
  <c r="P263" i="14" s="1"/>
  <c r="P272" i="14"/>
  <c r="P273" i="14" s="1"/>
  <c r="P274" i="14" s="1"/>
  <c r="P275" i="14" s="1"/>
  <c r="P276" i="14" s="1"/>
  <c r="P277" i="14" s="1"/>
  <c r="V342" i="14"/>
  <c r="P41" i="17"/>
  <c r="P42" i="17" s="1"/>
  <c r="P43" i="17" s="1"/>
  <c r="P44" i="17" s="1"/>
  <c r="P45" i="17" s="1"/>
  <c r="P46" i="17" s="1"/>
  <c r="V66" i="20"/>
  <c r="V70" i="20"/>
  <c r="V192" i="20"/>
  <c r="V204" i="20"/>
  <c r="V325" i="20"/>
  <c r="V30" i="23"/>
  <c r="V81" i="23"/>
  <c r="V60" i="23"/>
  <c r="V178" i="23"/>
  <c r="P272" i="23"/>
  <c r="P273" i="23" s="1"/>
  <c r="P274" i="23" s="1"/>
  <c r="P275" i="23" s="1"/>
  <c r="P276" i="23" s="1"/>
  <c r="P277" i="23" s="1"/>
  <c r="V316" i="23"/>
  <c r="V376" i="23"/>
  <c r="V150" i="23"/>
  <c r="V52" i="23"/>
  <c r="V249" i="23"/>
  <c r="V383" i="23"/>
  <c r="V149" i="20"/>
  <c r="V107" i="20"/>
  <c r="V236" i="17"/>
  <c r="V121" i="20"/>
  <c r="V69" i="23"/>
  <c r="V158" i="23"/>
  <c r="V273" i="23"/>
  <c r="V31" i="17"/>
  <c r="V386" i="20"/>
  <c r="P20" i="23"/>
  <c r="P21" i="23" s="1"/>
  <c r="P22" i="23" s="1"/>
  <c r="P23" i="23" s="1"/>
  <c r="P24" i="23" s="1"/>
  <c r="P25" i="23" s="1"/>
  <c r="P167" i="23"/>
  <c r="P168" i="23" s="1"/>
  <c r="P169" i="23" s="1"/>
  <c r="P170" i="23" s="1"/>
  <c r="P171" i="23" s="1"/>
  <c r="P172" i="23" s="1"/>
  <c r="P97" i="14"/>
  <c r="P98" i="14" s="1"/>
  <c r="P99" i="14" s="1"/>
  <c r="P100" i="14" s="1"/>
  <c r="P101" i="14" s="1"/>
  <c r="P102" i="14" s="1"/>
  <c r="P125" i="17"/>
  <c r="P126" i="17" s="1"/>
  <c r="P127" i="17" s="1"/>
  <c r="P128" i="17" s="1"/>
  <c r="P129" i="17" s="1"/>
  <c r="P130" i="17" s="1"/>
  <c r="P230" i="17"/>
  <c r="P231" i="17" s="1"/>
  <c r="P232" i="17" s="1"/>
  <c r="P233" i="17" s="1"/>
  <c r="P234" i="17" s="1"/>
  <c r="P235" i="17" s="1"/>
  <c r="P139" i="20"/>
  <c r="P140" i="20" s="1"/>
  <c r="P141" i="20" s="1"/>
  <c r="P142" i="20" s="1"/>
  <c r="P143" i="20" s="1"/>
  <c r="P144" i="20" s="1"/>
  <c r="P83" i="20"/>
  <c r="P84" i="20" s="1"/>
  <c r="P85" i="20" s="1"/>
  <c r="P86" i="20" s="1"/>
  <c r="P87" i="20" s="1"/>
  <c r="P88" i="20" s="1"/>
  <c r="P384" i="14"/>
  <c r="P385" i="14" s="1"/>
  <c r="P386" i="14" s="1"/>
  <c r="P125" i="20"/>
  <c r="P126" i="20" s="1"/>
  <c r="P127" i="20" s="1"/>
  <c r="P128" i="20" s="1"/>
  <c r="P129" i="20" s="1"/>
  <c r="P130" i="20" s="1"/>
  <c r="P223" i="23"/>
  <c r="P224" i="23" s="1"/>
  <c r="P225" i="23" s="1"/>
  <c r="P226" i="23" s="1"/>
  <c r="P227" i="23" s="1"/>
  <c r="P228" i="23" s="1"/>
  <c r="P209" i="23"/>
  <c r="P210" i="23" s="1"/>
  <c r="P211" i="23" s="1"/>
  <c r="P212" i="23" s="1"/>
  <c r="P213" i="23" s="1"/>
  <c r="P214" i="23" s="1"/>
  <c r="P118" i="23"/>
  <c r="P119" i="23" s="1"/>
  <c r="P120" i="23" s="1"/>
  <c r="P121" i="23" s="1"/>
  <c r="P122" i="23" s="1"/>
  <c r="P123" i="23" s="1"/>
  <c r="P55" i="20"/>
  <c r="P56" i="20" s="1"/>
  <c r="P57" i="20" s="1"/>
  <c r="P58" i="20" s="1"/>
  <c r="P59" i="20" s="1"/>
  <c r="P60" i="20" s="1"/>
  <c r="P91" i="20"/>
  <c r="P92" i="20" s="1"/>
  <c r="P93" i="20" s="1"/>
  <c r="P94" i="20" s="1"/>
  <c r="P95" i="20" s="1"/>
  <c r="P202" i="23"/>
  <c r="P203" i="23" s="1"/>
  <c r="P204" i="23" s="1"/>
  <c r="P205" i="23" s="1"/>
  <c r="P206" i="23" s="1"/>
  <c r="P207" i="23" s="1"/>
  <c r="P217" i="14"/>
  <c r="P218" i="14" s="1"/>
  <c r="P219" i="14" s="1"/>
  <c r="P220" i="14" s="1"/>
  <c r="P221" i="14" s="1"/>
  <c r="P181" i="17"/>
  <c r="P182" i="17" s="1"/>
  <c r="P183" i="17" s="1"/>
  <c r="P184" i="17" s="1"/>
  <c r="P185" i="17" s="1"/>
  <c r="P186" i="17" s="1"/>
  <c r="P293" i="14"/>
  <c r="P294" i="14" s="1"/>
  <c r="P295" i="14" s="1"/>
  <c r="P296" i="14" s="1"/>
  <c r="P297" i="14" s="1"/>
  <c r="P298" i="14" s="1"/>
  <c r="V352" i="23"/>
  <c r="V252" i="17"/>
  <c r="V109" i="20"/>
  <c r="V144" i="20"/>
  <c r="P154" i="14"/>
  <c r="P155" i="14" s="1"/>
  <c r="P156" i="14" s="1"/>
  <c r="P157" i="14" s="1"/>
  <c r="P158" i="14" s="1"/>
  <c r="V100" i="20"/>
  <c r="V111" i="20"/>
  <c r="V127" i="20"/>
  <c r="V209" i="20"/>
  <c r="V244" i="20"/>
  <c r="V178" i="14"/>
  <c r="V224" i="14"/>
  <c r="V164" i="17"/>
  <c r="V344" i="17"/>
  <c r="V50" i="20"/>
  <c r="V219" i="20"/>
  <c r="V289" i="20"/>
  <c r="V66" i="23"/>
  <c r="V45" i="14"/>
  <c r="P55" i="14"/>
  <c r="P56" i="14" s="1"/>
  <c r="P57" i="14" s="1"/>
  <c r="P58" i="14" s="1"/>
  <c r="P59" i="14" s="1"/>
  <c r="P60" i="14" s="1"/>
  <c r="V97" i="14"/>
  <c r="V85" i="14"/>
  <c r="P104" i="14"/>
  <c r="P105" i="14" s="1"/>
  <c r="P106" i="14" s="1"/>
  <c r="P107" i="14" s="1"/>
  <c r="P108" i="14" s="1"/>
  <c r="P109" i="14" s="1"/>
  <c r="V194" i="14"/>
  <c r="V209" i="14"/>
  <c r="P280" i="14"/>
  <c r="P281" i="14" s="1"/>
  <c r="P282" i="14" s="1"/>
  <c r="P283" i="14" s="1"/>
  <c r="P284" i="14" s="1"/>
  <c r="P377" i="14"/>
  <c r="P378" i="14" s="1"/>
  <c r="P379" i="14" s="1"/>
  <c r="P380" i="14" s="1"/>
  <c r="P381" i="14" s="1"/>
  <c r="P382" i="14" s="1"/>
  <c r="V327" i="14"/>
  <c r="V34" i="17"/>
  <c r="V98" i="17"/>
  <c r="V42" i="17"/>
  <c r="V105" i="17"/>
  <c r="P104" i="17"/>
  <c r="P105" i="17" s="1"/>
  <c r="P106" i="17" s="1"/>
  <c r="P107" i="17" s="1"/>
  <c r="P108" i="17" s="1"/>
  <c r="P109" i="17" s="1"/>
  <c r="V158" i="17"/>
  <c r="P259" i="17"/>
  <c r="P260" i="17" s="1"/>
  <c r="P261" i="17" s="1"/>
  <c r="P262" i="17" s="1"/>
  <c r="P263" i="17" s="1"/>
  <c r="V269" i="17"/>
  <c r="V276" i="17"/>
  <c r="P293" i="17"/>
  <c r="P294" i="17" s="1"/>
  <c r="P295" i="17" s="1"/>
  <c r="P296" i="17" s="1"/>
  <c r="P297" i="17" s="1"/>
  <c r="P298" i="17" s="1"/>
  <c r="P322" i="17"/>
  <c r="P323" i="17" s="1"/>
  <c r="P324" i="17" s="1"/>
  <c r="P325" i="17" s="1"/>
  <c r="P326" i="17" s="1"/>
  <c r="V19" i="20"/>
  <c r="AE19" i="20" s="1"/>
  <c r="AE20" i="20" s="1"/>
  <c r="AE21" i="20" s="1"/>
  <c r="AE22" i="20" s="1"/>
  <c r="V27" i="20"/>
  <c r="V123" i="20"/>
  <c r="V117" i="20"/>
  <c r="V216" i="20"/>
  <c r="P344" i="20"/>
  <c r="P345" i="20" s="1"/>
  <c r="P346" i="20" s="1"/>
  <c r="P347" i="20" s="1"/>
  <c r="V365" i="20"/>
  <c r="V61" i="23"/>
  <c r="V217" i="23"/>
  <c r="V199" i="23"/>
  <c r="V243" i="23"/>
  <c r="V375" i="23"/>
  <c r="P349" i="23"/>
  <c r="P350" i="23" s="1"/>
  <c r="P351" i="23" s="1"/>
  <c r="P352" i="23" s="1"/>
  <c r="P353" i="23" s="1"/>
  <c r="P354" i="23" s="1"/>
  <c r="V356" i="23"/>
  <c r="V265" i="23"/>
  <c r="V220" i="17"/>
  <c r="V300" i="17"/>
  <c r="P195" i="14"/>
  <c r="P196" i="14" s="1"/>
  <c r="P197" i="14" s="1"/>
  <c r="P198" i="14" s="1"/>
  <c r="P199" i="14" s="1"/>
  <c r="P200" i="14" s="1"/>
  <c r="V95" i="14"/>
  <c r="V354" i="14"/>
  <c r="V263" i="14"/>
  <c r="V320" i="20"/>
  <c r="V311" i="20"/>
  <c r="P153" i="23"/>
  <c r="P154" i="23" s="1"/>
  <c r="P155" i="23" s="1"/>
  <c r="P156" i="23" s="1"/>
  <c r="P157" i="23" s="1"/>
  <c r="P158" i="23" s="1"/>
  <c r="V287" i="23"/>
  <c r="V225" i="23"/>
  <c r="V25" i="20"/>
  <c r="V154" i="14"/>
  <c r="P34" i="14"/>
  <c r="P35" i="14" s="1"/>
  <c r="P36" i="14" s="1"/>
  <c r="P37" i="14" s="1"/>
  <c r="P38" i="14" s="1"/>
  <c r="P39" i="14" s="1"/>
  <c r="V34" i="23"/>
  <c r="V117" i="23"/>
  <c r="V71" i="23"/>
  <c r="V98" i="23"/>
  <c r="V171" i="23"/>
  <c r="V311" i="23"/>
  <c r="V347" i="23"/>
  <c r="V341" i="23"/>
  <c r="V257" i="14"/>
  <c r="V362" i="20"/>
  <c r="V79" i="23"/>
  <c r="V87" i="23"/>
  <c r="V174" i="23"/>
  <c r="V196" i="23"/>
  <c r="V33" i="20"/>
  <c r="V249" i="14"/>
  <c r="V158" i="14"/>
  <c r="V171" i="17"/>
  <c r="V233" i="14"/>
  <c r="V85" i="20"/>
  <c r="V319" i="14"/>
  <c r="V250" i="17"/>
  <c r="V200" i="20"/>
  <c r="V33" i="17"/>
  <c r="V162" i="17"/>
  <c r="V236" i="14"/>
  <c r="V38" i="14"/>
  <c r="V84" i="14"/>
  <c r="V85" i="17"/>
  <c r="V169" i="20"/>
  <c r="V116" i="14"/>
  <c r="V240" i="14"/>
  <c r="V313" i="14"/>
  <c r="P114" i="17"/>
  <c r="P115" i="17" s="1"/>
  <c r="P116" i="17" s="1"/>
  <c r="V59" i="20"/>
  <c r="P62" i="20"/>
  <c r="P63" i="20" s="1"/>
  <c r="P64" i="20" s="1"/>
  <c r="P65" i="20" s="1"/>
  <c r="P66" i="20" s="1"/>
  <c r="P67" i="20" s="1"/>
  <c r="V229" i="20"/>
  <c r="V136" i="14"/>
  <c r="V27" i="14"/>
  <c r="V156" i="14"/>
  <c r="V151" i="17"/>
  <c r="V364" i="17"/>
  <c r="P148" i="20"/>
  <c r="P149" i="20" s="1"/>
  <c r="P150" i="20" s="1"/>
  <c r="P151" i="20" s="1"/>
  <c r="P288" i="20"/>
  <c r="P289" i="20" s="1"/>
  <c r="P290" i="20" s="1"/>
  <c r="P291" i="20" s="1"/>
  <c r="V373" i="20"/>
  <c r="P62" i="23"/>
  <c r="P63" i="23" s="1"/>
  <c r="P64" i="23" s="1"/>
  <c r="P65" i="23" s="1"/>
  <c r="P66" i="23" s="1"/>
  <c r="P67" i="23" s="1"/>
  <c r="V122" i="23"/>
  <c r="V168" i="23"/>
  <c r="V62" i="14"/>
  <c r="V71" i="14"/>
  <c r="V128" i="14"/>
  <c r="P133" i="14"/>
  <c r="P134" i="14" s="1"/>
  <c r="P135" i="14" s="1"/>
  <c r="P136" i="14" s="1"/>
  <c r="P137" i="14" s="1"/>
  <c r="P167" i="14"/>
  <c r="P168" i="14" s="1"/>
  <c r="P169" i="14" s="1"/>
  <c r="P170" i="14" s="1"/>
  <c r="P171" i="14" s="1"/>
  <c r="P172" i="14" s="1"/>
  <c r="V186" i="14"/>
  <c r="P174" i="14"/>
  <c r="P175" i="14" s="1"/>
  <c r="P176" i="14" s="1"/>
  <c r="P177" i="14" s="1"/>
  <c r="P178" i="14" s="1"/>
  <c r="P179" i="14" s="1"/>
  <c r="V221" i="14"/>
  <c r="V279" i="14"/>
  <c r="V273" i="14"/>
  <c r="V226" i="14"/>
  <c r="P322" i="14"/>
  <c r="P323" i="14" s="1"/>
  <c r="P324" i="14" s="1"/>
  <c r="P325" i="14" s="1"/>
  <c r="P326" i="14" s="1"/>
  <c r="V374" i="14"/>
  <c r="V366" i="14"/>
  <c r="V70" i="17"/>
  <c r="V59" i="17"/>
  <c r="V156" i="17"/>
  <c r="V140" i="17"/>
  <c r="V166" i="17"/>
  <c r="V213" i="17"/>
  <c r="P268" i="17"/>
  <c r="P269" i="17" s="1"/>
  <c r="P270" i="17" s="1"/>
  <c r="V373" i="17"/>
  <c r="V380" i="17"/>
  <c r="V94" i="20"/>
  <c r="V108" i="20"/>
  <c r="V97" i="20"/>
  <c r="P154" i="20"/>
  <c r="P155" i="20" s="1"/>
  <c r="P156" i="20" s="1"/>
  <c r="P157" i="20" s="1"/>
  <c r="P158" i="20" s="1"/>
  <c r="V176" i="20"/>
  <c r="V207" i="20"/>
  <c r="V235" i="20"/>
  <c r="P307" i="20"/>
  <c r="P308" i="20" s="1"/>
  <c r="P309" i="20" s="1"/>
  <c r="P310" i="20" s="1"/>
  <c r="P311" i="20" s="1"/>
  <c r="P312" i="20" s="1"/>
  <c r="V342" i="20"/>
  <c r="V382" i="20"/>
  <c r="V62" i="23"/>
  <c r="P69" i="23"/>
  <c r="P70" i="23" s="1"/>
  <c r="P71" i="23" s="1"/>
  <c r="P72" i="23" s="1"/>
  <c r="P73" i="23" s="1"/>
  <c r="P74" i="23" s="1"/>
  <c r="V47" i="23"/>
  <c r="V74" i="23"/>
  <c r="V134" i="23"/>
  <c r="V210" i="23"/>
  <c r="P160" i="23"/>
  <c r="P161" i="23" s="1"/>
  <c r="P162" i="23" s="1"/>
  <c r="P163" i="23" s="1"/>
  <c r="P164" i="23" s="1"/>
  <c r="P165" i="23" s="1"/>
  <c r="V136" i="23"/>
  <c r="V221" i="23"/>
  <c r="P237" i="23"/>
  <c r="P238" i="23" s="1"/>
  <c r="P239" i="23" s="1"/>
  <c r="P240" i="23" s="1"/>
  <c r="P241" i="23" s="1"/>
  <c r="P242" i="23" s="1"/>
  <c r="V241" i="23"/>
  <c r="V267" i="23"/>
  <c r="P321" i="23"/>
  <c r="P322" i="23" s="1"/>
  <c r="P323" i="23" s="1"/>
  <c r="P324" i="23" s="1"/>
  <c r="P325" i="23" s="1"/>
  <c r="P326" i="23" s="1"/>
  <c r="V343" i="23"/>
  <c r="V379" i="23"/>
  <c r="V85" i="23"/>
  <c r="V353" i="23"/>
  <c r="V126" i="20"/>
  <c r="V273" i="17"/>
  <c r="V285" i="17"/>
  <c r="V106" i="14"/>
  <c r="V70" i="14"/>
  <c r="V109" i="17"/>
  <c r="V235" i="14"/>
  <c r="V40" i="14"/>
  <c r="P237" i="14"/>
  <c r="P238" i="14" s="1"/>
  <c r="P239" i="14" s="1"/>
  <c r="P240" i="14" s="1"/>
  <c r="P241" i="14" s="1"/>
  <c r="P242" i="14" s="1"/>
  <c r="V43" i="17"/>
  <c r="V100" i="17"/>
  <c r="V90" i="17"/>
  <c r="V137" i="17"/>
  <c r="P239" i="17"/>
  <c r="P240" i="17" s="1"/>
  <c r="P241" i="17" s="1"/>
  <c r="P242" i="17" s="1"/>
  <c r="V172" i="17"/>
  <c r="V72" i="20"/>
  <c r="V216" i="14"/>
  <c r="V381" i="14"/>
  <c r="P118" i="17"/>
  <c r="P119" i="17" s="1"/>
  <c r="P120" i="17" s="1"/>
  <c r="P121" i="17" s="1"/>
  <c r="P122" i="17" s="1"/>
  <c r="P123" i="17" s="1"/>
  <c r="V168" i="17"/>
  <c r="P356" i="17"/>
  <c r="P357" i="17" s="1"/>
  <c r="P358" i="17" s="1"/>
  <c r="P359" i="17" s="1"/>
  <c r="P360" i="17" s="1"/>
  <c r="P361" i="17" s="1"/>
  <c r="V260" i="17"/>
  <c r="V112" i="20"/>
  <c r="V122" i="20"/>
  <c r="V227" i="20"/>
  <c r="V295" i="20"/>
  <c r="P328" i="20"/>
  <c r="P329" i="20" s="1"/>
  <c r="P330" i="20" s="1"/>
  <c r="P331" i="20" s="1"/>
  <c r="P332" i="20" s="1"/>
  <c r="P333" i="20" s="1"/>
  <c r="V149" i="14"/>
  <c r="V173" i="14"/>
  <c r="V184" i="14"/>
  <c r="V295" i="14"/>
  <c r="V285" i="14"/>
  <c r="V334" i="14"/>
  <c r="V77" i="17"/>
  <c r="V113" i="17"/>
  <c r="P330" i="17"/>
  <c r="P331" i="17" s="1"/>
  <c r="P332" i="17" s="1"/>
  <c r="P333" i="17" s="1"/>
  <c r="V385" i="17"/>
  <c r="P336" i="17"/>
  <c r="P337" i="17" s="1"/>
  <c r="P338" i="17" s="1"/>
  <c r="P339" i="17" s="1"/>
  <c r="P340" i="17" s="1"/>
  <c r="P70" i="20"/>
  <c r="P71" i="20" s="1"/>
  <c r="P72" i="20" s="1"/>
  <c r="P73" i="20" s="1"/>
  <c r="P74" i="20" s="1"/>
  <c r="V67" i="20"/>
  <c r="V248" i="20"/>
  <c r="P273" i="20"/>
  <c r="P274" i="20" s="1"/>
  <c r="P275" i="20" s="1"/>
  <c r="P276" i="20" s="1"/>
  <c r="P277" i="20" s="1"/>
  <c r="V281" i="20"/>
  <c r="V153" i="23"/>
  <c r="V175" i="23"/>
  <c r="V232" i="23"/>
  <c r="V227" i="23"/>
  <c r="V254" i="23"/>
  <c r="V358" i="23"/>
  <c r="V237" i="23"/>
  <c r="V176" i="23"/>
  <c r="V172" i="23"/>
  <c r="V65" i="20"/>
  <c r="V315" i="20"/>
  <c r="V29" i="14"/>
  <c r="V58" i="14"/>
  <c r="V129" i="17"/>
  <c r="V140" i="20"/>
  <c r="V280" i="14"/>
  <c r="V379" i="14"/>
  <c r="V21" i="17"/>
  <c r="P133" i="17"/>
  <c r="P134" i="17" s="1"/>
  <c r="P135" i="17" s="1"/>
  <c r="P136" i="17" s="1"/>
  <c r="P137" i="17" s="1"/>
  <c r="V238" i="17"/>
  <c r="V227" i="17"/>
  <c r="V235" i="17"/>
  <c r="V290" i="20"/>
  <c r="V263" i="20"/>
  <c r="V107" i="17"/>
  <c r="V74" i="20"/>
  <c r="V98" i="20"/>
  <c r="P111" i="23"/>
  <c r="P112" i="23" s="1"/>
  <c r="P113" i="23" s="1"/>
  <c r="P114" i="23" s="1"/>
  <c r="P115" i="23" s="1"/>
  <c r="P116" i="23" s="1"/>
  <c r="V110" i="14"/>
  <c r="P53" i="14"/>
  <c r="V69" i="14"/>
  <c r="P69" i="14"/>
  <c r="P70" i="14" s="1"/>
  <c r="P71" i="14" s="1"/>
  <c r="P72" i="14" s="1"/>
  <c r="P73" i="14" s="1"/>
  <c r="P74" i="14" s="1"/>
  <c r="V82" i="14"/>
  <c r="P301" i="14"/>
  <c r="P302" i="14" s="1"/>
  <c r="P303" i="14" s="1"/>
  <c r="P304" i="14" s="1"/>
  <c r="P305" i="14" s="1"/>
  <c r="P328" i="14"/>
  <c r="P329" i="14" s="1"/>
  <c r="P330" i="14" s="1"/>
  <c r="P331" i="14" s="1"/>
  <c r="P332" i="14" s="1"/>
  <c r="P333" i="14" s="1"/>
  <c r="V349" i="14"/>
  <c r="V375" i="14"/>
  <c r="V380" i="14"/>
  <c r="V74" i="17"/>
  <c r="V87" i="17"/>
  <c r="V67" i="17"/>
  <c r="V110" i="17"/>
  <c r="P147" i="17"/>
  <c r="P148" i="17" s="1"/>
  <c r="P149" i="17" s="1"/>
  <c r="P150" i="17" s="1"/>
  <c r="P151" i="17" s="1"/>
  <c r="P209" i="17"/>
  <c r="P210" i="17" s="1"/>
  <c r="P211" i="17" s="1"/>
  <c r="P212" i="17" s="1"/>
  <c r="P213" i="17" s="1"/>
  <c r="P214" i="17" s="1"/>
  <c r="V128" i="17"/>
  <c r="V234" i="17"/>
  <c r="P216" i="17"/>
  <c r="P217" i="17" s="1"/>
  <c r="P218" i="17" s="1"/>
  <c r="P219" i="17" s="1"/>
  <c r="P220" i="17" s="1"/>
  <c r="P221" i="17" s="1"/>
  <c r="V313" i="17"/>
  <c r="V247" i="17"/>
  <c r="P27" i="20"/>
  <c r="P28" i="20" s="1"/>
  <c r="P29" i="20" s="1"/>
  <c r="P30" i="20" s="1"/>
  <c r="P31" i="20" s="1"/>
  <c r="P32" i="20" s="1"/>
  <c r="P21" i="20"/>
  <c r="P22" i="20" s="1"/>
  <c r="P23" i="20" s="1"/>
  <c r="P24" i="20" s="1"/>
  <c r="P25" i="20" s="1"/>
  <c r="V60" i="20"/>
  <c r="V73" i="20"/>
  <c r="V113" i="20"/>
  <c r="V102" i="20"/>
  <c r="P105" i="20"/>
  <c r="P106" i="20" s="1"/>
  <c r="P107" i="20" s="1"/>
  <c r="P108" i="20" s="1"/>
  <c r="P109" i="20" s="1"/>
  <c r="P255" i="20"/>
  <c r="P256" i="20" s="1"/>
  <c r="V279" i="20"/>
  <c r="P300" i="20"/>
  <c r="P301" i="20" s="1"/>
  <c r="P302" i="20" s="1"/>
  <c r="P303" i="20" s="1"/>
  <c r="P304" i="20" s="1"/>
  <c r="P305" i="20" s="1"/>
  <c r="P351" i="20"/>
  <c r="P352" i="20" s="1"/>
  <c r="P353" i="20" s="1"/>
  <c r="P354" i="20" s="1"/>
  <c r="V308" i="20"/>
  <c r="V340" i="20"/>
  <c r="P356" i="20"/>
  <c r="P357" i="20" s="1"/>
  <c r="P358" i="20" s="1"/>
  <c r="P359" i="20" s="1"/>
  <c r="P360" i="20" s="1"/>
  <c r="P361" i="20" s="1"/>
  <c r="P27" i="23"/>
  <c r="P28" i="23" s="1"/>
  <c r="P29" i="23" s="1"/>
  <c r="P30" i="23" s="1"/>
  <c r="P31" i="23" s="1"/>
  <c r="P32" i="23" s="1"/>
  <c r="V54" i="23"/>
  <c r="V26" i="23"/>
  <c r="V50" i="23"/>
  <c r="V78" i="23"/>
  <c r="V109" i="23"/>
  <c r="V82" i="23"/>
  <c r="V116" i="23"/>
  <c r="V138" i="23"/>
  <c r="V246" i="23"/>
  <c r="V239" i="23"/>
  <c r="V293" i="23"/>
  <c r="V263" i="23"/>
  <c r="V284" i="23"/>
  <c r="V374" i="23"/>
  <c r="P384" i="23"/>
  <c r="P385" i="23" s="1"/>
  <c r="P386" i="23" s="1"/>
  <c r="V384" i="23"/>
  <c r="V382" i="23"/>
  <c r="V338" i="23"/>
  <c r="P372" i="23"/>
  <c r="P373" i="23" s="1"/>
  <c r="P374" i="23" s="1"/>
  <c r="P375" i="23" s="1"/>
  <c r="V244" i="23"/>
  <c r="V279" i="23"/>
  <c r="V139" i="20"/>
  <c r="V327" i="17"/>
  <c r="V20" i="23"/>
  <c r="AE20" i="23" s="1"/>
  <c r="AE21" i="23" s="1"/>
  <c r="P196" i="23"/>
  <c r="P197" i="23" s="1"/>
  <c r="P198" i="23" s="1"/>
  <c r="P199" i="23" s="1"/>
  <c r="P200" i="23" s="1"/>
  <c r="P76" i="23"/>
  <c r="P77" i="23" s="1"/>
  <c r="P78" i="23" s="1"/>
  <c r="P79" i="23" s="1"/>
  <c r="P80" i="23" s="1"/>
  <c r="P81" i="23" s="1"/>
  <c r="P308" i="23"/>
  <c r="P309" i="23" s="1"/>
  <c r="P310" i="23" s="1"/>
  <c r="P311" i="23" s="1"/>
  <c r="P312" i="23" s="1"/>
  <c r="P139" i="23"/>
  <c r="P140" i="23" s="1"/>
  <c r="P141" i="23" s="1"/>
  <c r="P142" i="23" s="1"/>
  <c r="P143" i="23" s="1"/>
  <c r="P144" i="23" s="1"/>
  <c r="P34" i="23"/>
  <c r="P35" i="23" s="1"/>
  <c r="P36" i="23" s="1"/>
  <c r="P37" i="23" s="1"/>
  <c r="P38" i="23" s="1"/>
  <c r="P39" i="23" s="1"/>
  <c r="P98" i="23"/>
  <c r="P99" i="23" s="1"/>
  <c r="P100" i="23" s="1"/>
  <c r="P101" i="23" s="1"/>
  <c r="P102" i="23" s="1"/>
  <c r="P90" i="23"/>
  <c r="P91" i="23" s="1"/>
  <c r="P92" i="23" s="1"/>
  <c r="P93" i="23" s="1"/>
  <c r="P94" i="23" s="1"/>
  <c r="P95" i="23" s="1"/>
  <c r="P176" i="23"/>
  <c r="P177" i="23" s="1"/>
  <c r="P178" i="23" s="1"/>
  <c r="P179" i="23" s="1"/>
  <c r="P181" i="23"/>
  <c r="P182" i="23" s="1"/>
  <c r="P183" i="23" s="1"/>
  <c r="P184" i="23" s="1"/>
  <c r="P185" i="23" s="1"/>
  <c r="P186" i="23" s="1"/>
  <c r="P279" i="23"/>
  <c r="P280" i="23" s="1"/>
  <c r="P281" i="23" s="1"/>
  <c r="P282" i="23" s="1"/>
  <c r="P283" i="23" s="1"/>
  <c r="P284" i="23" s="1"/>
  <c r="P55" i="23"/>
  <c r="P56" i="23" s="1"/>
  <c r="P57" i="23" s="1"/>
  <c r="P58" i="23" s="1"/>
  <c r="P59" i="23" s="1"/>
  <c r="P60" i="23" s="1"/>
  <c r="P191" i="23"/>
  <c r="P192" i="23" s="1"/>
  <c r="P193" i="23" s="1"/>
  <c r="P377" i="23"/>
  <c r="P378" i="23" s="1"/>
  <c r="P379" i="23" s="1"/>
  <c r="P380" i="23" s="1"/>
  <c r="P381" i="23" s="1"/>
  <c r="P382" i="23" s="1"/>
  <c r="P104" i="23"/>
  <c r="P105" i="23" s="1"/>
  <c r="P106" i="23" s="1"/>
  <c r="P107" i="23" s="1"/>
  <c r="P108" i="23" s="1"/>
  <c r="P109" i="23" s="1"/>
  <c r="P134" i="23"/>
  <c r="P135" i="23" s="1"/>
  <c r="P136" i="23" s="1"/>
  <c r="P137" i="23" s="1"/>
  <c r="P83" i="23"/>
  <c r="P84" i="23" s="1"/>
  <c r="P85" i="23" s="1"/>
  <c r="P86" i="23" s="1"/>
  <c r="P87" i="23" s="1"/>
  <c r="P88" i="23" s="1"/>
  <c r="V118" i="23"/>
  <c r="V270" i="23"/>
  <c r="V41" i="23"/>
  <c r="V115" i="23"/>
  <c r="V84" i="23"/>
  <c r="V164" i="23"/>
  <c r="V112" i="23"/>
  <c r="V42" i="23"/>
  <c r="V29" i="23"/>
  <c r="V65" i="23"/>
  <c r="V46" i="23"/>
  <c r="V110" i="23"/>
  <c r="P146" i="23"/>
  <c r="P147" i="23" s="1"/>
  <c r="P148" i="23" s="1"/>
  <c r="P149" i="23" s="1"/>
  <c r="P150" i="23" s="1"/>
  <c r="P151" i="23" s="1"/>
  <c r="V159" i="23"/>
  <c r="V148" i="23"/>
  <c r="V218" i="23"/>
  <c r="V190" i="23"/>
  <c r="V368" i="23"/>
  <c r="V317" i="23"/>
  <c r="V313" i="23"/>
  <c r="V143" i="23"/>
  <c r="V151" i="23"/>
  <c r="V179" i="23"/>
  <c r="V251" i="23"/>
  <c r="V312" i="23"/>
  <c r="V301" i="23"/>
  <c r="V298" i="23"/>
  <c r="V325" i="23"/>
  <c r="V334" i="23"/>
  <c r="V381" i="23"/>
  <c r="V194" i="23"/>
  <c r="V248" i="23"/>
  <c r="V291" i="23"/>
  <c r="V289" i="23"/>
  <c r="V362" i="23"/>
  <c r="V333" i="23"/>
  <c r="V319" i="23"/>
  <c r="V346" i="23"/>
  <c r="V385" i="23"/>
  <c r="V173" i="23"/>
  <c r="V213" i="23"/>
  <c r="V242" i="23"/>
  <c r="V230" i="23"/>
  <c r="V277" i="23"/>
  <c r="V314" i="23"/>
  <c r="V264" i="23"/>
  <c r="P265" i="23"/>
  <c r="P266" i="23" s="1"/>
  <c r="P267" i="23" s="1"/>
  <c r="P268" i="23" s="1"/>
  <c r="P269" i="23" s="1"/>
  <c r="P270" i="23" s="1"/>
  <c r="V256" i="23"/>
  <c r="V299" i="23"/>
  <c r="V305" i="23"/>
  <c r="V290" i="23"/>
  <c r="V259" i="23"/>
  <c r="V282" i="23"/>
  <c r="V330" i="23"/>
  <c r="V380" i="23"/>
  <c r="V345" i="23"/>
  <c r="V369" i="23"/>
  <c r="V349" i="23"/>
  <c r="V100" i="23"/>
  <c r="V238" i="23"/>
  <c r="V92" i="23"/>
  <c r="V102" i="23"/>
  <c r="V195" i="23"/>
  <c r="V37" i="23"/>
  <c r="V123" i="23"/>
  <c r="V107" i="23"/>
  <c r="V104" i="23"/>
  <c r="P125" i="23"/>
  <c r="P126" i="23" s="1"/>
  <c r="P127" i="23" s="1"/>
  <c r="P128" i="23" s="1"/>
  <c r="P129" i="23" s="1"/>
  <c r="P130" i="23" s="1"/>
  <c r="V155" i="23"/>
  <c r="V156" i="23"/>
  <c r="V205" i="23"/>
  <c r="V223" i="23"/>
  <c r="V234" i="23"/>
  <c r="V308" i="23"/>
  <c r="V324" i="23"/>
  <c r="V294" i="23"/>
  <c r="V260" i="23"/>
  <c r="V337" i="23"/>
  <c r="V322" i="23"/>
  <c r="V365" i="23"/>
  <c r="V126" i="23"/>
  <c r="V198" i="23"/>
  <c r="V86" i="23"/>
  <c r="V135" i="23"/>
  <c r="V140" i="23"/>
  <c r="V187" i="23"/>
  <c r="V33" i="23"/>
  <c r="V25" i="23"/>
  <c r="V89" i="23"/>
  <c r="V73" i="23"/>
  <c r="V120" i="23"/>
  <c r="V94" i="23"/>
  <c r="V137" i="23"/>
  <c r="V181" i="23"/>
  <c r="V226" i="23"/>
  <c r="V200" i="23"/>
  <c r="V206" i="23"/>
  <c r="V222" i="23"/>
  <c r="V310" i="23"/>
  <c r="V327" i="23"/>
  <c r="V306" i="23"/>
  <c r="V372" i="23"/>
  <c r="V302" i="23"/>
  <c r="V350" i="23"/>
  <c r="V57" i="23"/>
  <c r="V278" i="23"/>
  <c r="V219" i="23"/>
  <c r="V166" i="23"/>
  <c r="V211" i="23"/>
  <c r="V45" i="23"/>
  <c r="V22" i="23"/>
  <c r="V49" i="23"/>
  <c r="V76" i="23"/>
  <c r="P48" i="23"/>
  <c r="P49" i="23" s="1"/>
  <c r="P50" i="23" s="1"/>
  <c r="P51" i="23" s="1"/>
  <c r="P52" i="23" s="1"/>
  <c r="P53" i="23" s="1"/>
  <c r="V58" i="23"/>
  <c r="P41" i="23"/>
  <c r="P42" i="23" s="1"/>
  <c r="P43" i="23" s="1"/>
  <c r="P44" i="23" s="1"/>
  <c r="P45" i="23" s="1"/>
  <c r="P46" i="23" s="1"/>
  <c r="V95" i="23"/>
  <c r="V125" i="23"/>
  <c r="V127" i="23"/>
  <c r="V186" i="23"/>
  <c r="V269" i="23"/>
  <c r="V288" i="23"/>
  <c r="V189" i="23"/>
  <c r="V280" i="23"/>
  <c r="V272" i="23"/>
  <c r="V191" i="23"/>
  <c r="V296" i="23"/>
  <c r="V283" i="23"/>
  <c r="V245" i="23"/>
  <c r="P244" i="23"/>
  <c r="P245" i="23" s="1"/>
  <c r="P246" i="23" s="1"/>
  <c r="P247" i="23" s="1"/>
  <c r="P248" i="23" s="1"/>
  <c r="P249" i="23" s="1"/>
  <c r="V366" i="23"/>
  <c r="V359" i="23"/>
  <c r="V366" i="20"/>
  <c r="V298" i="20"/>
  <c r="V314" i="20"/>
  <c r="V331" i="20"/>
  <c r="V304" i="20"/>
  <c r="V272" i="20"/>
  <c r="V232" i="20"/>
  <c r="P175" i="20"/>
  <c r="P176" i="20" s="1"/>
  <c r="P177" i="20" s="1"/>
  <c r="P178" i="20" s="1"/>
  <c r="P179" i="20" s="1"/>
  <c r="V223" i="20"/>
  <c r="V206" i="20"/>
  <c r="V326" i="20"/>
  <c r="V158" i="20"/>
  <c r="V221" i="20"/>
  <c r="V37" i="20"/>
  <c r="P76" i="20"/>
  <c r="P77" i="20" s="1"/>
  <c r="P78" i="20" s="1"/>
  <c r="P79" i="20" s="1"/>
  <c r="P80" i="20" s="1"/>
  <c r="P81" i="20" s="1"/>
  <c r="V95" i="20"/>
  <c r="V301" i="20"/>
  <c r="V265" i="20"/>
  <c r="V345" i="20"/>
  <c r="V269" i="20"/>
  <c r="P377" i="20"/>
  <c r="P378" i="20" s="1"/>
  <c r="P379" i="20" s="1"/>
  <c r="P380" i="20" s="1"/>
  <c r="P381" i="20" s="1"/>
  <c r="P382" i="20" s="1"/>
  <c r="V43" i="20"/>
  <c r="V76" i="20"/>
  <c r="V135" i="20"/>
  <c r="V153" i="20"/>
  <c r="V125" i="20"/>
  <c r="V29" i="20"/>
  <c r="V35" i="20"/>
  <c r="V84" i="20"/>
  <c r="V138" i="20"/>
  <c r="V150" i="20"/>
  <c r="V171" i="20"/>
  <c r="V136" i="20"/>
  <c r="V190" i="20"/>
  <c r="V185" i="20"/>
  <c r="V81" i="20"/>
  <c r="V79" i="20"/>
  <c r="V160" i="20"/>
  <c r="V152" i="20"/>
  <c r="V187" i="20"/>
  <c r="V195" i="20"/>
  <c r="V222" i="20"/>
  <c r="V226" i="20"/>
  <c r="V193" i="20"/>
  <c r="V214" i="20"/>
  <c r="V255" i="20"/>
  <c r="V337" i="20"/>
  <c r="V237" i="20"/>
  <c r="V306" i="20"/>
  <c r="V273" i="20"/>
  <c r="V377" i="20"/>
  <c r="V333" i="20"/>
  <c r="V379" i="20"/>
  <c r="V303" i="20"/>
  <c r="V203" i="20"/>
  <c r="V277" i="20"/>
  <c r="V256" i="20"/>
  <c r="V243" i="20"/>
  <c r="V307" i="20"/>
  <c r="V369" i="20"/>
  <c r="V385" i="20"/>
  <c r="V318" i="20"/>
  <c r="V32" i="20"/>
  <c r="V114" i="20"/>
  <c r="V155" i="20"/>
  <c r="V56" i="20"/>
  <c r="V38" i="20"/>
  <c r="V82" i="20"/>
  <c r="V64" i="20"/>
  <c r="V128" i="20"/>
  <c r="V130" i="20"/>
  <c r="V89" i="20"/>
  <c r="V143" i="20"/>
  <c r="V147" i="20"/>
  <c r="P189" i="20"/>
  <c r="P190" i="20" s="1"/>
  <c r="P191" i="20" s="1"/>
  <c r="P192" i="20" s="1"/>
  <c r="P193" i="20" s="1"/>
  <c r="V211" i="20"/>
  <c r="V253" i="20"/>
  <c r="V332" i="20"/>
  <c r="V264" i="20"/>
  <c r="V274" i="20"/>
  <c r="V363" i="20"/>
  <c r="V354" i="20"/>
  <c r="P321" i="20"/>
  <c r="P322" i="20" s="1"/>
  <c r="P323" i="20" s="1"/>
  <c r="P324" i="20" s="1"/>
  <c r="P325" i="20" s="1"/>
  <c r="P326" i="20" s="1"/>
  <c r="V61" i="20"/>
  <c r="V58" i="20"/>
  <c r="V69" i="20"/>
  <c r="V48" i="20"/>
  <c r="V92" i="20"/>
  <c r="V119" i="20"/>
  <c r="V24" i="20"/>
  <c r="V51" i="20"/>
  <c r="V168" i="20"/>
  <c r="V172" i="20"/>
  <c r="V182" i="20"/>
  <c r="V240" i="20"/>
  <c r="V215" i="20"/>
  <c r="V282" i="20"/>
  <c r="V361" i="20"/>
  <c r="V371" i="20"/>
  <c r="P314" i="20"/>
  <c r="P315" i="20" s="1"/>
  <c r="P316" i="20" s="1"/>
  <c r="P317" i="20" s="1"/>
  <c r="P318" i="20" s="1"/>
  <c r="P319" i="20" s="1"/>
  <c r="V335" i="20"/>
  <c r="V166" i="20"/>
  <c r="V53" i="20"/>
  <c r="P167" i="20"/>
  <c r="P168" i="20" s="1"/>
  <c r="P169" i="20" s="1"/>
  <c r="P170" i="20" s="1"/>
  <c r="P171" i="20" s="1"/>
  <c r="P172" i="20" s="1"/>
  <c r="V40" i="20"/>
  <c r="V45" i="20"/>
  <c r="P133" i="20"/>
  <c r="P134" i="20" s="1"/>
  <c r="P135" i="20" s="1"/>
  <c r="P136" i="20" s="1"/>
  <c r="P137" i="20" s="1"/>
  <c r="V198" i="20"/>
  <c r="V133" i="20"/>
  <c r="V174" i="20"/>
  <c r="V42" i="20"/>
  <c r="P118" i="20"/>
  <c r="P119" i="20" s="1"/>
  <c r="P120" i="20" s="1"/>
  <c r="P121" i="20" s="1"/>
  <c r="P122" i="20" s="1"/>
  <c r="P123" i="20" s="1"/>
  <c r="V161" i="20"/>
  <c r="V179" i="20"/>
  <c r="V177" i="20"/>
  <c r="P181" i="20"/>
  <c r="P182" i="20" s="1"/>
  <c r="P183" i="20" s="1"/>
  <c r="P184" i="20" s="1"/>
  <c r="P185" i="20" s="1"/>
  <c r="P186" i="20" s="1"/>
  <c r="V293" i="20"/>
  <c r="V245" i="20"/>
  <c r="P265" i="20"/>
  <c r="P266" i="20" s="1"/>
  <c r="P267" i="20" s="1"/>
  <c r="P268" i="20" s="1"/>
  <c r="P269" i="20" s="1"/>
  <c r="P270" i="20" s="1"/>
  <c r="V322" i="20"/>
  <c r="V355" i="20"/>
  <c r="V96" i="17"/>
  <c r="V99" i="17"/>
  <c r="V61" i="17"/>
  <c r="V119" i="17"/>
  <c r="V245" i="17"/>
  <c r="V334" i="17"/>
  <c r="V275" i="17"/>
  <c r="V29" i="17"/>
  <c r="V53" i="17"/>
  <c r="V177" i="17"/>
  <c r="V196" i="17"/>
  <c r="V45" i="17"/>
  <c r="V159" i="17"/>
  <c r="V322" i="17"/>
  <c r="V153" i="17"/>
  <c r="V295" i="17"/>
  <c r="V120" i="17"/>
  <c r="P56" i="17"/>
  <c r="P57" i="17" s="1"/>
  <c r="P58" i="17" s="1"/>
  <c r="P59" i="17" s="1"/>
  <c r="P60" i="17" s="1"/>
  <c r="P62" i="17"/>
  <c r="P63" i="17" s="1"/>
  <c r="P64" i="17" s="1"/>
  <c r="P65" i="17" s="1"/>
  <c r="P66" i="17" s="1"/>
  <c r="P67" i="17" s="1"/>
  <c r="V56" i="17"/>
  <c r="V80" i="17"/>
  <c r="P97" i="17"/>
  <c r="P98" i="17" s="1"/>
  <c r="P99" i="17" s="1"/>
  <c r="P100" i="17" s="1"/>
  <c r="P101" i="17" s="1"/>
  <c r="P102" i="17" s="1"/>
  <c r="V178" i="17"/>
  <c r="P139" i="17"/>
  <c r="P140" i="17" s="1"/>
  <c r="P141" i="17" s="1"/>
  <c r="P142" i="17" s="1"/>
  <c r="P143" i="17" s="1"/>
  <c r="P144" i="17" s="1"/>
  <c r="V132" i="17"/>
  <c r="V197" i="17"/>
  <c r="V188" i="17"/>
  <c r="V211" i="17"/>
  <c r="V271" i="17"/>
  <c r="V251" i="17"/>
  <c r="V384" i="17"/>
  <c r="P385" i="17"/>
  <c r="P386" i="17" s="1"/>
  <c r="V187" i="17"/>
  <c r="V218" i="17"/>
  <c r="V40" i="17"/>
  <c r="V82" i="17"/>
  <c r="V127" i="17"/>
  <c r="V239" i="17"/>
  <c r="V46" i="17"/>
  <c r="V102" i="17"/>
  <c r="V64" i="17"/>
  <c r="V163" i="17"/>
  <c r="V185" i="17"/>
  <c r="V32" i="17"/>
  <c r="V51" i="17"/>
  <c r="V95" i="17"/>
  <c r="V91" i="17"/>
  <c r="V169" i="17"/>
  <c r="V122" i="17"/>
  <c r="P167" i="17"/>
  <c r="P168" i="17" s="1"/>
  <c r="P169" i="17" s="1"/>
  <c r="P170" i="17" s="1"/>
  <c r="P171" i="17" s="1"/>
  <c r="P172" i="17" s="1"/>
  <c r="V148" i="17"/>
  <c r="V143" i="17"/>
  <c r="V195" i="17"/>
  <c r="V255" i="17"/>
  <c r="V225" i="17"/>
  <c r="V288" i="17"/>
  <c r="V350" i="17"/>
  <c r="V264" i="17"/>
  <c r="V307" i="17"/>
  <c r="V233" i="17"/>
  <c r="V378" i="17"/>
  <c r="V330" i="17"/>
  <c r="V263" i="17"/>
  <c r="AE20" i="17"/>
  <c r="V48" i="17"/>
  <c r="V72" i="17"/>
  <c r="V161" i="17"/>
  <c r="V201" i="17"/>
  <c r="V202" i="17"/>
  <c r="V145" i="17"/>
  <c r="V186" i="17"/>
  <c r="V229" i="17"/>
  <c r="V315" i="17"/>
  <c r="V241" i="17"/>
  <c r="V266" i="17"/>
  <c r="V258" i="17"/>
  <c r="P251" i="17"/>
  <c r="P252" i="17" s="1"/>
  <c r="P253" i="17" s="1"/>
  <c r="P254" i="17" s="1"/>
  <c r="P255" i="17" s="1"/>
  <c r="P256" i="17" s="1"/>
  <c r="V349" i="17"/>
  <c r="V353" i="17"/>
  <c r="V371" i="17"/>
  <c r="V318" i="17"/>
  <c r="V354" i="17"/>
  <c r="V361" i="17"/>
  <c r="V337" i="17"/>
  <c r="V368" i="17"/>
  <c r="V261" i="17"/>
  <c r="V299" i="17"/>
  <c r="V325" i="17"/>
  <c r="V179" i="17"/>
  <c r="V224" i="17"/>
  <c r="V329" i="17"/>
  <c r="V283" i="17"/>
  <c r="V310" i="17"/>
  <c r="V331" i="17"/>
  <c r="V321" i="17"/>
  <c r="V377" i="17"/>
  <c r="V366" i="17"/>
  <c r="V326" i="17"/>
  <c r="V357" i="17"/>
  <c r="V26" i="17"/>
  <c r="P90" i="17"/>
  <c r="P91" i="17" s="1"/>
  <c r="P92" i="17" s="1"/>
  <c r="P93" i="17" s="1"/>
  <c r="P94" i="17" s="1"/>
  <c r="P95" i="17" s="1"/>
  <c r="V115" i="17"/>
  <c r="V206" i="17"/>
  <c r="V124" i="17"/>
  <c r="V135" i="17"/>
  <c r="V204" i="17"/>
  <c r="V193" i="17"/>
  <c r="V208" i="17"/>
  <c r="V259" i="17"/>
  <c r="V24" i="17"/>
  <c r="V35" i="17"/>
  <c r="V27" i="17"/>
  <c r="V63" i="17"/>
  <c r="V83" i="17"/>
  <c r="V66" i="17"/>
  <c r="V167" i="17"/>
  <c r="V117" i="17"/>
  <c r="V180" i="17"/>
  <c r="V190" i="17"/>
  <c r="V173" i="17"/>
  <c r="P189" i="17"/>
  <c r="P190" i="17" s="1"/>
  <c r="P191" i="17" s="1"/>
  <c r="P192" i="17" s="1"/>
  <c r="P193" i="17" s="1"/>
  <c r="V232" i="17"/>
  <c r="V189" i="17"/>
  <c r="V222" i="17"/>
  <c r="V243" i="17"/>
  <c r="V290" i="17"/>
  <c r="V296" i="17"/>
  <c r="V272" i="17"/>
  <c r="V277" i="17"/>
  <c r="V298" i="17"/>
  <c r="V358" i="17"/>
  <c r="V386" i="17"/>
  <c r="V342" i="17"/>
  <c r="V355" i="17"/>
  <c r="V243" i="14"/>
  <c r="V358" i="14"/>
  <c r="V90" i="14"/>
  <c r="V373" i="14"/>
  <c r="V153" i="14"/>
  <c r="V20" i="14"/>
  <c r="AE20" i="14" s="1"/>
  <c r="AE21" i="14" s="1"/>
  <c r="AE22" i="14" s="1"/>
  <c r="AE23" i="14" s="1"/>
  <c r="V43" i="14"/>
  <c r="V24" i="14"/>
  <c r="V67" i="14"/>
  <c r="V51" i="14"/>
  <c r="V152" i="14"/>
  <c r="V197" i="14"/>
  <c r="V213" i="14"/>
  <c r="V258" i="14"/>
  <c r="V267" i="14"/>
  <c r="P231" i="14"/>
  <c r="P232" i="14" s="1"/>
  <c r="P233" i="14" s="1"/>
  <c r="P234" i="14" s="1"/>
  <c r="P235" i="14" s="1"/>
  <c r="V246" i="14"/>
  <c r="V362" i="14"/>
  <c r="V338" i="14"/>
  <c r="V324" i="14"/>
  <c r="V300" i="14"/>
  <c r="V105" i="14"/>
  <c r="V218" i="14"/>
  <c r="V297" i="14"/>
  <c r="V359" i="14"/>
  <c r="V331" i="14"/>
  <c r="V340" i="14"/>
  <c r="V311" i="14"/>
  <c r="V282" i="14"/>
  <c r="V318" i="14"/>
  <c r="V332" i="14"/>
  <c r="V346" i="14"/>
  <c r="V383" i="14"/>
  <c r="V147" i="14"/>
  <c r="V274" i="14"/>
  <c r="V254" i="14"/>
  <c r="V289" i="14"/>
  <c r="V385" i="14"/>
  <c r="V314" i="14"/>
  <c r="V228" i="14"/>
  <c r="V316" i="14"/>
  <c r="V330" i="14"/>
  <c r="V283" i="14"/>
  <c r="V353" i="14"/>
  <c r="V54" i="14"/>
  <c r="V77" i="14"/>
  <c r="V46" i="14"/>
  <c r="V32" i="14"/>
  <c r="P139" i="14"/>
  <c r="P140" i="14" s="1"/>
  <c r="P141" i="14" s="1"/>
  <c r="P142" i="14" s="1"/>
  <c r="P143" i="14" s="1"/>
  <c r="P144" i="14" s="1"/>
  <c r="V100" i="14"/>
  <c r="V161" i="14"/>
  <c r="V142" i="14"/>
  <c r="V88" i="14"/>
  <c r="V83" i="14"/>
  <c r="V131" i="14"/>
  <c r="V121" i="14"/>
  <c r="V176" i="14"/>
  <c r="V150" i="14"/>
  <c r="V192" i="14"/>
  <c r="P224" i="14"/>
  <c r="P225" i="14" s="1"/>
  <c r="P226" i="14" s="1"/>
  <c r="P227" i="14" s="1"/>
  <c r="P228" i="14" s="1"/>
  <c r="V272" i="14"/>
  <c r="V256" i="14"/>
  <c r="V196" i="14"/>
  <c r="V225" i="14"/>
  <c r="P266" i="14"/>
  <c r="P267" i="14" s="1"/>
  <c r="P268" i="14" s="1"/>
  <c r="P269" i="14" s="1"/>
  <c r="P270" i="14" s="1"/>
  <c r="V292" i="14"/>
  <c r="V308" i="14"/>
  <c r="V321" i="14"/>
  <c r="V356" i="14"/>
  <c r="V337" i="14"/>
  <c r="V78" i="14"/>
  <c r="V129" i="14"/>
  <c r="V166" i="14"/>
  <c r="V144" i="14"/>
  <c r="V59" i="14"/>
  <c r="V30" i="14"/>
  <c r="V199" i="14"/>
  <c r="V99" i="14"/>
  <c r="V204" i="14"/>
  <c r="P20" i="14"/>
  <c r="P21" i="14" s="1"/>
  <c r="P22" i="14" s="1"/>
  <c r="P23" i="14" s="1"/>
  <c r="P24" i="14" s="1"/>
  <c r="P25" i="14" s="1"/>
  <c r="V25" i="14"/>
  <c r="V56" i="14"/>
  <c r="V139" i="14"/>
  <c r="V163" i="14"/>
  <c r="V187" i="14"/>
  <c r="V202" i="14"/>
  <c r="V291" i="14"/>
  <c r="V323" i="14"/>
  <c r="V266" i="14"/>
  <c r="V363" i="14"/>
  <c r="V207" i="14"/>
  <c r="V262" i="14"/>
  <c r="V72" i="14"/>
  <c r="P127" i="14"/>
  <c r="P128" i="14" s="1"/>
  <c r="P129" i="14" s="1"/>
  <c r="P130" i="14" s="1"/>
  <c r="V126" i="14"/>
  <c r="V137" i="14"/>
  <c r="V168" i="14"/>
  <c r="V189" i="14"/>
  <c r="V48" i="14"/>
  <c r="V107" i="14"/>
  <c r="V212" i="14"/>
  <c r="V264" i="14"/>
  <c r="V170" i="14"/>
  <c r="V208" i="14"/>
  <c r="V181" i="14"/>
  <c r="V33" i="14"/>
  <c r="P90" i="14"/>
  <c r="P91" i="14" s="1"/>
  <c r="P92" i="14" s="1"/>
  <c r="P93" i="14" s="1"/>
  <c r="P94" i="14" s="1"/>
  <c r="P95" i="14" s="1"/>
  <c r="V86" i="14"/>
  <c r="V53" i="14"/>
  <c r="V113" i="14"/>
  <c r="V73" i="14"/>
  <c r="V122" i="14"/>
  <c r="V93" i="14"/>
  <c r="V134" i="14"/>
  <c r="V259" i="14"/>
  <c r="V275" i="14"/>
  <c r="V265" i="14"/>
  <c r="V294" i="14"/>
  <c r="V326" i="14"/>
  <c r="V335" i="14"/>
  <c r="V303" i="14"/>
  <c r="V315" i="14"/>
  <c r="AE21" i="17" l="1"/>
  <c r="AE22" i="17" s="1"/>
  <c r="AE23" i="17" s="1"/>
  <c r="AE23" i="20"/>
  <c r="AE24" i="17"/>
  <c r="AE25" i="17" s="1"/>
  <c r="AE26" i="17"/>
  <c r="AE27" i="17" s="1"/>
  <c r="AE28" i="17" s="1"/>
  <c r="AE29" i="17" s="1"/>
  <c r="AE30" i="17" s="1"/>
  <c r="AE31" i="17" s="1"/>
  <c r="AE32" i="17" s="1"/>
  <c r="AE33" i="17" s="1"/>
  <c r="AE34" i="17" s="1"/>
  <c r="AE35" i="17" s="1"/>
  <c r="AE36" i="17" s="1"/>
  <c r="AE37" i="17" s="1"/>
  <c r="AE38" i="17" s="1"/>
  <c r="AE39" i="17" s="1"/>
  <c r="AE40" i="17" s="1"/>
  <c r="AE41" i="17" s="1"/>
  <c r="AE42" i="17" s="1"/>
  <c r="AE43" i="17" s="1"/>
  <c r="AE44" i="17" s="1"/>
  <c r="AE45" i="17" s="1"/>
  <c r="AE46" i="17" s="1"/>
  <c r="AE47" i="17" s="1"/>
  <c r="AE48" i="17" s="1"/>
  <c r="AE49" i="17" s="1"/>
  <c r="AE50" i="17" s="1"/>
  <c r="AE51" i="17" s="1"/>
  <c r="AE52" i="17" s="1"/>
  <c r="AE53" i="17" s="1"/>
  <c r="AE54" i="17" s="1"/>
  <c r="AE55" i="17" s="1"/>
  <c r="AE56" i="17" s="1"/>
  <c r="AE57" i="17" s="1"/>
  <c r="AE58" i="17" s="1"/>
  <c r="AE59" i="17" s="1"/>
  <c r="AE60" i="17" s="1"/>
  <c r="AE61" i="17" s="1"/>
  <c r="AE62" i="17" s="1"/>
  <c r="AE63" i="17" s="1"/>
  <c r="AE64" i="17" s="1"/>
  <c r="AE65" i="17" s="1"/>
  <c r="AE66" i="17" s="1"/>
  <c r="AE67" i="17" s="1"/>
  <c r="AE68" i="17" s="1"/>
  <c r="AE69" i="17" s="1"/>
  <c r="AE70" i="17" s="1"/>
  <c r="AE71" i="17" s="1"/>
  <c r="AE72" i="17" s="1"/>
  <c r="AE73" i="17" s="1"/>
  <c r="AE74" i="17" s="1"/>
  <c r="AE75" i="17" s="1"/>
  <c r="AE76" i="17" s="1"/>
  <c r="AE77" i="17" s="1"/>
  <c r="AE78" i="17" s="1"/>
  <c r="AE79" i="17" s="1"/>
  <c r="AE80" i="17" s="1"/>
  <c r="AE81" i="17" s="1"/>
  <c r="AE82" i="17" s="1"/>
  <c r="AE83" i="17" s="1"/>
  <c r="AE84" i="17" s="1"/>
  <c r="AE85" i="17" s="1"/>
  <c r="AE86" i="17" s="1"/>
  <c r="AE87" i="17" s="1"/>
  <c r="AE88" i="17" s="1"/>
  <c r="AE89" i="17" s="1"/>
  <c r="AE90" i="17" s="1"/>
  <c r="AE91" i="17" s="1"/>
  <c r="AE92" i="17" s="1"/>
  <c r="AE93" i="17" s="1"/>
  <c r="AE94" i="17" s="1"/>
  <c r="AE95" i="17" s="1"/>
  <c r="AE96" i="17" s="1"/>
  <c r="AE97" i="17" s="1"/>
  <c r="AE98" i="17" s="1"/>
  <c r="AE99" i="17" s="1"/>
  <c r="AE100" i="17" s="1"/>
  <c r="AE101" i="17" s="1"/>
  <c r="AE102" i="17" s="1"/>
  <c r="AE103" i="17" s="1"/>
  <c r="AE104" i="17" s="1"/>
  <c r="AE105" i="17" s="1"/>
  <c r="AE106" i="17" s="1"/>
  <c r="AE107" i="17" s="1"/>
  <c r="AE108" i="17" s="1"/>
  <c r="AE109" i="17" s="1"/>
  <c r="AE110" i="17" s="1"/>
  <c r="AE111" i="17" s="1"/>
  <c r="AE112" i="17" s="1"/>
  <c r="AE113" i="17" s="1"/>
  <c r="AE114" i="17" s="1"/>
  <c r="AE115" i="17" s="1"/>
  <c r="AE116" i="17" s="1"/>
  <c r="AE117" i="17" s="1"/>
  <c r="AE118" i="17" s="1"/>
  <c r="AE119" i="17" s="1"/>
  <c r="AE120" i="17" s="1"/>
  <c r="AE121" i="17" s="1"/>
  <c r="AE122" i="17" s="1"/>
  <c r="AE123" i="17" s="1"/>
  <c r="AE124" i="17" s="1"/>
  <c r="AE125" i="17" s="1"/>
  <c r="AE126" i="17" s="1"/>
  <c r="AE127" i="17" s="1"/>
  <c r="AE128" i="17" s="1"/>
  <c r="AE129" i="17" s="1"/>
  <c r="AE130" i="17" s="1"/>
  <c r="AE131" i="17" s="1"/>
  <c r="AE132" i="17" s="1"/>
  <c r="AE133" i="17" s="1"/>
  <c r="AE134" i="17" s="1"/>
  <c r="AE135" i="17" s="1"/>
  <c r="AE136" i="17" s="1"/>
  <c r="AE137" i="17" s="1"/>
  <c r="AE138" i="17" s="1"/>
  <c r="AE139" i="17" s="1"/>
  <c r="AE140" i="17" s="1"/>
  <c r="AE141" i="17" s="1"/>
  <c r="AE142" i="17" s="1"/>
  <c r="AE143" i="17" s="1"/>
  <c r="AE144" i="17" s="1"/>
  <c r="AE145" i="17" s="1"/>
  <c r="AE146" i="17" s="1"/>
  <c r="AE147" i="17" s="1"/>
  <c r="AE148" i="17" s="1"/>
  <c r="AE149" i="17" s="1"/>
  <c r="AE150" i="17" s="1"/>
  <c r="AE151" i="17" s="1"/>
  <c r="AE152" i="17" s="1"/>
  <c r="AE153" i="17" s="1"/>
  <c r="AE154" i="17" s="1"/>
  <c r="AE155" i="17" s="1"/>
  <c r="AE156" i="17" s="1"/>
  <c r="AE157" i="17" s="1"/>
  <c r="AE158" i="17" s="1"/>
  <c r="AE159" i="17" s="1"/>
  <c r="AE160" i="17" s="1"/>
  <c r="AE161" i="17" s="1"/>
  <c r="AE162" i="17" s="1"/>
  <c r="AE163" i="17" s="1"/>
  <c r="AE164" i="17" s="1"/>
  <c r="AE165" i="17" s="1"/>
  <c r="AE166" i="17" s="1"/>
  <c r="AE167" i="17" s="1"/>
  <c r="AE168" i="17" s="1"/>
  <c r="AE169" i="17" s="1"/>
  <c r="AE170" i="17" s="1"/>
  <c r="AE171" i="17" s="1"/>
  <c r="AE172" i="17" s="1"/>
  <c r="AE173" i="17" s="1"/>
  <c r="AE174" i="17" s="1"/>
  <c r="AE175" i="17" s="1"/>
  <c r="AE176" i="17" s="1"/>
  <c r="AE177" i="17" s="1"/>
  <c r="AE178" i="17" s="1"/>
  <c r="AE179" i="17" s="1"/>
  <c r="AE180" i="17" s="1"/>
  <c r="AE181" i="17" s="1"/>
  <c r="AE182" i="17" s="1"/>
  <c r="AE183" i="17" s="1"/>
  <c r="AE184" i="17" s="1"/>
  <c r="AE185" i="17" s="1"/>
  <c r="AE186" i="17" s="1"/>
  <c r="AE187" i="17" s="1"/>
  <c r="AE188" i="17" s="1"/>
  <c r="AE189" i="17" s="1"/>
  <c r="AE190" i="17" s="1"/>
  <c r="AE191" i="17" s="1"/>
  <c r="AE192" i="17" s="1"/>
  <c r="AE193" i="17" s="1"/>
  <c r="AE194" i="17" s="1"/>
  <c r="AE195" i="17" s="1"/>
  <c r="AE196" i="17" s="1"/>
  <c r="AE197" i="17" s="1"/>
  <c r="AE198" i="17" s="1"/>
  <c r="AE199" i="17" s="1"/>
  <c r="AE200" i="17" s="1"/>
  <c r="AE201" i="17" s="1"/>
  <c r="AE202" i="17" s="1"/>
  <c r="AE203" i="17" s="1"/>
  <c r="AE204" i="17" s="1"/>
  <c r="AE205" i="17" s="1"/>
  <c r="AE206" i="17" s="1"/>
  <c r="AE207" i="17" s="1"/>
  <c r="AE208" i="17" s="1"/>
  <c r="AE209" i="17" s="1"/>
  <c r="AE210" i="17" s="1"/>
  <c r="AE211" i="17" s="1"/>
  <c r="AE212" i="17" s="1"/>
  <c r="AE213" i="17" s="1"/>
  <c r="AE214" i="17" s="1"/>
  <c r="AE215" i="17" s="1"/>
  <c r="AE216" i="17" s="1"/>
  <c r="AE217" i="17" s="1"/>
  <c r="AE218" i="17" s="1"/>
  <c r="AE219" i="17" s="1"/>
  <c r="AE220" i="17" s="1"/>
  <c r="AE221" i="17" s="1"/>
  <c r="AE222" i="17" s="1"/>
  <c r="AE223" i="17" s="1"/>
  <c r="AE224" i="17" s="1"/>
  <c r="AE225" i="17" s="1"/>
  <c r="AE226" i="17" s="1"/>
  <c r="AE227" i="17" s="1"/>
  <c r="AE228" i="17" s="1"/>
  <c r="AE229" i="17" s="1"/>
  <c r="AE230" i="17" s="1"/>
  <c r="AE231" i="17" s="1"/>
  <c r="AE232" i="17" s="1"/>
  <c r="AE233" i="17" s="1"/>
  <c r="AE234" i="17" s="1"/>
  <c r="AE235" i="17" s="1"/>
  <c r="AE236" i="17" s="1"/>
  <c r="AE237" i="17" s="1"/>
  <c r="AE238" i="17" s="1"/>
  <c r="AE239" i="17" s="1"/>
  <c r="AE240" i="17" s="1"/>
  <c r="AE241" i="17" s="1"/>
  <c r="AE242" i="17" s="1"/>
  <c r="AE243" i="17" s="1"/>
  <c r="AE244" i="17" s="1"/>
  <c r="AE245" i="17" s="1"/>
  <c r="AE246" i="17" s="1"/>
  <c r="AE247" i="17" s="1"/>
  <c r="AE248" i="17" s="1"/>
  <c r="AE249" i="17" s="1"/>
  <c r="AE250" i="17" s="1"/>
  <c r="AE251" i="17" s="1"/>
  <c r="AE252" i="17" s="1"/>
  <c r="AE253" i="17" s="1"/>
  <c r="AE254" i="17" s="1"/>
  <c r="AE255" i="17" s="1"/>
  <c r="AE256" i="17" s="1"/>
  <c r="AE257" i="17" s="1"/>
  <c r="AE258" i="17" s="1"/>
  <c r="AE259" i="17" s="1"/>
  <c r="AE260" i="17" s="1"/>
  <c r="AE261" i="17" s="1"/>
  <c r="AE262" i="17" s="1"/>
  <c r="AE263" i="17" s="1"/>
  <c r="AE264" i="17" s="1"/>
  <c r="AE265" i="17" s="1"/>
  <c r="AE266" i="17" s="1"/>
  <c r="AE267" i="17" s="1"/>
  <c r="AE268" i="17" s="1"/>
  <c r="AE269" i="17" s="1"/>
  <c r="AE270" i="17" s="1"/>
  <c r="AE271" i="17" s="1"/>
  <c r="AE272" i="17" s="1"/>
  <c r="AE273" i="17" s="1"/>
  <c r="AE274" i="17" s="1"/>
  <c r="AE275" i="17" s="1"/>
  <c r="AE276" i="17" s="1"/>
  <c r="AE277" i="17" s="1"/>
  <c r="AE278" i="17" s="1"/>
  <c r="AE279" i="17" s="1"/>
  <c r="AE280" i="17" s="1"/>
  <c r="AE281" i="17" s="1"/>
  <c r="AE282" i="17" s="1"/>
  <c r="AE283" i="17" s="1"/>
  <c r="AE284" i="17" s="1"/>
  <c r="AE285" i="17" s="1"/>
  <c r="AE286" i="17" s="1"/>
  <c r="AE287" i="17" s="1"/>
  <c r="AE288" i="17" s="1"/>
  <c r="AE289" i="17" s="1"/>
  <c r="AE290" i="17" s="1"/>
  <c r="AE291" i="17" s="1"/>
  <c r="AE292" i="17" s="1"/>
  <c r="AE293" i="17" s="1"/>
  <c r="AE294" i="17" s="1"/>
  <c r="AE295" i="17" s="1"/>
  <c r="AE296" i="17" s="1"/>
  <c r="AE297" i="17" s="1"/>
  <c r="AE298" i="17" s="1"/>
  <c r="AE299" i="17" s="1"/>
  <c r="AE300" i="17" s="1"/>
  <c r="AE301" i="17" s="1"/>
  <c r="AE302" i="17" s="1"/>
  <c r="AE303" i="17" s="1"/>
  <c r="AE304" i="17" s="1"/>
  <c r="AE305" i="17" s="1"/>
  <c r="AE306" i="17" s="1"/>
  <c r="AE307" i="17" s="1"/>
  <c r="AE308" i="17" s="1"/>
  <c r="AE309" i="17" s="1"/>
  <c r="AE310" i="17" s="1"/>
  <c r="AE311" i="17" s="1"/>
  <c r="AE312" i="17" s="1"/>
  <c r="AE313" i="17" s="1"/>
  <c r="AE314" i="17" s="1"/>
  <c r="AE315" i="17" s="1"/>
  <c r="AE316" i="17" s="1"/>
  <c r="AE317" i="17" s="1"/>
  <c r="AE318" i="17" s="1"/>
  <c r="AE319" i="17" s="1"/>
  <c r="AE320" i="17" s="1"/>
  <c r="AE321" i="17" s="1"/>
  <c r="AE322" i="17" s="1"/>
  <c r="AE323" i="17" s="1"/>
  <c r="AE324" i="17" s="1"/>
  <c r="AE325" i="17" s="1"/>
  <c r="AE326" i="17" s="1"/>
  <c r="AE327" i="17" s="1"/>
  <c r="AE328" i="17" s="1"/>
  <c r="AE329" i="17" s="1"/>
  <c r="AE330" i="17" s="1"/>
  <c r="AE331" i="17" s="1"/>
  <c r="AE332" i="17" s="1"/>
  <c r="AE333" i="17" s="1"/>
  <c r="AE334" i="17" s="1"/>
  <c r="AE335" i="17" s="1"/>
  <c r="AE336" i="17" s="1"/>
  <c r="AE337" i="17" s="1"/>
  <c r="AE338" i="17" s="1"/>
  <c r="AE339" i="17" s="1"/>
  <c r="AE340" i="17" s="1"/>
  <c r="AE341" i="17" s="1"/>
  <c r="AE342" i="17" s="1"/>
  <c r="AE343" i="17" s="1"/>
  <c r="AE344" i="17" s="1"/>
  <c r="AE345" i="17" s="1"/>
  <c r="AE346" i="17" s="1"/>
  <c r="AE347" i="17" s="1"/>
  <c r="AE348" i="17" s="1"/>
  <c r="AE349" i="17" s="1"/>
  <c r="AE350" i="17" s="1"/>
  <c r="AE351" i="17" s="1"/>
  <c r="AE352" i="17" s="1"/>
  <c r="AE353" i="17" s="1"/>
  <c r="AE354" i="17" s="1"/>
  <c r="AE355" i="17" s="1"/>
  <c r="AE356" i="17" s="1"/>
  <c r="AE357" i="17" s="1"/>
  <c r="AE358" i="17" s="1"/>
  <c r="AE359" i="17" s="1"/>
  <c r="AE360" i="17" s="1"/>
  <c r="AE361" i="17" s="1"/>
  <c r="AE362" i="17" s="1"/>
  <c r="AE363" i="17" s="1"/>
  <c r="AE364" i="17" s="1"/>
  <c r="AE365" i="17" s="1"/>
  <c r="AE366" i="17" s="1"/>
  <c r="AE367" i="17" s="1"/>
  <c r="AE368" i="17" s="1"/>
  <c r="AE369" i="17" s="1"/>
  <c r="AE370" i="17" s="1"/>
  <c r="AE371" i="17" s="1"/>
  <c r="AE372" i="17" s="1"/>
  <c r="AE373" i="17" s="1"/>
  <c r="AE374" i="17" s="1"/>
  <c r="AE375" i="17" s="1"/>
  <c r="AE376" i="17" s="1"/>
  <c r="AE377" i="17" s="1"/>
  <c r="AE378" i="17" s="1"/>
  <c r="AE379" i="17" s="1"/>
  <c r="AE380" i="17" s="1"/>
  <c r="AE381" i="17" s="1"/>
  <c r="AE382" i="17" s="1"/>
  <c r="AE383" i="17" s="1"/>
  <c r="AE384" i="17" s="1"/>
  <c r="AE385" i="17" s="1"/>
  <c r="AE386" i="17" s="1"/>
  <c r="AE22" i="23"/>
  <c r="AE23" i="23" s="1"/>
  <c r="AE24" i="23" s="1"/>
  <c r="AE25" i="23" s="1"/>
  <c r="AE24" i="14"/>
  <c r="AE25" i="14" s="1"/>
  <c r="AE26" i="14" s="1"/>
  <c r="AE27" i="14" s="1"/>
  <c r="AE28" i="14" s="1"/>
  <c r="AE29" i="14" s="1"/>
  <c r="AE30" i="14" s="1"/>
  <c r="AE31" i="14" s="1"/>
  <c r="AE32" i="14" s="1"/>
  <c r="AE33" i="14" s="1"/>
  <c r="AE34" i="14" s="1"/>
  <c r="AE35" i="14" s="1"/>
  <c r="AE36" i="14" s="1"/>
  <c r="AE37" i="14" s="1"/>
  <c r="AE38" i="14" s="1"/>
  <c r="AE39" i="14" s="1"/>
  <c r="AE40" i="14" s="1"/>
  <c r="AE41" i="14" s="1"/>
  <c r="AE42" i="14" s="1"/>
  <c r="AE43" i="14" s="1"/>
  <c r="AE44" i="14" s="1"/>
  <c r="AE45" i="14" s="1"/>
  <c r="AE46" i="14" s="1"/>
  <c r="AE47" i="14" s="1"/>
  <c r="AE48" i="14" s="1"/>
  <c r="AE49" i="14" s="1"/>
  <c r="AE50" i="14" s="1"/>
  <c r="AE51" i="14" s="1"/>
  <c r="AE52" i="14" s="1"/>
  <c r="AE53" i="14" s="1"/>
  <c r="AE54" i="14" s="1"/>
  <c r="AE55" i="14" s="1"/>
  <c r="AE56" i="14" s="1"/>
  <c r="AE57" i="14" s="1"/>
  <c r="AE58" i="14" s="1"/>
  <c r="AE59" i="14" s="1"/>
  <c r="AE60" i="14" s="1"/>
  <c r="AE61" i="14" s="1"/>
  <c r="AE62" i="14" s="1"/>
  <c r="AE63" i="14" s="1"/>
  <c r="AE64" i="14" s="1"/>
  <c r="AE65" i="14" s="1"/>
  <c r="AE66" i="14" s="1"/>
  <c r="AE67" i="14" s="1"/>
  <c r="AE68" i="14" s="1"/>
  <c r="AE69" i="14" s="1"/>
  <c r="AE70" i="14" s="1"/>
  <c r="AE71" i="14" s="1"/>
  <c r="AE72" i="14" s="1"/>
  <c r="AE73" i="14" s="1"/>
  <c r="AE74" i="14" s="1"/>
  <c r="AE75" i="14" s="1"/>
  <c r="AE76" i="14" s="1"/>
  <c r="AE77" i="14" s="1"/>
  <c r="AE78" i="14" s="1"/>
  <c r="AE79" i="14" s="1"/>
  <c r="AE80" i="14" s="1"/>
  <c r="AE81" i="14" s="1"/>
  <c r="AE82" i="14" s="1"/>
  <c r="AE83" i="14" s="1"/>
  <c r="AE84" i="14" s="1"/>
  <c r="AE85" i="14" s="1"/>
  <c r="AE86" i="14" s="1"/>
  <c r="AE87" i="14" s="1"/>
  <c r="AE88" i="14" s="1"/>
  <c r="AE89" i="14" s="1"/>
  <c r="AE90" i="14" s="1"/>
  <c r="AE91" i="14" s="1"/>
  <c r="AE92" i="14" s="1"/>
  <c r="AE93" i="14" s="1"/>
  <c r="AE94" i="14" s="1"/>
  <c r="AE95" i="14" s="1"/>
  <c r="AE96" i="14" s="1"/>
  <c r="AE97" i="14" s="1"/>
  <c r="AE98" i="14" s="1"/>
  <c r="AE99" i="14" s="1"/>
  <c r="AE100" i="14" s="1"/>
  <c r="AE101" i="14" s="1"/>
  <c r="AE102" i="14" s="1"/>
  <c r="AE103" i="14" s="1"/>
  <c r="AE104" i="14" s="1"/>
  <c r="AE105" i="14" s="1"/>
  <c r="AE106" i="14" s="1"/>
  <c r="AE107" i="14" s="1"/>
  <c r="AE108" i="14" s="1"/>
  <c r="AE109" i="14" s="1"/>
  <c r="AE110" i="14" s="1"/>
  <c r="AE111" i="14" s="1"/>
  <c r="AE112" i="14" s="1"/>
  <c r="AE113" i="14" s="1"/>
  <c r="AE114" i="14" s="1"/>
  <c r="AE115" i="14" s="1"/>
  <c r="AE116" i="14" s="1"/>
  <c r="AE117" i="14" s="1"/>
  <c r="AE118" i="14" s="1"/>
  <c r="AE119" i="14" s="1"/>
  <c r="AE120" i="14" s="1"/>
  <c r="AE121" i="14" s="1"/>
  <c r="AE122" i="14" s="1"/>
  <c r="AE123" i="14" s="1"/>
  <c r="AE124" i="14" s="1"/>
  <c r="AE125" i="14" s="1"/>
  <c r="AE126" i="14" s="1"/>
  <c r="AE127" i="14" s="1"/>
  <c r="AE128" i="14" s="1"/>
  <c r="AE129" i="14" s="1"/>
  <c r="AE130" i="14" s="1"/>
  <c r="AE131" i="14" s="1"/>
  <c r="AE132" i="14" s="1"/>
  <c r="AE133" i="14" s="1"/>
  <c r="AE134" i="14" s="1"/>
  <c r="AE135" i="14" s="1"/>
  <c r="AE136" i="14" s="1"/>
  <c r="AE137" i="14" s="1"/>
  <c r="AE138" i="14" s="1"/>
  <c r="AE139" i="14" s="1"/>
  <c r="AE140" i="14" s="1"/>
  <c r="AE141" i="14" s="1"/>
  <c r="AE142" i="14" s="1"/>
  <c r="AE143" i="14" s="1"/>
  <c r="AE144" i="14" s="1"/>
  <c r="AE145" i="14" s="1"/>
  <c r="AE146" i="14" s="1"/>
  <c r="AE147" i="14" s="1"/>
  <c r="AE148" i="14" s="1"/>
  <c r="AE149" i="14" s="1"/>
  <c r="AE150" i="14" s="1"/>
  <c r="AE151" i="14" s="1"/>
  <c r="AE152" i="14" s="1"/>
  <c r="AE153" i="14" s="1"/>
  <c r="AE154" i="14" s="1"/>
  <c r="AE155" i="14" s="1"/>
  <c r="AE156" i="14" s="1"/>
  <c r="AE157" i="14" s="1"/>
  <c r="AE158" i="14" s="1"/>
  <c r="AE159" i="14" s="1"/>
  <c r="AE160" i="14" s="1"/>
  <c r="AE161" i="14" s="1"/>
  <c r="AE162" i="14" s="1"/>
  <c r="AE163" i="14" s="1"/>
  <c r="AE164" i="14" s="1"/>
  <c r="AE165" i="14" s="1"/>
  <c r="AE166" i="14" s="1"/>
  <c r="AE167" i="14" s="1"/>
  <c r="AE168" i="14" s="1"/>
  <c r="AE169" i="14" s="1"/>
  <c r="AE170" i="14" s="1"/>
  <c r="AE171" i="14" s="1"/>
  <c r="AE172" i="14" s="1"/>
  <c r="AE173" i="14" s="1"/>
  <c r="AE174" i="14" s="1"/>
  <c r="AE175" i="14" s="1"/>
  <c r="AE176" i="14" s="1"/>
  <c r="AE177" i="14" s="1"/>
  <c r="AE178" i="14" s="1"/>
  <c r="AE179" i="14" s="1"/>
  <c r="AE180" i="14" s="1"/>
  <c r="AE181" i="14" s="1"/>
  <c r="AE182" i="14" s="1"/>
  <c r="AE183" i="14" s="1"/>
  <c r="AE184" i="14" s="1"/>
  <c r="AE185" i="14" s="1"/>
  <c r="AE186" i="14" s="1"/>
  <c r="AE187" i="14" s="1"/>
  <c r="AE188" i="14" s="1"/>
  <c r="AE189" i="14" s="1"/>
  <c r="AE190" i="14" s="1"/>
  <c r="AE191" i="14" s="1"/>
  <c r="AE192" i="14" s="1"/>
  <c r="AE193" i="14" s="1"/>
  <c r="AE194" i="14" s="1"/>
  <c r="AE195" i="14" s="1"/>
  <c r="AE196" i="14" s="1"/>
  <c r="AE197" i="14" s="1"/>
  <c r="AE198" i="14" s="1"/>
  <c r="AE199" i="14" s="1"/>
  <c r="AE200" i="14" s="1"/>
  <c r="AE201" i="14" s="1"/>
  <c r="AE202" i="14" s="1"/>
  <c r="AE203" i="14" s="1"/>
  <c r="AE204" i="14" s="1"/>
  <c r="AE205" i="14" s="1"/>
  <c r="AE206" i="14" s="1"/>
  <c r="AE207" i="14" s="1"/>
  <c r="AE208" i="14" s="1"/>
  <c r="AE209" i="14" s="1"/>
  <c r="AE210" i="14" s="1"/>
  <c r="AE211" i="14" s="1"/>
  <c r="AE212" i="14" s="1"/>
  <c r="AE213" i="14" s="1"/>
  <c r="AE214" i="14" s="1"/>
  <c r="AE215" i="14" s="1"/>
  <c r="AE216" i="14" s="1"/>
  <c r="AE217" i="14" s="1"/>
  <c r="AE218" i="14" s="1"/>
  <c r="AE219" i="14" s="1"/>
  <c r="AE220" i="14" s="1"/>
  <c r="AE221" i="14" s="1"/>
  <c r="AE222" i="14" s="1"/>
  <c r="AE223" i="14" s="1"/>
  <c r="AE224" i="14" s="1"/>
  <c r="AE225" i="14" s="1"/>
  <c r="AE226" i="14" s="1"/>
  <c r="AE227" i="14" s="1"/>
  <c r="AE228" i="14" s="1"/>
  <c r="AE229" i="14" s="1"/>
  <c r="AE230" i="14" s="1"/>
  <c r="AE231" i="14" s="1"/>
  <c r="AE232" i="14" s="1"/>
  <c r="AE233" i="14" s="1"/>
  <c r="AE234" i="14" s="1"/>
  <c r="AE235" i="14" s="1"/>
  <c r="AE236" i="14" s="1"/>
  <c r="AE237" i="14" s="1"/>
  <c r="AE238" i="14" s="1"/>
  <c r="AE239" i="14" s="1"/>
  <c r="AE240" i="14" s="1"/>
  <c r="AE241" i="14" s="1"/>
  <c r="AE242" i="14" s="1"/>
  <c r="AE243" i="14" s="1"/>
  <c r="AE244" i="14" s="1"/>
  <c r="AE245" i="14" s="1"/>
  <c r="AE246" i="14" s="1"/>
  <c r="AE247" i="14" s="1"/>
  <c r="AE248" i="14" s="1"/>
  <c r="AE249" i="14" s="1"/>
  <c r="AE250" i="14" s="1"/>
  <c r="AE251" i="14" s="1"/>
  <c r="AE252" i="14" s="1"/>
  <c r="AE253" i="14" s="1"/>
  <c r="AE254" i="14" s="1"/>
  <c r="AE255" i="14" s="1"/>
  <c r="AE256" i="14" s="1"/>
  <c r="AE257" i="14" s="1"/>
  <c r="AE258" i="14" s="1"/>
  <c r="AE259" i="14" s="1"/>
  <c r="AE260" i="14" s="1"/>
  <c r="AE261" i="14" s="1"/>
  <c r="AE262" i="14" s="1"/>
  <c r="AE263" i="14" s="1"/>
  <c r="AE264" i="14" s="1"/>
  <c r="AE265" i="14" s="1"/>
  <c r="AE266" i="14" s="1"/>
  <c r="AE267" i="14" s="1"/>
  <c r="AE268" i="14" s="1"/>
  <c r="AE269" i="14" s="1"/>
  <c r="AE270" i="14" s="1"/>
  <c r="AE271" i="14" s="1"/>
  <c r="AE272" i="14" s="1"/>
  <c r="AE273" i="14" s="1"/>
  <c r="AE274" i="14" s="1"/>
  <c r="AE275" i="14" s="1"/>
  <c r="AE276" i="14" s="1"/>
  <c r="AE277" i="14" s="1"/>
  <c r="AE278" i="14" s="1"/>
  <c r="AE279" i="14" s="1"/>
  <c r="AE280" i="14" s="1"/>
  <c r="AE281" i="14" s="1"/>
  <c r="AE282" i="14" s="1"/>
  <c r="AE283" i="14" s="1"/>
  <c r="AE284" i="14" s="1"/>
  <c r="AE285" i="14" s="1"/>
  <c r="AE286" i="14" s="1"/>
  <c r="AE287" i="14" s="1"/>
  <c r="AE288" i="14" s="1"/>
  <c r="AE289" i="14" s="1"/>
  <c r="AE290" i="14" s="1"/>
  <c r="AE291" i="14" s="1"/>
  <c r="AE292" i="14" s="1"/>
  <c r="AE293" i="14" s="1"/>
  <c r="AE294" i="14" s="1"/>
  <c r="AE295" i="14" s="1"/>
  <c r="AE296" i="14" s="1"/>
  <c r="AE297" i="14" s="1"/>
  <c r="AE298" i="14" s="1"/>
  <c r="AE299" i="14" s="1"/>
  <c r="AE300" i="14" s="1"/>
  <c r="AE301" i="14" s="1"/>
  <c r="AE302" i="14" s="1"/>
  <c r="AE303" i="14" s="1"/>
  <c r="AE304" i="14" s="1"/>
  <c r="AE305" i="14" s="1"/>
  <c r="AE306" i="14" s="1"/>
  <c r="AE307" i="14" s="1"/>
  <c r="AE308" i="14" s="1"/>
  <c r="AE309" i="14" s="1"/>
  <c r="AE310" i="14" s="1"/>
  <c r="AE311" i="14" s="1"/>
  <c r="AE312" i="14" s="1"/>
  <c r="AE313" i="14" s="1"/>
  <c r="AE314" i="14" s="1"/>
  <c r="AE315" i="14" s="1"/>
  <c r="AE316" i="14" s="1"/>
  <c r="AE317" i="14" s="1"/>
  <c r="AE318" i="14" s="1"/>
  <c r="AE319" i="14" s="1"/>
  <c r="AE320" i="14" s="1"/>
  <c r="AE321" i="14" s="1"/>
  <c r="AE322" i="14" s="1"/>
  <c r="AE323" i="14" s="1"/>
  <c r="AE324" i="14" s="1"/>
  <c r="AE325" i="14" s="1"/>
  <c r="AE326" i="14" s="1"/>
  <c r="AE327" i="14" s="1"/>
  <c r="AE328" i="14" s="1"/>
  <c r="AE329" i="14" s="1"/>
  <c r="AE330" i="14" s="1"/>
  <c r="AE331" i="14" s="1"/>
  <c r="AE332" i="14" s="1"/>
  <c r="AE333" i="14" s="1"/>
  <c r="AE334" i="14" s="1"/>
  <c r="AE335" i="14" s="1"/>
  <c r="AE336" i="14" s="1"/>
  <c r="AE337" i="14" s="1"/>
  <c r="AE338" i="14" s="1"/>
  <c r="AE339" i="14" s="1"/>
  <c r="AE340" i="14" s="1"/>
  <c r="AE341" i="14" s="1"/>
  <c r="AE342" i="14" s="1"/>
  <c r="AE343" i="14" s="1"/>
  <c r="AE344" i="14" s="1"/>
  <c r="AE345" i="14" s="1"/>
  <c r="AE346" i="14" s="1"/>
  <c r="AE347" i="14" s="1"/>
  <c r="AE348" i="14" s="1"/>
  <c r="AE349" i="14" s="1"/>
  <c r="AE350" i="14" s="1"/>
  <c r="AE351" i="14" s="1"/>
  <c r="AE352" i="14" s="1"/>
  <c r="AE353" i="14" s="1"/>
  <c r="AE354" i="14" s="1"/>
  <c r="AE355" i="14" s="1"/>
  <c r="AE356" i="14" s="1"/>
  <c r="AE357" i="14" s="1"/>
  <c r="AE358" i="14" s="1"/>
  <c r="AE359" i="14" s="1"/>
  <c r="AE360" i="14" s="1"/>
  <c r="AE361" i="14" s="1"/>
  <c r="AE362" i="14" s="1"/>
  <c r="AE363" i="14" s="1"/>
  <c r="AE364" i="14" s="1"/>
  <c r="AE365" i="14" s="1"/>
  <c r="AE366" i="14" s="1"/>
  <c r="AE367" i="14" s="1"/>
  <c r="AE368" i="14" s="1"/>
  <c r="AE369" i="14" s="1"/>
  <c r="AE370" i="14" s="1"/>
  <c r="AE371" i="14" s="1"/>
  <c r="AE372" i="14" s="1"/>
  <c r="AE373" i="14" s="1"/>
  <c r="AE374" i="14" s="1"/>
  <c r="AE375" i="14" s="1"/>
  <c r="AE376" i="14" s="1"/>
  <c r="AE377" i="14" s="1"/>
  <c r="AE378" i="14" s="1"/>
  <c r="AE379" i="14" s="1"/>
  <c r="AE380" i="14" s="1"/>
  <c r="AE381" i="14" s="1"/>
  <c r="AE382" i="14" s="1"/>
  <c r="AE383" i="14" s="1"/>
  <c r="AE384" i="14" s="1"/>
  <c r="AE385" i="14" s="1"/>
  <c r="AE386" i="14" s="1"/>
  <c r="AE26" i="23"/>
  <c r="AE27" i="23" s="1"/>
  <c r="AE28" i="23" s="1"/>
  <c r="AE29" i="23" s="1"/>
  <c r="AE30" i="23" s="1"/>
  <c r="AE31" i="23" s="1"/>
  <c r="AE32" i="23" s="1"/>
  <c r="AE33" i="23" s="1"/>
  <c r="AE34" i="23" s="1"/>
  <c r="AE35" i="23" s="1"/>
  <c r="AE36" i="23" s="1"/>
  <c r="AE37" i="23" s="1"/>
  <c r="AE38" i="23" s="1"/>
  <c r="AE39" i="23" s="1"/>
  <c r="AE40" i="23" s="1"/>
  <c r="AE41" i="23" s="1"/>
  <c r="AE42" i="23" s="1"/>
  <c r="AE43" i="23" s="1"/>
  <c r="AE44" i="23" s="1"/>
  <c r="AE45" i="23" s="1"/>
  <c r="AE46" i="23" s="1"/>
  <c r="AE47" i="23" s="1"/>
  <c r="AE48" i="23" s="1"/>
  <c r="AE49" i="23" s="1"/>
  <c r="AE50" i="23" s="1"/>
  <c r="AE51" i="23" s="1"/>
  <c r="AE52" i="23" s="1"/>
  <c r="AE53" i="23" s="1"/>
  <c r="AE54" i="23" s="1"/>
  <c r="AE55" i="23" s="1"/>
  <c r="AE56" i="23" s="1"/>
  <c r="AE57" i="23" s="1"/>
  <c r="AE58" i="23" s="1"/>
  <c r="AE59" i="23" s="1"/>
  <c r="AE60" i="23" s="1"/>
  <c r="AE61" i="23" s="1"/>
  <c r="AE62" i="23" s="1"/>
  <c r="AE63" i="23" s="1"/>
  <c r="AE64" i="23" s="1"/>
  <c r="AE65" i="23" s="1"/>
  <c r="AE66" i="23" s="1"/>
  <c r="AE67" i="23" s="1"/>
  <c r="AE68" i="23" s="1"/>
  <c r="AE69" i="23" s="1"/>
  <c r="AE70" i="23" s="1"/>
  <c r="AE71" i="23" s="1"/>
  <c r="AE72" i="23" s="1"/>
  <c r="AE73" i="23" s="1"/>
  <c r="AE74" i="23" s="1"/>
  <c r="AE75" i="23" s="1"/>
  <c r="AE76" i="23" s="1"/>
  <c r="AE77" i="23" s="1"/>
  <c r="AE78" i="23" s="1"/>
  <c r="AE79" i="23" s="1"/>
  <c r="AE80" i="23" s="1"/>
  <c r="AE81" i="23" s="1"/>
  <c r="AE82" i="23" s="1"/>
  <c r="AE83" i="23" s="1"/>
  <c r="AE84" i="23" s="1"/>
  <c r="AE85" i="23" s="1"/>
  <c r="AE86" i="23" s="1"/>
  <c r="AE87" i="23" s="1"/>
  <c r="AE88" i="23" s="1"/>
  <c r="AE89" i="23" s="1"/>
  <c r="AE90" i="23" s="1"/>
  <c r="AE91" i="23" s="1"/>
  <c r="AE92" i="23" s="1"/>
  <c r="AE93" i="23" s="1"/>
  <c r="AE94" i="23" s="1"/>
  <c r="AE95" i="23" s="1"/>
  <c r="AE96" i="23" s="1"/>
  <c r="AE97" i="23" s="1"/>
  <c r="AE98" i="23" s="1"/>
  <c r="AE99" i="23" s="1"/>
  <c r="AE100" i="23" s="1"/>
  <c r="AE101" i="23" s="1"/>
  <c r="AE102" i="23" s="1"/>
  <c r="AE103" i="23" s="1"/>
  <c r="AE104" i="23" s="1"/>
  <c r="AE105" i="23" s="1"/>
  <c r="AE106" i="23" s="1"/>
  <c r="AE107" i="23" s="1"/>
  <c r="AE108" i="23" s="1"/>
  <c r="AE109" i="23" s="1"/>
  <c r="AE110" i="23" s="1"/>
  <c r="AE111" i="23" s="1"/>
  <c r="AE112" i="23" s="1"/>
  <c r="AE113" i="23" s="1"/>
  <c r="AE114" i="23" s="1"/>
  <c r="AE115" i="23" s="1"/>
  <c r="AE116" i="23" s="1"/>
  <c r="AE117" i="23" s="1"/>
  <c r="AE118" i="23" s="1"/>
  <c r="AE119" i="23" s="1"/>
  <c r="AE120" i="23" s="1"/>
  <c r="AE121" i="23" s="1"/>
  <c r="AE122" i="23" s="1"/>
  <c r="AE123" i="23" s="1"/>
  <c r="AE124" i="23" s="1"/>
  <c r="AE125" i="23" s="1"/>
  <c r="AE126" i="23" s="1"/>
  <c r="AE127" i="23" s="1"/>
  <c r="AE128" i="23" s="1"/>
  <c r="AE129" i="23" s="1"/>
  <c r="AE130" i="23" s="1"/>
  <c r="AE131" i="23" s="1"/>
  <c r="AE132" i="23" s="1"/>
  <c r="AE133" i="23" s="1"/>
  <c r="AE134" i="23" s="1"/>
  <c r="AE135" i="23" s="1"/>
  <c r="AE136" i="23" s="1"/>
  <c r="AE137" i="23" s="1"/>
  <c r="AE138" i="23" s="1"/>
  <c r="AE139" i="23" s="1"/>
  <c r="AE140" i="23" s="1"/>
  <c r="AE141" i="23" s="1"/>
  <c r="AE142" i="23" s="1"/>
  <c r="AE143" i="23" s="1"/>
  <c r="AE144" i="23" s="1"/>
  <c r="AE145" i="23" s="1"/>
  <c r="AE146" i="23" s="1"/>
  <c r="AE147" i="23" s="1"/>
  <c r="AE148" i="23" s="1"/>
  <c r="AE149" i="23" s="1"/>
  <c r="AE150" i="23" s="1"/>
  <c r="AE151" i="23" s="1"/>
  <c r="AE152" i="23" s="1"/>
  <c r="AE153" i="23" s="1"/>
  <c r="AE154" i="23" s="1"/>
  <c r="AE155" i="23" s="1"/>
  <c r="AE156" i="23" s="1"/>
  <c r="AE157" i="23" s="1"/>
  <c r="AE158" i="23" s="1"/>
  <c r="AE159" i="23" s="1"/>
  <c r="AE160" i="23" s="1"/>
  <c r="AE161" i="23" s="1"/>
  <c r="AE162" i="23" s="1"/>
  <c r="AE163" i="23" s="1"/>
  <c r="AE164" i="23" s="1"/>
  <c r="AE165" i="23" s="1"/>
  <c r="AE166" i="23" s="1"/>
  <c r="AE167" i="23" s="1"/>
  <c r="AE168" i="23" s="1"/>
  <c r="AE169" i="23" s="1"/>
  <c r="AE170" i="23" s="1"/>
  <c r="AE171" i="23" s="1"/>
  <c r="AE172" i="23" s="1"/>
  <c r="AE173" i="23" s="1"/>
  <c r="AE174" i="23" s="1"/>
  <c r="AE175" i="23" s="1"/>
  <c r="AE176" i="23" s="1"/>
  <c r="AE177" i="23" s="1"/>
  <c r="AE178" i="23" s="1"/>
  <c r="AE179" i="23" s="1"/>
  <c r="AE180" i="23" s="1"/>
  <c r="AE181" i="23" s="1"/>
  <c r="AE182" i="23" s="1"/>
  <c r="AE183" i="23" s="1"/>
  <c r="AE184" i="23" s="1"/>
  <c r="AE185" i="23" s="1"/>
  <c r="AE186" i="23" s="1"/>
  <c r="AE187" i="23" s="1"/>
  <c r="AE188" i="23" s="1"/>
  <c r="AE189" i="23" s="1"/>
  <c r="AE190" i="23" s="1"/>
  <c r="AE191" i="23" s="1"/>
  <c r="AE192" i="23" s="1"/>
  <c r="AE193" i="23" s="1"/>
  <c r="AE194" i="23" s="1"/>
  <c r="AE195" i="23" s="1"/>
  <c r="AE196" i="23" s="1"/>
  <c r="AE197" i="23" s="1"/>
  <c r="AE198" i="23" s="1"/>
  <c r="AE199" i="23" s="1"/>
  <c r="AE200" i="23" s="1"/>
  <c r="AE201" i="23" s="1"/>
  <c r="AE202" i="23" s="1"/>
  <c r="AE203" i="23" s="1"/>
  <c r="AE204" i="23" s="1"/>
  <c r="AE205" i="23" s="1"/>
  <c r="AE206" i="23" s="1"/>
  <c r="AE207" i="23" s="1"/>
  <c r="AE208" i="23" s="1"/>
  <c r="AE209" i="23" s="1"/>
  <c r="AE210" i="23" s="1"/>
  <c r="AE211" i="23" s="1"/>
  <c r="AE212" i="23" s="1"/>
  <c r="AE213" i="23" s="1"/>
  <c r="AE214" i="23" s="1"/>
  <c r="AE215" i="23" s="1"/>
  <c r="AE216" i="23" s="1"/>
  <c r="AE217" i="23" s="1"/>
  <c r="AE218" i="23" s="1"/>
  <c r="AE219" i="23" s="1"/>
  <c r="AE220" i="23" s="1"/>
  <c r="AE221" i="23" s="1"/>
  <c r="AE222" i="23" s="1"/>
  <c r="AE223" i="23" s="1"/>
  <c r="AE224" i="23" s="1"/>
  <c r="AE225" i="23" s="1"/>
  <c r="AE226" i="23" s="1"/>
  <c r="AE227" i="23" s="1"/>
  <c r="AE228" i="23" s="1"/>
  <c r="AE229" i="23" s="1"/>
  <c r="AE230" i="23" s="1"/>
  <c r="AE231" i="23" s="1"/>
  <c r="AE232" i="23" s="1"/>
  <c r="AE233" i="23" s="1"/>
  <c r="AE234" i="23" s="1"/>
  <c r="AE235" i="23" s="1"/>
  <c r="AE236" i="23" s="1"/>
  <c r="AE237" i="23" s="1"/>
  <c r="AE238" i="23" s="1"/>
  <c r="AE239" i="23" s="1"/>
  <c r="AE240" i="23" s="1"/>
  <c r="AE241" i="23" s="1"/>
  <c r="AE242" i="23" s="1"/>
  <c r="AE243" i="23" s="1"/>
  <c r="AE244" i="23" s="1"/>
  <c r="AE245" i="23" s="1"/>
  <c r="AE246" i="23" s="1"/>
  <c r="AE247" i="23" s="1"/>
  <c r="AE248" i="23" s="1"/>
  <c r="AE249" i="23" s="1"/>
  <c r="AE250" i="23" s="1"/>
  <c r="AE251" i="23" s="1"/>
  <c r="AE252" i="23" s="1"/>
  <c r="AE253" i="23" s="1"/>
  <c r="AE254" i="23" s="1"/>
  <c r="AE255" i="23" s="1"/>
  <c r="AE256" i="23" s="1"/>
  <c r="AE257" i="23" s="1"/>
  <c r="AE258" i="23" s="1"/>
  <c r="AE259" i="23" s="1"/>
  <c r="AE260" i="23" s="1"/>
  <c r="AE261" i="23" s="1"/>
  <c r="AE262" i="23" s="1"/>
  <c r="AE263" i="23" s="1"/>
  <c r="AE264" i="23" s="1"/>
  <c r="AE265" i="23" s="1"/>
  <c r="AE266" i="23" s="1"/>
  <c r="AE267" i="23" s="1"/>
  <c r="AE268" i="23" s="1"/>
  <c r="AE269" i="23" s="1"/>
  <c r="AE270" i="23" s="1"/>
  <c r="AE271" i="23" s="1"/>
  <c r="AE272" i="23" s="1"/>
  <c r="AE273" i="23" s="1"/>
  <c r="AE274" i="23" s="1"/>
  <c r="AE275" i="23" s="1"/>
  <c r="AE276" i="23" s="1"/>
  <c r="AE277" i="23" s="1"/>
  <c r="AE278" i="23" s="1"/>
  <c r="AE279" i="23" s="1"/>
  <c r="AE280" i="23" s="1"/>
  <c r="AE281" i="23" s="1"/>
  <c r="AE282" i="23" s="1"/>
  <c r="AE283" i="23" s="1"/>
  <c r="AE284" i="23" s="1"/>
  <c r="AE285" i="23" s="1"/>
  <c r="AE286" i="23" s="1"/>
  <c r="AE287" i="23" s="1"/>
  <c r="AE288" i="23" s="1"/>
  <c r="AE289" i="23" s="1"/>
  <c r="AE290" i="23" s="1"/>
  <c r="AE291" i="23" s="1"/>
  <c r="AE292" i="23" s="1"/>
  <c r="AE293" i="23" s="1"/>
  <c r="AE294" i="23" s="1"/>
  <c r="AE295" i="23" s="1"/>
  <c r="AE296" i="23" s="1"/>
  <c r="AE297" i="23" s="1"/>
  <c r="AE298" i="23" s="1"/>
  <c r="AE299" i="23" s="1"/>
  <c r="AE300" i="23" s="1"/>
  <c r="AE301" i="23" s="1"/>
  <c r="AE302" i="23" s="1"/>
  <c r="AE303" i="23" s="1"/>
  <c r="AE304" i="23" s="1"/>
  <c r="AE305" i="23" s="1"/>
  <c r="AE306" i="23" s="1"/>
  <c r="AE307" i="23" s="1"/>
  <c r="AE308" i="23" s="1"/>
  <c r="AE309" i="23" s="1"/>
  <c r="AE310" i="23" s="1"/>
  <c r="AE311" i="23" s="1"/>
  <c r="AE312" i="23" s="1"/>
  <c r="AE313" i="23" s="1"/>
  <c r="AE314" i="23" s="1"/>
  <c r="AE315" i="23" s="1"/>
  <c r="AE316" i="23" s="1"/>
  <c r="AE317" i="23" s="1"/>
  <c r="AE318" i="23" s="1"/>
  <c r="AE319" i="23" s="1"/>
  <c r="AE320" i="23" s="1"/>
  <c r="AE321" i="23" s="1"/>
  <c r="AE322" i="23" s="1"/>
  <c r="AE323" i="23" s="1"/>
  <c r="AE324" i="23" s="1"/>
  <c r="AE325" i="23" s="1"/>
  <c r="AE326" i="23" s="1"/>
  <c r="AE327" i="23" s="1"/>
  <c r="AE328" i="23" s="1"/>
  <c r="AE329" i="23" s="1"/>
  <c r="AE330" i="23" s="1"/>
  <c r="AE331" i="23" s="1"/>
  <c r="AE332" i="23" s="1"/>
  <c r="AE333" i="23" s="1"/>
  <c r="AE334" i="23" s="1"/>
  <c r="AE335" i="23" s="1"/>
  <c r="AE336" i="23" s="1"/>
  <c r="AE337" i="23" s="1"/>
  <c r="AE338" i="23" s="1"/>
  <c r="AE339" i="23" s="1"/>
  <c r="AE340" i="23" s="1"/>
  <c r="AE341" i="23" s="1"/>
  <c r="AE342" i="23" s="1"/>
  <c r="AE343" i="23" s="1"/>
  <c r="AE344" i="23" s="1"/>
  <c r="AE345" i="23" s="1"/>
  <c r="AE346" i="23" s="1"/>
  <c r="AE347" i="23" s="1"/>
  <c r="AE348" i="23" s="1"/>
  <c r="AE349" i="23" s="1"/>
  <c r="AE350" i="23" s="1"/>
  <c r="AE351" i="23" s="1"/>
  <c r="AE352" i="23" s="1"/>
  <c r="AE353" i="23" s="1"/>
  <c r="AE354" i="23" s="1"/>
  <c r="AE355" i="23" s="1"/>
  <c r="AE356" i="23" s="1"/>
  <c r="AE357" i="23" s="1"/>
  <c r="AE358" i="23" s="1"/>
  <c r="AE359" i="23" s="1"/>
  <c r="AE360" i="23" s="1"/>
  <c r="AE361" i="23" s="1"/>
  <c r="AE362" i="23" s="1"/>
  <c r="AE363" i="23" s="1"/>
  <c r="AE364" i="23" s="1"/>
  <c r="AE365" i="23" s="1"/>
  <c r="AE366" i="23" s="1"/>
  <c r="AE367" i="23" s="1"/>
  <c r="AE368" i="23" s="1"/>
  <c r="AE369" i="23" s="1"/>
  <c r="AE370" i="23" s="1"/>
  <c r="AE371" i="23" s="1"/>
  <c r="AE372" i="23" s="1"/>
  <c r="AE373" i="23" s="1"/>
  <c r="AE374" i="23" s="1"/>
  <c r="AE375" i="23" s="1"/>
  <c r="AE376" i="23" s="1"/>
  <c r="AE377" i="23" s="1"/>
  <c r="AE378" i="23" s="1"/>
  <c r="AE379" i="23" s="1"/>
  <c r="AE380" i="23" s="1"/>
  <c r="AE381" i="23" s="1"/>
  <c r="AE382" i="23" s="1"/>
  <c r="AE383" i="23" s="1"/>
  <c r="AE384" i="23" s="1"/>
  <c r="AE385" i="23" s="1"/>
  <c r="AE386" i="23" s="1"/>
  <c r="AE24" i="20"/>
  <c r="AE25" i="20" s="1"/>
  <c r="AE26" i="20" s="1"/>
  <c r="AE27" i="20" s="1"/>
  <c r="AE28" i="20" s="1"/>
  <c r="AE29" i="20" s="1"/>
  <c r="AE30" i="20" s="1"/>
  <c r="AE31" i="20" s="1"/>
  <c r="AE32" i="20" s="1"/>
  <c r="AE33" i="20" s="1"/>
  <c r="AE34" i="20" s="1"/>
  <c r="AE35" i="20" s="1"/>
  <c r="AE36" i="20" s="1"/>
  <c r="AE37" i="20" s="1"/>
  <c r="AE38" i="20" s="1"/>
  <c r="AE39" i="20" s="1"/>
  <c r="AE40" i="20" s="1"/>
  <c r="AE41" i="20" s="1"/>
  <c r="AE42" i="20" s="1"/>
  <c r="AE43" i="20" s="1"/>
  <c r="AE44" i="20" s="1"/>
  <c r="AE45" i="20" s="1"/>
  <c r="AE46" i="20" s="1"/>
  <c r="AE47" i="20" s="1"/>
  <c r="AE48" i="20" s="1"/>
  <c r="AE49" i="20" s="1"/>
  <c r="AE50" i="20" s="1"/>
  <c r="AE51" i="20" s="1"/>
  <c r="AE52" i="20" s="1"/>
  <c r="AE53" i="20" s="1"/>
  <c r="AE54" i="20" s="1"/>
  <c r="AE55" i="20" s="1"/>
  <c r="AE56" i="20" s="1"/>
  <c r="AE57" i="20" s="1"/>
  <c r="AE58" i="20" s="1"/>
  <c r="AE59" i="20" s="1"/>
  <c r="AE60" i="20" s="1"/>
  <c r="AE61" i="20" s="1"/>
  <c r="AE62" i="20" s="1"/>
  <c r="AE63" i="20" s="1"/>
  <c r="AE64" i="20" s="1"/>
  <c r="AE65" i="20" s="1"/>
  <c r="AE66" i="20" s="1"/>
  <c r="AE67" i="20" s="1"/>
  <c r="AE68" i="20" s="1"/>
  <c r="AE69" i="20" s="1"/>
  <c r="AE70" i="20" s="1"/>
  <c r="AE71" i="20" s="1"/>
  <c r="AE72" i="20" s="1"/>
  <c r="AE73" i="20" s="1"/>
  <c r="AE74" i="20" s="1"/>
  <c r="AE75" i="20" s="1"/>
  <c r="AE76" i="20" s="1"/>
  <c r="AE77" i="20" s="1"/>
  <c r="AE78" i="20" s="1"/>
  <c r="AE79" i="20" s="1"/>
  <c r="AE80" i="20" s="1"/>
  <c r="AE81" i="20" s="1"/>
  <c r="AE82" i="20" s="1"/>
  <c r="AE83" i="20" s="1"/>
  <c r="AE84" i="20" s="1"/>
  <c r="AE85" i="20" s="1"/>
  <c r="AE86" i="20" s="1"/>
  <c r="AE87" i="20" s="1"/>
  <c r="AE88" i="20" s="1"/>
  <c r="AE89" i="20" s="1"/>
  <c r="AE90" i="20" s="1"/>
  <c r="AE91" i="20" s="1"/>
  <c r="AE92" i="20" s="1"/>
  <c r="AE93" i="20" s="1"/>
  <c r="AE94" i="20" s="1"/>
  <c r="AE95" i="20" s="1"/>
  <c r="AE96" i="20" s="1"/>
  <c r="AE97" i="20" s="1"/>
  <c r="AE98" i="20" s="1"/>
  <c r="AE99" i="20" s="1"/>
  <c r="AE100" i="20" s="1"/>
  <c r="AE101" i="20" s="1"/>
  <c r="AE102" i="20" s="1"/>
  <c r="AE103" i="20" s="1"/>
  <c r="AE104" i="20" s="1"/>
  <c r="AE105" i="20" s="1"/>
  <c r="AE106" i="20" s="1"/>
  <c r="AE107" i="20" s="1"/>
  <c r="AE108" i="20" s="1"/>
  <c r="AE109" i="20" s="1"/>
  <c r="AE110" i="20" s="1"/>
  <c r="AE111" i="20" s="1"/>
  <c r="AE112" i="20" s="1"/>
  <c r="AE113" i="20" s="1"/>
  <c r="AE114" i="20" s="1"/>
  <c r="AE115" i="20" s="1"/>
  <c r="AE116" i="20" s="1"/>
  <c r="AE117" i="20" s="1"/>
  <c r="AE118" i="20" s="1"/>
  <c r="AE119" i="20" s="1"/>
  <c r="AE120" i="20" s="1"/>
  <c r="AE121" i="20" s="1"/>
  <c r="AE122" i="20" s="1"/>
  <c r="AE123" i="20" s="1"/>
  <c r="AE124" i="20" s="1"/>
  <c r="AE125" i="20" s="1"/>
  <c r="AE126" i="20" s="1"/>
  <c r="AE127" i="20" s="1"/>
  <c r="AE128" i="20" s="1"/>
  <c r="AE129" i="20" s="1"/>
  <c r="AE130" i="20" s="1"/>
  <c r="AE131" i="20" s="1"/>
  <c r="AE132" i="20" s="1"/>
  <c r="AE133" i="20" s="1"/>
  <c r="AE134" i="20" s="1"/>
  <c r="AE135" i="20" s="1"/>
  <c r="AE136" i="20" s="1"/>
  <c r="AE137" i="20" s="1"/>
  <c r="AE138" i="20" s="1"/>
  <c r="AE139" i="20" s="1"/>
  <c r="AE140" i="20" s="1"/>
  <c r="AE141" i="20" s="1"/>
  <c r="AE142" i="20" s="1"/>
  <c r="AE143" i="20" s="1"/>
  <c r="AE144" i="20" s="1"/>
  <c r="AE145" i="20" s="1"/>
  <c r="AE146" i="20" s="1"/>
  <c r="AE147" i="20" s="1"/>
  <c r="AE148" i="20" s="1"/>
  <c r="AE149" i="20" s="1"/>
  <c r="AE150" i="20" s="1"/>
  <c r="AE151" i="20" s="1"/>
  <c r="AE152" i="20" s="1"/>
  <c r="AE153" i="20" s="1"/>
  <c r="AE154" i="20" s="1"/>
  <c r="AE155" i="20" s="1"/>
  <c r="AE156" i="20" s="1"/>
  <c r="AE157" i="20" s="1"/>
  <c r="AE158" i="20" s="1"/>
  <c r="AE159" i="20" s="1"/>
  <c r="AE160" i="20" s="1"/>
  <c r="AE161" i="20" s="1"/>
  <c r="AE162" i="20" s="1"/>
  <c r="AE163" i="20" s="1"/>
  <c r="AE164" i="20" s="1"/>
  <c r="AE165" i="20" s="1"/>
  <c r="AE166" i="20" s="1"/>
  <c r="AE167" i="20" s="1"/>
  <c r="AE168" i="20" s="1"/>
  <c r="AE169" i="20" s="1"/>
  <c r="AE170" i="20" s="1"/>
  <c r="AE171" i="20" s="1"/>
  <c r="AE172" i="20" s="1"/>
  <c r="AE173" i="20" s="1"/>
  <c r="AE174" i="20" s="1"/>
  <c r="AE175" i="20" s="1"/>
  <c r="AE176" i="20" s="1"/>
  <c r="AE177" i="20" s="1"/>
  <c r="AE178" i="20" s="1"/>
  <c r="AE179" i="20" s="1"/>
  <c r="AE180" i="20" s="1"/>
  <c r="AE181" i="20" s="1"/>
  <c r="AE182" i="20" s="1"/>
  <c r="AE183" i="20" s="1"/>
  <c r="AE184" i="20" s="1"/>
  <c r="AE185" i="20" s="1"/>
  <c r="AE186" i="20" s="1"/>
  <c r="AE187" i="20" s="1"/>
  <c r="AE188" i="20" s="1"/>
  <c r="AE189" i="20" s="1"/>
  <c r="AE190" i="20" s="1"/>
  <c r="AE191" i="20" s="1"/>
  <c r="AE192" i="20" s="1"/>
  <c r="AE193" i="20" s="1"/>
  <c r="AE194" i="20" s="1"/>
  <c r="AE195" i="20" s="1"/>
  <c r="AE196" i="20" s="1"/>
  <c r="AE197" i="20" s="1"/>
  <c r="AE198" i="20" s="1"/>
  <c r="AE199" i="20" s="1"/>
  <c r="AE200" i="20" s="1"/>
  <c r="AE201" i="20" s="1"/>
  <c r="AE202" i="20" s="1"/>
  <c r="AE203" i="20" s="1"/>
  <c r="AE204" i="20" s="1"/>
  <c r="AE205" i="20" s="1"/>
  <c r="AE206" i="20" s="1"/>
  <c r="AE207" i="20" s="1"/>
  <c r="AE208" i="20" s="1"/>
  <c r="AE209" i="20" s="1"/>
  <c r="AE210" i="20" s="1"/>
  <c r="AE211" i="20" s="1"/>
  <c r="AE212" i="20" s="1"/>
  <c r="AE213" i="20" s="1"/>
  <c r="AE214" i="20" s="1"/>
  <c r="AE215" i="20" s="1"/>
  <c r="AE216" i="20" s="1"/>
  <c r="AE217" i="20" s="1"/>
  <c r="AE218" i="20" s="1"/>
  <c r="AE219" i="20" s="1"/>
  <c r="AE220" i="20" s="1"/>
  <c r="AE221" i="20" s="1"/>
  <c r="AE222" i="20" s="1"/>
  <c r="AE223" i="20" s="1"/>
  <c r="AE224" i="20" s="1"/>
  <c r="AE225" i="20" s="1"/>
  <c r="AE226" i="20" s="1"/>
  <c r="AE227" i="20" s="1"/>
  <c r="AE228" i="20" s="1"/>
  <c r="AE229" i="20" s="1"/>
  <c r="AE230" i="20" s="1"/>
  <c r="AE231" i="20" s="1"/>
  <c r="AE232" i="20" s="1"/>
  <c r="AE233" i="20" s="1"/>
  <c r="AE234" i="20" s="1"/>
  <c r="AE235" i="20" s="1"/>
  <c r="AE236" i="20" s="1"/>
  <c r="AE237" i="20" s="1"/>
  <c r="AE238" i="20" s="1"/>
  <c r="AE239" i="20" s="1"/>
  <c r="AE240" i="20" s="1"/>
  <c r="AE241" i="20" s="1"/>
  <c r="AE242" i="20" s="1"/>
  <c r="AE243" i="20" s="1"/>
  <c r="AE244" i="20" s="1"/>
  <c r="AE245" i="20" s="1"/>
  <c r="AE246" i="20" s="1"/>
  <c r="AE247" i="20" s="1"/>
  <c r="AE248" i="20" s="1"/>
  <c r="AE249" i="20" s="1"/>
  <c r="AE250" i="20" s="1"/>
  <c r="AE251" i="20" s="1"/>
  <c r="AE252" i="20" s="1"/>
  <c r="AE253" i="20" s="1"/>
  <c r="AE254" i="20" s="1"/>
  <c r="AE255" i="20" s="1"/>
  <c r="AE256" i="20" s="1"/>
  <c r="AE257" i="20" s="1"/>
  <c r="AE258" i="20" s="1"/>
  <c r="AE259" i="20" s="1"/>
  <c r="AE260" i="20" s="1"/>
  <c r="AE261" i="20" s="1"/>
  <c r="AE262" i="20" s="1"/>
  <c r="AE263" i="20" s="1"/>
  <c r="AE264" i="20" s="1"/>
  <c r="AE265" i="20" s="1"/>
  <c r="AE266" i="20" s="1"/>
  <c r="AE267" i="20" s="1"/>
  <c r="AE268" i="20" s="1"/>
  <c r="AE269" i="20" s="1"/>
  <c r="AE270" i="20" s="1"/>
  <c r="AE271" i="20" s="1"/>
  <c r="AE272" i="20" s="1"/>
  <c r="AE273" i="20" s="1"/>
  <c r="AE274" i="20" s="1"/>
  <c r="AE275" i="20" s="1"/>
  <c r="AE276" i="20" s="1"/>
  <c r="AE277" i="20" s="1"/>
  <c r="AE278" i="20" s="1"/>
  <c r="AE279" i="20" s="1"/>
  <c r="AE280" i="20" s="1"/>
  <c r="AE281" i="20" s="1"/>
  <c r="AE282" i="20" s="1"/>
  <c r="AE283" i="20" s="1"/>
  <c r="AE284" i="20" s="1"/>
  <c r="AE285" i="20" s="1"/>
  <c r="AE286" i="20" s="1"/>
  <c r="AE287" i="20" s="1"/>
  <c r="AE288" i="20" s="1"/>
  <c r="AE289" i="20" s="1"/>
  <c r="AE290" i="20" s="1"/>
  <c r="AE291" i="20" s="1"/>
  <c r="AE292" i="20" s="1"/>
  <c r="AE293" i="20" s="1"/>
  <c r="AE294" i="20" s="1"/>
  <c r="AE295" i="20" s="1"/>
  <c r="AE296" i="20" s="1"/>
  <c r="AE297" i="20" s="1"/>
  <c r="AE298" i="20" s="1"/>
  <c r="AE299" i="20" s="1"/>
  <c r="AE300" i="20" s="1"/>
  <c r="AE301" i="20" s="1"/>
  <c r="AE302" i="20" s="1"/>
  <c r="AE303" i="20" s="1"/>
  <c r="AE304" i="20" s="1"/>
  <c r="AE305" i="20" s="1"/>
  <c r="AE306" i="20" s="1"/>
  <c r="AE307" i="20" s="1"/>
  <c r="AE308" i="20" s="1"/>
  <c r="AE309" i="20" s="1"/>
  <c r="AE310" i="20" s="1"/>
  <c r="AE311" i="20" s="1"/>
  <c r="AE312" i="20" s="1"/>
  <c r="AE313" i="20" s="1"/>
  <c r="AE314" i="20" s="1"/>
  <c r="AE315" i="20" s="1"/>
  <c r="AE316" i="20" s="1"/>
  <c r="AE317" i="20" s="1"/>
  <c r="AE318" i="20" s="1"/>
  <c r="AE319" i="20" s="1"/>
  <c r="AE320" i="20" s="1"/>
  <c r="AE321" i="20" s="1"/>
  <c r="AE322" i="20" s="1"/>
  <c r="AE323" i="20" s="1"/>
  <c r="AE324" i="20" s="1"/>
  <c r="AE325" i="20" s="1"/>
  <c r="AE326" i="20" s="1"/>
  <c r="AE327" i="20" s="1"/>
  <c r="AE328" i="20" s="1"/>
  <c r="AE329" i="20" s="1"/>
  <c r="AE330" i="20" s="1"/>
  <c r="AE331" i="20" s="1"/>
  <c r="AE332" i="20" s="1"/>
  <c r="AE333" i="20" s="1"/>
  <c r="AE334" i="20" s="1"/>
  <c r="AE335" i="20" s="1"/>
  <c r="AE336" i="20" s="1"/>
  <c r="AE337" i="20" s="1"/>
  <c r="AE338" i="20" s="1"/>
  <c r="AE339" i="20" s="1"/>
  <c r="AE340" i="20" s="1"/>
  <c r="AE341" i="20" s="1"/>
  <c r="AE342" i="20" s="1"/>
  <c r="AE343" i="20" s="1"/>
  <c r="AE344" i="20" s="1"/>
  <c r="AE345" i="20" s="1"/>
  <c r="AE346" i="20" s="1"/>
  <c r="AE347" i="20" s="1"/>
  <c r="AE348" i="20" s="1"/>
  <c r="AE349" i="20" s="1"/>
  <c r="AE350" i="20" s="1"/>
  <c r="AE351" i="20" s="1"/>
  <c r="AE352" i="20" s="1"/>
  <c r="AE353" i="20" s="1"/>
  <c r="AE354" i="20" s="1"/>
  <c r="AE355" i="20" s="1"/>
  <c r="AE356" i="20" s="1"/>
  <c r="AE357" i="20" s="1"/>
  <c r="AE358" i="20" s="1"/>
  <c r="AE359" i="20" s="1"/>
  <c r="AE360" i="20" s="1"/>
  <c r="AE361" i="20" s="1"/>
  <c r="AE362" i="20" s="1"/>
  <c r="AE363" i="20" s="1"/>
  <c r="AE364" i="20" s="1"/>
  <c r="AE365" i="20" s="1"/>
  <c r="AE366" i="20" s="1"/>
  <c r="AE367" i="20" s="1"/>
  <c r="AE368" i="20" s="1"/>
  <c r="AE369" i="20" s="1"/>
  <c r="AE370" i="20" s="1"/>
  <c r="AE371" i="20" s="1"/>
  <c r="AE372" i="20" s="1"/>
  <c r="AE373" i="20" s="1"/>
  <c r="AE374" i="20" s="1"/>
  <c r="AE375" i="20" s="1"/>
  <c r="AE376" i="20" s="1"/>
  <c r="AE377" i="20" s="1"/>
  <c r="AE378" i="20" s="1"/>
  <c r="AE379" i="20" s="1"/>
  <c r="AE380" i="20" s="1"/>
  <c r="AE381" i="20" s="1"/>
  <c r="AE382" i="20" s="1"/>
  <c r="AE383" i="20" s="1"/>
  <c r="AE384" i="20" s="1"/>
  <c r="AE385" i="20" s="1"/>
  <c r="AE386" i="20" s="1"/>
  <c r="F19" i="6" l="1"/>
  <c r="F20" i="6"/>
  <c r="C19" i="6"/>
  <c r="E19" i="6" s="1"/>
  <c r="C20" i="6"/>
  <c r="E20" i="6" s="1"/>
  <c r="B20" i="6"/>
  <c r="B19" i="6"/>
  <c r="AG19" i="6"/>
  <c r="AG20" i="6" s="1"/>
  <c r="AG21" i="6" s="1"/>
  <c r="N20" i="6"/>
  <c r="S20" i="6"/>
  <c r="W20" i="6"/>
  <c r="D20" i="6" s="1"/>
  <c r="AL20" i="6"/>
  <c r="B21" i="6"/>
  <c r="C21" i="6"/>
  <c r="G21" i="6" s="1"/>
  <c r="F21" i="6"/>
  <c r="N21" i="6"/>
  <c r="T21" i="6" s="1"/>
  <c r="S21" i="6"/>
  <c r="W21" i="6"/>
  <c r="D21" i="6" s="1"/>
  <c r="AL21" i="6"/>
  <c r="N19" i="6"/>
  <c r="S19" i="6"/>
  <c r="W19" i="6"/>
  <c r="D19" i="6" s="1"/>
  <c r="AL19"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O21" i="6" l="1"/>
  <c r="O20" i="6"/>
  <c r="E21" i="6"/>
  <c r="R21" i="6" s="1"/>
  <c r="U21" i="6"/>
  <c r="R19" i="6"/>
  <c r="R20" i="6"/>
  <c r="T20" i="6"/>
  <c r="U20" i="6"/>
  <c r="O19" i="6"/>
  <c r="P19" i="6" s="1"/>
  <c r="U19" i="6"/>
  <c r="T19" i="6"/>
  <c r="B386" i="6"/>
  <c r="C386" i="6"/>
  <c r="E386" i="6" s="1"/>
  <c r="F386" i="6"/>
  <c r="G386" i="6"/>
  <c r="N386" i="6"/>
  <c r="S386" i="6"/>
  <c r="D386" i="6"/>
  <c r="AL386" i="6"/>
  <c r="AM386" i="6"/>
  <c r="P20" i="6" l="1"/>
  <c r="P21" i="6" s="1"/>
  <c r="V21" i="6"/>
  <c r="V19" i="6"/>
  <c r="AE19" i="6" s="1"/>
  <c r="V20" i="6"/>
  <c r="R386" i="6"/>
  <c r="BI386" i="6"/>
  <c r="U386" i="6"/>
  <c r="T386" i="6"/>
  <c r="V386" i="6" l="1"/>
  <c r="AE20" i="6"/>
  <c r="AE21" i="6" s="1"/>
  <c r="AB3" i="6"/>
  <c r="AB4" i="6"/>
  <c r="AB5" i="6"/>
  <c r="AB6" i="6"/>
  <c r="AB7" i="6"/>
  <c r="AB8" i="6"/>
  <c r="AB9" i="6"/>
  <c r="AB10" i="6"/>
  <c r="AB11" i="6"/>
  <c r="AB12" i="6"/>
  <c r="AB13" i="6"/>
  <c r="AB14" i="6"/>
  <c r="AB15" i="6"/>
  <c r="AB2" i="6"/>
  <c r="BH18" i="6" l="1"/>
  <c r="AM22" i="6"/>
  <c r="AM23" i="6"/>
  <c r="AM24" i="6"/>
  <c r="AM25" i="6"/>
  <c r="AM26" i="6"/>
  <c r="AM27" i="6"/>
  <c r="AM28" i="6"/>
  <c r="AM29" i="6"/>
  <c r="AM30" i="6"/>
  <c r="AM31" i="6"/>
  <c r="AM32" i="6"/>
  <c r="AM33"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69"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7" i="6"/>
  <c r="AM298" i="6"/>
  <c r="AM299" i="6"/>
  <c r="AM300" i="6"/>
  <c r="AM301" i="6"/>
  <c r="AM302" i="6"/>
  <c r="AM303" i="6"/>
  <c r="AM304" i="6"/>
  <c r="AM305" i="6"/>
  <c r="AM306" i="6"/>
  <c r="AM307" i="6"/>
  <c r="AM308" i="6"/>
  <c r="AM309"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7"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367" i="6"/>
  <c r="AM368" i="6"/>
  <c r="AM369" i="6"/>
  <c r="AM370" i="6"/>
  <c r="AM371" i="6"/>
  <c r="AM372" i="6"/>
  <c r="AM373" i="6"/>
  <c r="AM374" i="6"/>
  <c r="AM375" i="6"/>
  <c r="AM376" i="6"/>
  <c r="AM377" i="6"/>
  <c r="AM378" i="6"/>
  <c r="AM379" i="6"/>
  <c r="AM380" i="6"/>
  <c r="AM381" i="6"/>
  <c r="AM382" i="6"/>
  <c r="AM383" i="6"/>
  <c r="AM384" i="6"/>
  <c r="AM385" i="6"/>
  <c r="AM21" i="6"/>
  <c r="D22" i="6" l="1"/>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BG18" i="6"/>
  <c r="BF18" i="6"/>
  <c r="BE18" i="6"/>
  <c r="BD18" i="6"/>
  <c r="BC18"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AL132"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1" i="6"/>
  <c r="AL222" i="6"/>
  <c r="AL223" i="6"/>
  <c r="AL224" i="6"/>
  <c r="AL225" i="6"/>
  <c r="AL226" i="6"/>
  <c r="AL227" i="6"/>
  <c r="AL228" i="6"/>
  <c r="AL229" i="6"/>
  <c r="AL230" i="6"/>
  <c r="AL231" i="6"/>
  <c r="AL232" i="6"/>
  <c r="AL233" i="6"/>
  <c r="AL234" i="6"/>
  <c r="AL235" i="6"/>
  <c r="AL236" i="6"/>
  <c r="AL237"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3" i="6"/>
  <c r="AL274" i="6"/>
  <c r="AL275" i="6"/>
  <c r="AL276" i="6"/>
  <c r="AL277" i="6"/>
  <c r="AL278" i="6"/>
  <c r="AL279" i="6"/>
  <c r="AL280" i="6"/>
  <c r="AL281"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09"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F385" i="6" l="1"/>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N22" i="6" l="1"/>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T370" i="6" l="1"/>
  <c r="BI370" i="6"/>
  <c r="T338" i="6"/>
  <c r="BI338" i="6"/>
  <c r="T306" i="6"/>
  <c r="BI306" i="6"/>
  <c r="T274" i="6"/>
  <c r="BI274" i="6"/>
  <c r="T242" i="6"/>
  <c r="BI242" i="6"/>
  <c r="T210" i="6"/>
  <c r="BI210" i="6"/>
  <c r="T178" i="6"/>
  <c r="BI178" i="6"/>
  <c r="T146" i="6"/>
  <c r="BI146" i="6"/>
  <c r="T114" i="6"/>
  <c r="BI114" i="6"/>
  <c r="T82" i="6"/>
  <c r="BI82" i="6"/>
  <c r="T34" i="6"/>
  <c r="BI34" i="6"/>
  <c r="T361" i="6"/>
  <c r="BI361" i="6"/>
  <c r="T329" i="6"/>
  <c r="BI329" i="6"/>
  <c r="T297" i="6"/>
  <c r="BI297" i="6"/>
  <c r="T265" i="6"/>
  <c r="BI265" i="6"/>
  <c r="T233" i="6"/>
  <c r="BI233" i="6"/>
  <c r="T209" i="6"/>
  <c r="BI209" i="6"/>
  <c r="T177" i="6"/>
  <c r="BI177" i="6"/>
  <c r="T145" i="6"/>
  <c r="BI145" i="6"/>
  <c r="T105" i="6"/>
  <c r="BI105" i="6"/>
  <c r="T73" i="6"/>
  <c r="BI73" i="6"/>
  <c r="T33" i="6"/>
  <c r="BI33" i="6"/>
  <c r="T368" i="6"/>
  <c r="BI368" i="6"/>
  <c r="T336" i="6"/>
  <c r="BI336" i="6"/>
  <c r="T304" i="6"/>
  <c r="BI304" i="6"/>
  <c r="T272" i="6"/>
  <c r="BI272" i="6"/>
  <c r="T240" i="6"/>
  <c r="BI240" i="6"/>
  <c r="T208" i="6"/>
  <c r="BI208" i="6"/>
  <c r="T176" i="6"/>
  <c r="BI176" i="6"/>
  <c r="T144" i="6"/>
  <c r="BI144" i="6"/>
  <c r="T112" i="6"/>
  <c r="BI112" i="6"/>
  <c r="T80" i="6"/>
  <c r="BI80" i="6"/>
  <c r="T32" i="6"/>
  <c r="BI32" i="6"/>
  <c r="T375" i="6"/>
  <c r="BI375" i="6"/>
  <c r="T343" i="6"/>
  <c r="BI343" i="6"/>
  <c r="T311" i="6"/>
  <c r="BI311" i="6"/>
  <c r="T279" i="6"/>
  <c r="BI279" i="6"/>
  <c r="T239" i="6"/>
  <c r="BI239" i="6"/>
  <c r="T207" i="6"/>
  <c r="BI207" i="6"/>
  <c r="T159" i="6"/>
  <c r="BI159" i="6"/>
  <c r="T379" i="6"/>
  <c r="BI379" i="6"/>
  <c r="T371" i="6"/>
  <c r="BI371" i="6"/>
  <c r="T363" i="6"/>
  <c r="BI363" i="6"/>
  <c r="T355" i="6"/>
  <c r="BI355" i="6"/>
  <c r="T347" i="6"/>
  <c r="BI347" i="6"/>
  <c r="T339" i="6"/>
  <c r="BI339" i="6"/>
  <c r="T331" i="6"/>
  <c r="BI331" i="6"/>
  <c r="T323" i="6"/>
  <c r="BI323" i="6"/>
  <c r="T315" i="6"/>
  <c r="BI315" i="6"/>
  <c r="T307" i="6"/>
  <c r="BI307" i="6"/>
  <c r="T299" i="6"/>
  <c r="BI299" i="6"/>
  <c r="T291" i="6"/>
  <c r="BI291" i="6"/>
  <c r="T283" i="6"/>
  <c r="BI283" i="6"/>
  <c r="T275" i="6"/>
  <c r="BI275" i="6"/>
  <c r="T267" i="6"/>
  <c r="BI267" i="6"/>
  <c r="T259" i="6"/>
  <c r="BI259" i="6"/>
  <c r="T251" i="6"/>
  <c r="BI251" i="6"/>
  <c r="T243" i="6"/>
  <c r="BI243" i="6"/>
  <c r="T235" i="6"/>
  <c r="BI235" i="6"/>
  <c r="T227" i="6"/>
  <c r="BI227" i="6"/>
  <c r="T219" i="6"/>
  <c r="BI219" i="6"/>
  <c r="T211" i="6"/>
  <c r="BI211" i="6"/>
  <c r="T203" i="6"/>
  <c r="BI203" i="6"/>
  <c r="T195" i="6"/>
  <c r="BI195" i="6"/>
  <c r="T187" i="6"/>
  <c r="BI187" i="6"/>
  <c r="T179" i="6"/>
  <c r="BI179" i="6"/>
  <c r="T171" i="6"/>
  <c r="BI171" i="6"/>
  <c r="T163" i="6"/>
  <c r="BI163" i="6"/>
  <c r="T155" i="6"/>
  <c r="BI155" i="6"/>
  <c r="T147" i="6"/>
  <c r="BI147" i="6"/>
  <c r="T139" i="6"/>
  <c r="BI139" i="6"/>
  <c r="T131" i="6"/>
  <c r="BI131" i="6"/>
  <c r="T123" i="6"/>
  <c r="BI123" i="6"/>
  <c r="T115" i="6"/>
  <c r="BI115" i="6"/>
  <c r="T107" i="6"/>
  <c r="BI107" i="6"/>
  <c r="T99" i="6"/>
  <c r="BI99" i="6"/>
  <c r="T91" i="6"/>
  <c r="BI91" i="6"/>
  <c r="T83" i="6"/>
  <c r="BI83" i="6"/>
  <c r="T75" i="6"/>
  <c r="BI75" i="6"/>
  <c r="T67" i="6"/>
  <c r="BI67" i="6"/>
  <c r="T59" i="6"/>
  <c r="BI59" i="6"/>
  <c r="T51" i="6"/>
  <c r="BI51" i="6"/>
  <c r="T43" i="6"/>
  <c r="BI43" i="6"/>
  <c r="T35" i="6"/>
  <c r="BI35" i="6"/>
  <c r="T27" i="6"/>
  <c r="BI27" i="6"/>
  <c r="T26" i="6"/>
  <c r="BI26" i="6"/>
  <c r="T121" i="6"/>
  <c r="BI121" i="6"/>
  <c r="T378" i="6"/>
  <c r="BI378" i="6"/>
  <c r="T346" i="6"/>
  <c r="BI346" i="6"/>
  <c r="T314" i="6"/>
  <c r="BI314" i="6"/>
  <c r="T282" i="6"/>
  <c r="BI282" i="6"/>
  <c r="T250" i="6"/>
  <c r="BI250" i="6"/>
  <c r="T218" i="6"/>
  <c r="BI218" i="6"/>
  <c r="T186" i="6"/>
  <c r="BI186" i="6"/>
  <c r="T154" i="6"/>
  <c r="BI154" i="6"/>
  <c r="T122" i="6"/>
  <c r="BI122" i="6"/>
  <c r="T90" i="6"/>
  <c r="BI90" i="6"/>
  <c r="T58" i="6"/>
  <c r="BI58" i="6"/>
  <c r="T385" i="6"/>
  <c r="BI385" i="6"/>
  <c r="T353" i="6"/>
  <c r="BI353" i="6"/>
  <c r="T321" i="6"/>
  <c r="BI321" i="6"/>
  <c r="T289" i="6"/>
  <c r="BI289" i="6"/>
  <c r="T257" i="6"/>
  <c r="BI257" i="6"/>
  <c r="T225" i="6"/>
  <c r="BI225" i="6"/>
  <c r="T193" i="6"/>
  <c r="BI193" i="6"/>
  <c r="T161" i="6"/>
  <c r="BI161" i="6"/>
  <c r="T153" i="6"/>
  <c r="BI153" i="6"/>
  <c r="T113" i="6"/>
  <c r="BI113" i="6"/>
  <c r="T81" i="6"/>
  <c r="BI81" i="6"/>
  <c r="T25" i="6"/>
  <c r="BI25" i="6"/>
  <c r="T360" i="6"/>
  <c r="BI360" i="6"/>
  <c r="T328" i="6"/>
  <c r="BI328" i="6"/>
  <c r="T288" i="6"/>
  <c r="BI288" i="6"/>
  <c r="T256" i="6"/>
  <c r="BI256" i="6"/>
  <c r="T224" i="6"/>
  <c r="BI224" i="6"/>
  <c r="T192" i="6"/>
  <c r="BI192" i="6"/>
  <c r="T160" i="6"/>
  <c r="BI160" i="6"/>
  <c r="T128" i="6"/>
  <c r="BI128" i="6"/>
  <c r="T96" i="6"/>
  <c r="BI96" i="6"/>
  <c r="T64" i="6"/>
  <c r="BI64" i="6"/>
  <c r="T40" i="6"/>
  <c r="BI40" i="6"/>
  <c r="T367" i="6"/>
  <c r="BI367" i="6"/>
  <c r="T335" i="6"/>
  <c r="BI335" i="6"/>
  <c r="T303" i="6"/>
  <c r="BI303" i="6"/>
  <c r="T271" i="6"/>
  <c r="BI271" i="6"/>
  <c r="T247" i="6"/>
  <c r="BI247" i="6"/>
  <c r="T215" i="6"/>
  <c r="BI215" i="6"/>
  <c r="T183" i="6"/>
  <c r="BI183" i="6"/>
  <c r="T151" i="6"/>
  <c r="BI151" i="6"/>
  <c r="T127" i="6"/>
  <c r="BI127" i="6"/>
  <c r="T103" i="6"/>
  <c r="BI103" i="6"/>
  <c r="T79" i="6"/>
  <c r="BI79" i="6"/>
  <c r="T55" i="6"/>
  <c r="BI55" i="6"/>
  <c r="T39" i="6"/>
  <c r="BI39" i="6"/>
  <c r="T374" i="6"/>
  <c r="BI374" i="6"/>
  <c r="T342" i="6"/>
  <c r="BI342" i="6"/>
  <c r="T318" i="6"/>
  <c r="BI318" i="6"/>
  <c r="T302" i="6"/>
  <c r="BI302" i="6"/>
  <c r="T286" i="6"/>
  <c r="BI286" i="6"/>
  <c r="T278" i="6"/>
  <c r="BI278" i="6"/>
  <c r="T270" i="6"/>
  <c r="BI270" i="6"/>
  <c r="T262" i="6"/>
  <c r="BI262" i="6"/>
  <c r="T254" i="6"/>
  <c r="BI254" i="6"/>
  <c r="T246" i="6"/>
  <c r="BI246" i="6"/>
  <c r="T238" i="6"/>
  <c r="BI238" i="6"/>
  <c r="T230" i="6"/>
  <c r="BI230" i="6"/>
  <c r="T222" i="6"/>
  <c r="BI222" i="6"/>
  <c r="T214" i="6"/>
  <c r="BI214" i="6"/>
  <c r="T206" i="6"/>
  <c r="BI206" i="6"/>
  <c r="T198" i="6"/>
  <c r="BI198" i="6"/>
  <c r="T190" i="6"/>
  <c r="BI190" i="6"/>
  <c r="T182" i="6"/>
  <c r="BI182" i="6"/>
  <c r="T174" i="6"/>
  <c r="BI174" i="6"/>
  <c r="T166" i="6"/>
  <c r="BI166" i="6"/>
  <c r="T158" i="6"/>
  <c r="BI158" i="6"/>
  <c r="T150" i="6"/>
  <c r="BI150" i="6"/>
  <c r="T142" i="6"/>
  <c r="BI142" i="6"/>
  <c r="T134" i="6"/>
  <c r="BI134" i="6"/>
  <c r="T126" i="6"/>
  <c r="BI126" i="6"/>
  <c r="T118" i="6"/>
  <c r="BI118" i="6"/>
  <c r="T110" i="6"/>
  <c r="BI110" i="6"/>
  <c r="T102" i="6"/>
  <c r="BI102" i="6"/>
  <c r="T94" i="6"/>
  <c r="BI94" i="6"/>
  <c r="T86" i="6"/>
  <c r="BI86" i="6"/>
  <c r="T78" i="6"/>
  <c r="BI78" i="6"/>
  <c r="T70" i="6"/>
  <c r="BI70" i="6"/>
  <c r="T62" i="6"/>
  <c r="BI62" i="6"/>
  <c r="T54" i="6"/>
  <c r="BI54" i="6"/>
  <c r="T46" i="6"/>
  <c r="BI46" i="6"/>
  <c r="T38" i="6"/>
  <c r="BI38" i="6"/>
  <c r="T30" i="6"/>
  <c r="BI30" i="6"/>
  <c r="T362" i="6"/>
  <c r="BI362" i="6"/>
  <c r="T330" i="6"/>
  <c r="BI330" i="6"/>
  <c r="T290" i="6"/>
  <c r="BI290" i="6"/>
  <c r="T258" i="6"/>
  <c r="BI258" i="6"/>
  <c r="T226" i="6"/>
  <c r="BI226" i="6"/>
  <c r="T194" i="6"/>
  <c r="BI194" i="6"/>
  <c r="T170" i="6"/>
  <c r="BI170" i="6"/>
  <c r="T138" i="6"/>
  <c r="BI138" i="6"/>
  <c r="T106" i="6"/>
  <c r="BI106" i="6"/>
  <c r="T74" i="6"/>
  <c r="BI74" i="6"/>
  <c r="T42" i="6"/>
  <c r="BI42" i="6"/>
  <c r="T369" i="6"/>
  <c r="BI369" i="6"/>
  <c r="T337" i="6"/>
  <c r="BI337" i="6"/>
  <c r="T305" i="6"/>
  <c r="BI305" i="6"/>
  <c r="T273" i="6"/>
  <c r="BI273" i="6"/>
  <c r="T241" i="6"/>
  <c r="BI241" i="6"/>
  <c r="T201" i="6"/>
  <c r="BI201" i="6"/>
  <c r="T169" i="6"/>
  <c r="BI169" i="6"/>
  <c r="T137" i="6"/>
  <c r="BI137" i="6"/>
  <c r="T97" i="6"/>
  <c r="BI97" i="6"/>
  <c r="T65" i="6"/>
  <c r="BI65" i="6"/>
  <c r="T49" i="6"/>
  <c r="BI49" i="6"/>
  <c r="T384" i="6"/>
  <c r="BI384" i="6"/>
  <c r="T352" i="6"/>
  <c r="BI352" i="6"/>
  <c r="T320" i="6"/>
  <c r="BI320" i="6"/>
  <c r="T296" i="6"/>
  <c r="BI296" i="6"/>
  <c r="T264" i="6"/>
  <c r="BI264" i="6"/>
  <c r="T232" i="6"/>
  <c r="BI232" i="6"/>
  <c r="T200" i="6"/>
  <c r="BI200" i="6"/>
  <c r="T168" i="6"/>
  <c r="BI168" i="6"/>
  <c r="T136" i="6"/>
  <c r="BI136" i="6"/>
  <c r="T104" i="6"/>
  <c r="BI104" i="6"/>
  <c r="T72" i="6"/>
  <c r="BI72" i="6"/>
  <c r="T24" i="6"/>
  <c r="BI24" i="6"/>
  <c r="T359" i="6"/>
  <c r="BI359" i="6"/>
  <c r="T327" i="6"/>
  <c r="BI327" i="6"/>
  <c r="T295" i="6"/>
  <c r="BI295" i="6"/>
  <c r="T263" i="6"/>
  <c r="BI263" i="6"/>
  <c r="T231" i="6"/>
  <c r="BI231" i="6"/>
  <c r="T199" i="6"/>
  <c r="BI199" i="6"/>
  <c r="T175" i="6"/>
  <c r="BI175" i="6"/>
  <c r="T143" i="6"/>
  <c r="BI143" i="6"/>
  <c r="T119" i="6"/>
  <c r="BI119" i="6"/>
  <c r="T95" i="6"/>
  <c r="BI95" i="6"/>
  <c r="T71" i="6"/>
  <c r="BI71" i="6"/>
  <c r="T47" i="6"/>
  <c r="BI47" i="6"/>
  <c r="T23" i="6"/>
  <c r="BI23" i="6"/>
  <c r="T366" i="6"/>
  <c r="BI366" i="6"/>
  <c r="T350" i="6"/>
  <c r="BI350" i="6"/>
  <c r="T326" i="6"/>
  <c r="BI326" i="6"/>
  <c r="T381" i="6"/>
  <c r="BI381" i="6"/>
  <c r="T357" i="6"/>
  <c r="BI357" i="6"/>
  <c r="T333" i="6"/>
  <c r="BI333" i="6"/>
  <c r="T309" i="6"/>
  <c r="BI309" i="6"/>
  <c r="T285" i="6"/>
  <c r="BI285" i="6"/>
  <c r="T261" i="6"/>
  <c r="BI261" i="6"/>
  <c r="T237" i="6"/>
  <c r="BI237" i="6"/>
  <c r="T213" i="6"/>
  <c r="BI213" i="6"/>
  <c r="T189" i="6"/>
  <c r="BI189" i="6"/>
  <c r="T173" i="6"/>
  <c r="BI173" i="6"/>
  <c r="T157" i="6"/>
  <c r="BI157" i="6"/>
  <c r="T141" i="6"/>
  <c r="BI141" i="6"/>
  <c r="T125" i="6"/>
  <c r="BI125" i="6"/>
  <c r="T109" i="6"/>
  <c r="BI109" i="6"/>
  <c r="T93" i="6"/>
  <c r="BI93" i="6"/>
  <c r="T85" i="6"/>
  <c r="BI85" i="6"/>
  <c r="T77" i="6"/>
  <c r="BI77" i="6"/>
  <c r="T69" i="6"/>
  <c r="BI69" i="6"/>
  <c r="T61" i="6"/>
  <c r="BI61" i="6"/>
  <c r="T53" i="6"/>
  <c r="BI53" i="6"/>
  <c r="T45" i="6"/>
  <c r="BI45" i="6"/>
  <c r="T37" i="6"/>
  <c r="BI37" i="6"/>
  <c r="T29" i="6"/>
  <c r="BI29" i="6"/>
  <c r="T354" i="6"/>
  <c r="BI354" i="6"/>
  <c r="T322" i="6"/>
  <c r="BI322" i="6"/>
  <c r="T298" i="6"/>
  <c r="BI298" i="6"/>
  <c r="T266" i="6"/>
  <c r="BI266" i="6"/>
  <c r="T234" i="6"/>
  <c r="BI234" i="6"/>
  <c r="T202" i="6"/>
  <c r="BI202" i="6"/>
  <c r="T162" i="6"/>
  <c r="BI162" i="6"/>
  <c r="T130" i="6"/>
  <c r="BI130" i="6"/>
  <c r="T98" i="6"/>
  <c r="BI98" i="6"/>
  <c r="T66" i="6"/>
  <c r="BI66" i="6"/>
  <c r="T50" i="6"/>
  <c r="BI50" i="6"/>
  <c r="T377" i="6"/>
  <c r="BI377" i="6"/>
  <c r="T345" i="6"/>
  <c r="BI345" i="6"/>
  <c r="T313" i="6"/>
  <c r="BI313" i="6"/>
  <c r="T281" i="6"/>
  <c r="BI281" i="6"/>
  <c r="T249" i="6"/>
  <c r="BI249" i="6"/>
  <c r="T217" i="6"/>
  <c r="BI217" i="6"/>
  <c r="T185" i="6"/>
  <c r="BI185" i="6"/>
  <c r="T129" i="6"/>
  <c r="BI129" i="6"/>
  <c r="T89" i="6"/>
  <c r="BI89" i="6"/>
  <c r="T57" i="6"/>
  <c r="BI57" i="6"/>
  <c r="T41" i="6"/>
  <c r="BI41" i="6"/>
  <c r="T376" i="6"/>
  <c r="BI376" i="6"/>
  <c r="T344" i="6"/>
  <c r="BI344" i="6"/>
  <c r="T312" i="6"/>
  <c r="BI312" i="6"/>
  <c r="T280" i="6"/>
  <c r="BI280" i="6"/>
  <c r="T248" i="6"/>
  <c r="BI248" i="6"/>
  <c r="T216" i="6"/>
  <c r="BI216" i="6"/>
  <c r="T184" i="6"/>
  <c r="BI184" i="6"/>
  <c r="T152" i="6"/>
  <c r="BI152" i="6"/>
  <c r="T120" i="6"/>
  <c r="BI120" i="6"/>
  <c r="T88" i="6"/>
  <c r="BI88" i="6"/>
  <c r="T56" i="6"/>
  <c r="BI56" i="6"/>
  <c r="T48" i="6"/>
  <c r="BI48" i="6"/>
  <c r="T383" i="6"/>
  <c r="BI383" i="6"/>
  <c r="T351" i="6"/>
  <c r="BI351" i="6"/>
  <c r="T319" i="6"/>
  <c r="BI319" i="6"/>
  <c r="T287" i="6"/>
  <c r="BI287" i="6"/>
  <c r="T255" i="6"/>
  <c r="BI255" i="6"/>
  <c r="T223" i="6"/>
  <c r="BI223" i="6"/>
  <c r="T191" i="6"/>
  <c r="BI191" i="6"/>
  <c r="T167" i="6"/>
  <c r="BI167" i="6"/>
  <c r="T135" i="6"/>
  <c r="BI135" i="6"/>
  <c r="T111" i="6"/>
  <c r="BI111" i="6"/>
  <c r="T87" i="6"/>
  <c r="BI87" i="6"/>
  <c r="T63" i="6"/>
  <c r="BI63" i="6"/>
  <c r="T31" i="6"/>
  <c r="BI31" i="6"/>
  <c r="T382" i="6"/>
  <c r="BI382" i="6"/>
  <c r="T358" i="6"/>
  <c r="BI358" i="6"/>
  <c r="T334" i="6"/>
  <c r="BI334" i="6"/>
  <c r="T310" i="6"/>
  <c r="BI310" i="6"/>
  <c r="T294" i="6"/>
  <c r="BI294" i="6"/>
  <c r="T373" i="6"/>
  <c r="BI373" i="6"/>
  <c r="T365" i="6"/>
  <c r="BI365" i="6"/>
  <c r="T349" i="6"/>
  <c r="BI349" i="6"/>
  <c r="T341" i="6"/>
  <c r="BI341" i="6"/>
  <c r="T325" i="6"/>
  <c r="BI325" i="6"/>
  <c r="T317" i="6"/>
  <c r="BI317" i="6"/>
  <c r="T301" i="6"/>
  <c r="BI301" i="6"/>
  <c r="T293" i="6"/>
  <c r="BI293" i="6"/>
  <c r="T277" i="6"/>
  <c r="BI277" i="6"/>
  <c r="T269" i="6"/>
  <c r="BI269" i="6"/>
  <c r="T253" i="6"/>
  <c r="BI253" i="6"/>
  <c r="T245" i="6"/>
  <c r="BI245" i="6"/>
  <c r="T229" i="6"/>
  <c r="BI229" i="6"/>
  <c r="T221" i="6"/>
  <c r="BI221" i="6"/>
  <c r="T205" i="6"/>
  <c r="BI205" i="6"/>
  <c r="T197" i="6"/>
  <c r="BI197" i="6"/>
  <c r="T181" i="6"/>
  <c r="BI181" i="6"/>
  <c r="T165" i="6"/>
  <c r="BI165" i="6"/>
  <c r="T149" i="6"/>
  <c r="BI149" i="6"/>
  <c r="T133" i="6"/>
  <c r="BI133" i="6"/>
  <c r="T117" i="6"/>
  <c r="BI117" i="6"/>
  <c r="T101" i="6"/>
  <c r="BI101" i="6"/>
  <c r="T380" i="6"/>
  <c r="BI380" i="6"/>
  <c r="T372" i="6"/>
  <c r="BI372" i="6"/>
  <c r="T364" i="6"/>
  <c r="BI364" i="6"/>
  <c r="T356" i="6"/>
  <c r="BI356" i="6"/>
  <c r="T348" i="6"/>
  <c r="BI348" i="6"/>
  <c r="T340" i="6"/>
  <c r="BI340" i="6"/>
  <c r="T332" i="6"/>
  <c r="BI332" i="6"/>
  <c r="T324" i="6"/>
  <c r="BI324" i="6"/>
  <c r="T316" i="6"/>
  <c r="BI316" i="6"/>
  <c r="T308" i="6"/>
  <c r="BI308" i="6"/>
  <c r="T300" i="6"/>
  <c r="BI300" i="6"/>
  <c r="T292" i="6"/>
  <c r="BI292" i="6"/>
  <c r="T284" i="6"/>
  <c r="BI284" i="6"/>
  <c r="T276" i="6"/>
  <c r="BI276" i="6"/>
  <c r="T268" i="6"/>
  <c r="BI268" i="6"/>
  <c r="T260" i="6"/>
  <c r="BI260" i="6"/>
  <c r="T252" i="6"/>
  <c r="BI252" i="6"/>
  <c r="T244" i="6"/>
  <c r="BI244" i="6"/>
  <c r="T236" i="6"/>
  <c r="BI236" i="6"/>
  <c r="T228" i="6"/>
  <c r="BI228" i="6"/>
  <c r="T220" i="6"/>
  <c r="BI220" i="6"/>
  <c r="T212" i="6"/>
  <c r="BI212" i="6"/>
  <c r="T204" i="6"/>
  <c r="BI204" i="6"/>
  <c r="T196" i="6"/>
  <c r="BI196" i="6"/>
  <c r="T188" i="6"/>
  <c r="BI188" i="6"/>
  <c r="T180" i="6"/>
  <c r="BI180" i="6"/>
  <c r="T172" i="6"/>
  <c r="BI172" i="6"/>
  <c r="T164" i="6"/>
  <c r="BI164" i="6"/>
  <c r="T156" i="6"/>
  <c r="BI156" i="6"/>
  <c r="T148" i="6"/>
  <c r="BI148" i="6"/>
  <c r="T140" i="6"/>
  <c r="BI140" i="6"/>
  <c r="T132" i="6"/>
  <c r="BI132" i="6"/>
  <c r="T124" i="6"/>
  <c r="BI124" i="6"/>
  <c r="T116" i="6"/>
  <c r="BI116" i="6"/>
  <c r="T108" i="6"/>
  <c r="BI108" i="6"/>
  <c r="T100" i="6"/>
  <c r="BI100" i="6"/>
  <c r="T92" i="6"/>
  <c r="BI92" i="6"/>
  <c r="T84" i="6"/>
  <c r="BI84" i="6"/>
  <c r="T76" i="6"/>
  <c r="BI76" i="6"/>
  <c r="T68" i="6"/>
  <c r="BI68" i="6"/>
  <c r="T60" i="6"/>
  <c r="BI60" i="6"/>
  <c r="T52" i="6"/>
  <c r="BI52" i="6"/>
  <c r="T44" i="6"/>
  <c r="BI44" i="6"/>
  <c r="T36" i="6"/>
  <c r="BI36" i="6"/>
  <c r="T28" i="6"/>
  <c r="BI28" i="6"/>
  <c r="T22" i="6"/>
  <c r="BI22" i="6"/>
  <c r="U26" i="6"/>
  <c r="U25" i="6"/>
  <c r="U24" i="6"/>
  <c r="U23" i="6"/>
  <c r="U22"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C385" i="6" l="1"/>
  <c r="G385" i="6" s="1"/>
  <c r="C384" i="6"/>
  <c r="G384" i="6" s="1"/>
  <c r="C383" i="6"/>
  <c r="G383" i="6" s="1"/>
  <c r="C382" i="6"/>
  <c r="G382" i="6" s="1"/>
  <c r="C381" i="6"/>
  <c r="G381" i="6" s="1"/>
  <c r="C380" i="6"/>
  <c r="G380" i="6" s="1"/>
  <c r="C379" i="6"/>
  <c r="G379" i="6" s="1"/>
  <c r="C378" i="6"/>
  <c r="G378" i="6" s="1"/>
  <c r="C377" i="6"/>
  <c r="G377" i="6" s="1"/>
  <c r="C376" i="6"/>
  <c r="G376" i="6" s="1"/>
  <c r="C375" i="6"/>
  <c r="G375" i="6" s="1"/>
  <c r="C374" i="6"/>
  <c r="G374" i="6" s="1"/>
  <c r="C373" i="6"/>
  <c r="G373" i="6" s="1"/>
  <c r="C372" i="6"/>
  <c r="G372" i="6" s="1"/>
  <c r="C371" i="6"/>
  <c r="G371" i="6" s="1"/>
  <c r="C370" i="6"/>
  <c r="G370" i="6" s="1"/>
  <c r="C369" i="6"/>
  <c r="G369" i="6" s="1"/>
  <c r="C368" i="6"/>
  <c r="G368" i="6" s="1"/>
  <c r="C367" i="6"/>
  <c r="G367" i="6" s="1"/>
  <c r="C366" i="6"/>
  <c r="G366" i="6" s="1"/>
  <c r="C365" i="6"/>
  <c r="G365" i="6" s="1"/>
  <c r="C364" i="6"/>
  <c r="G364" i="6" s="1"/>
  <c r="C363" i="6"/>
  <c r="G363" i="6" s="1"/>
  <c r="C362" i="6"/>
  <c r="G362" i="6" s="1"/>
  <c r="C361" i="6"/>
  <c r="G361" i="6" s="1"/>
  <c r="C360" i="6"/>
  <c r="G360" i="6" s="1"/>
  <c r="C359" i="6"/>
  <c r="G359" i="6" s="1"/>
  <c r="C358" i="6"/>
  <c r="G358" i="6" s="1"/>
  <c r="C357" i="6"/>
  <c r="G357" i="6" s="1"/>
  <c r="C356" i="6"/>
  <c r="G356" i="6" s="1"/>
  <c r="C355" i="6"/>
  <c r="G355" i="6" s="1"/>
  <c r="C354" i="6"/>
  <c r="G354" i="6" s="1"/>
  <c r="C353" i="6"/>
  <c r="G353" i="6" s="1"/>
  <c r="C352" i="6"/>
  <c r="G352" i="6" s="1"/>
  <c r="C351" i="6"/>
  <c r="G351" i="6" s="1"/>
  <c r="C350" i="6"/>
  <c r="G350" i="6" s="1"/>
  <c r="C349" i="6"/>
  <c r="G349" i="6" s="1"/>
  <c r="C348" i="6"/>
  <c r="G348" i="6" s="1"/>
  <c r="C347" i="6"/>
  <c r="G347" i="6" s="1"/>
  <c r="C346" i="6"/>
  <c r="G346" i="6" s="1"/>
  <c r="C345" i="6"/>
  <c r="G345" i="6" s="1"/>
  <c r="C344" i="6"/>
  <c r="G344" i="6" s="1"/>
  <c r="C343" i="6"/>
  <c r="G343" i="6" s="1"/>
  <c r="C342" i="6"/>
  <c r="G342" i="6" s="1"/>
  <c r="C341" i="6"/>
  <c r="G341" i="6" s="1"/>
  <c r="C340" i="6"/>
  <c r="G340" i="6" s="1"/>
  <c r="C339" i="6"/>
  <c r="G339" i="6" s="1"/>
  <c r="C338" i="6"/>
  <c r="G338" i="6" s="1"/>
  <c r="C337" i="6"/>
  <c r="G337" i="6" s="1"/>
  <c r="C336" i="6"/>
  <c r="G336" i="6" s="1"/>
  <c r="C335" i="6"/>
  <c r="G335" i="6" s="1"/>
  <c r="C334" i="6"/>
  <c r="G334" i="6" s="1"/>
  <c r="C333" i="6"/>
  <c r="G333" i="6" s="1"/>
  <c r="C332" i="6"/>
  <c r="G332" i="6" s="1"/>
  <c r="C331" i="6"/>
  <c r="G331" i="6" s="1"/>
  <c r="C330" i="6"/>
  <c r="G330" i="6" s="1"/>
  <c r="C329" i="6"/>
  <c r="G329" i="6" s="1"/>
  <c r="C328" i="6"/>
  <c r="G328" i="6" s="1"/>
  <c r="C327" i="6"/>
  <c r="G327" i="6" s="1"/>
  <c r="C326" i="6"/>
  <c r="G326" i="6" s="1"/>
  <c r="C325" i="6"/>
  <c r="G325" i="6" s="1"/>
  <c r="C324" i="6"/>
  <c r="G324" i="6" s="1"/>
  <c r="C323" i="6"/>
  <c r="G323" i="6" s="1"/>
  <c r="C322" i="6"/>
  <c r="G322" i="6" s="1"/>
  <c r="C321" i="6"/>
  <c r="G321" i="6" s="1"/>
  <c r="C320" i="6"/>
  <c r="G320" i="6" s="1"/>
  <c r="C319" i="6"/>
  <c r="G319" i="6" s="1"/>
  <c r="C318" i="6"/>
  <c r="G318" i="6" s="1"/>
  <c r="C317" i="6"/>
  <c r="G317" i="6" s="1"/>
  <c r="C316" i="6"/>
  <c r="G316" i="6" s="1"/>
  <c r="C315" i="6"/>
  <c r="G315" i="6" s="1"/>
  <c r="C314" i="6"/>
  <c r="G314" i="6" s="1"/>
  <c r="C313" i="6"/>
  <c r="G313" i="6" s="1"/>
  <c r="C312" i="6"/>
  <c r="G312" i="6" s="1"/>
  <c r="C311" i="6"/>
  <c r="G311" i="6" s="1"/>
  <c r="C310" i="6"/>
  <c r="G310" i="6" s="1"/>
  <c r="C309" i="6"/>
  <c r="G309" i="6" s="1"/>
  <c r="C308" i="6"/>
  <c r="G308" i="6" s="1"/>
  <c r="C307" i="6"/>
  <c r="G307" i="6" s="1"/>
  <c r="C306" i="6"/>
  <c r="G306" i="6" s="1"/>
  <c r="C305" i="6"/>
  <c r="G305" i="6" s="1"/>
  <c r="C304" i="6"/>
  <c r="G304" i="6" s="1"/>
  <c r="C303" i="6"/>
  <c r="G303" i="6" s="1"/>
  <c r="C302" i="6"/>
  <c r="G302" i="6" s="1"/>
  <c r="C301" i="6"/>
  <c r="G301" i="6" s="1"/>
  <c r="C300" i="6"/>
  <c r="G300" i="6" s="1"/>
  <c r="C299" i="6"/>
  <c r="G299" i="6" s="1"/>
  <c r="C298" i="6"/>
  <c r="G298" i="6" s="1"/>
  <c r="C297" i="6"/>
  <c r="G297" i="6" s="1"/>
  <c r="C296" i="6"/>
  <c r="G296" i="6" s="1"/>
  <c r="C295" i="6"/>
  <c r="G295" i="6" s="1"/>
  <c r="C294" i="6"/>
  <c r="G294" i="6" s="1"/>
  <c r="C293" i="6"/>
  <c r="G293" i="6" s="1"/>
  <c r="C292" i="6"/>
  <c r="G292" i="6" s="1"/>
  <c r="C291" i="6"/>
  <c r="G291" i="6" s="1"/>
  <c r="C290" i="6"/>
  <c r="G290" i="6" s="1"/>
  <c r="C289" i="6"/>
  <c r="G289" i="6" s="1"/>
  <c r="C288" i="6"/>
  <c r="G288" i="6" s="1"/>
  <c r="C287" i="6"/>
  <c r="G287" i="6" s="1"/>
  <c r="C286" i="6"/>
  <c r="G286" i="6" s="1"/>
  <c r="C285" i="6"/>
  <c r="G285" i="6" s="1"/>
  <c r="C284" i="6"/>
  <c r="G284" i="6" s="1"/>
  <c r="C283" i="6"/>
  <c r="G283" i="6" s="1"/>
  <c r="C282" i="6"/>
  <c r="G282" i="6" s="1"/>
  <c r="C281" i="6"/>
  <c r="G281" i="6" s="1"/>
  <c r="C280" i="6"/>
  <c r="G280" i="6" s="1"/>
  <c r="C279" i="6"/>
  <c r="G279" i="6" s="1"/>
  <c r="C278" i="6"/>
  <c r="G278" i="6" s="1"/>
  <c r="C277" i="6"/>
  <c r="G277" i="6" s="1"/>
  <c r="C276" i="6"/>
  <c r="G276" i="6" s="1"/>
  <c r="C275" i="6"/>
  <c r="G275" i="6" s="1"/>
  <c r="C274" i="6"/>
  <c r="G274" i="6" s="1"/>
  <c r="C273" i="6"/>
  <c r="G273" i="6" s="1"/>
  <c r="C272" i="6"/>
  <c r="G272" i="6" s="1"/>
  <c r="C271" i="6"/>
  <c r="G271" i="6" s="1"/>
  <c r="C270" i="6"/>
  <c r="G270" i="6" s="1"/>
  <c r="C269" i="6"/>
  <c r="G269" i="6" s="1"/>
  <c r="C268" i="6"/>
  <c r="G268" i="6" s="1"/>
  <c r="C267" i="6"/>
  <c r="G267" i="6" s="1"/>
  <c r="C266" i="6"/>
  <c r="G266" i="6" s="1"/>
  <c r="C265" i="6"/>
  <c r="G265" i="6" s="1"/>
  <c r="C264" i="6"/>
  <c r="G264" i="6" s="1"/>
  <c r="C263" i="6"/>
  <c r="G263" i="6" s="1"/>
  <c r="C262" i="6"/>
  <c r="G262" i="6" s="1"/>
  <c r="C261" i="6"/>
  <c r="G261" i="6" s="1"/>
  <c r="C260" i="6"/>
  <c r="G260" i="6" s="1"/>
  <c r="C259" i="6"/>
  <c r="G259" i="6" s="1"/>
  <c r="C258" i="6"/>
  <c r="G258" i="6" s="1"/>
  <c r="C257" i="6"/>
  <c r="G257" i="6" s="1"/>
  <c r="C256" i="6"/>
  <c r="G256" i="6" s="1"/>
  <c r="C255" i="6"/>
  <c r="G255" i="6" s="1"/>
  <c r="C254" i="6"/>
  <c r="G254" i="6" s="1"/>
  <c r="C253" i="6"/>
  <c r="G253" i="6" s="1"/>
  <c r="C252" i="6"/>
  <c r="G252" i="6" s="1"/>
  <c r="C251" i="6"/>
  <c r="G251" i="6" s="1"/>
  <c r="C250" i="6"/>
  <c r="G250" i="6" s="1"/>
  <c r="C249" i="6"/>
  <c r="G249" i="6" s="1"/>
  <c r="C248" i="6"/>
  <c r="G248" i="6" s="1"/>
  <c r="C247" i="6"/>
  <c r="G247" i="6" s="1"/>
  <c r="C246" i="6"/>
  <c r="G246" i="6" s="1"/>
  <c r="C245" i="6"/>
  <c r="G245" i="6" s="1"/>
  <c r="C244" i="6"/>
  <c r="G244" i="6" s="1"/>
  <c r="C243" i="6"/>
  <c r="G243" i="6" s="1"/>
  <c r="C242" i="6"/>
  <c r="G242" i="6" s="1"/>
  <c r="C241" i="6"/>
  <c r="G241" i="6" s="1"/>
  <c r="C240" i="6"/>
  <c r="G240" i="6" s="1"/>
  <c r="C239" i="6"/>
  <c r="G239" i="6" s="1"/>
  <c r="C238" i="6"/>
  <c r="G238" i="6" s="1"/>
  <c r="C237" i="6"/>
  <c r="G237" i="6" s="1"/>
  <c r="C236" i="6"/>
  <c r="G236" i="6" s="1"/>
  <c r="C235" i="6"/>
  <c r="G235" i="6" s="1"/>
  <c r="C234" i="6"/>
  <c r="G234" i="6" s="1"/>
  <c r="C233" i="6"/>
  <c r="G233" i="6" s="1"/>
  <c r="C232" i="6"/>
  <c r="G232" i="6" s="1"/>
  <c r="C231" i="6"/>
  <c r="G231" i="6" s="1"/>
  <c r="C230" i="6"/>
  <c r="G230" i="6" s="1"/>
  <c r="C229" i="6"/>
  <c r="G229" i="6" s="1"/>
  <c r="C228" i="6"/>
  <c r="G228" i="6" s="1"/>
  <c r="C227" i="6"/>
  <c r="G227" i="6" s="1"/>
  <c r="C226" i="6"/>
  <c r="G226" i="6" s="1"/>
  <c r="C225" i="6"/>
  <c r="G225" i="6" s="1"/>
  <c r="C224" i="6"/>
  <c r="G224" i="6" s="1"/>
  <c r="C223" i="6"/>
  <c r="G223" i="6" s="1"/>
  <c r="C222" i="6"/>
  <c r="G222" i="6" s="1"/>
  <c r="C221" i="6"/>
  <c r="G221" i="6" s="1"/>
  <c r="C220" i="6"/>
  <c r="G220" i="6" s="1"/>
  <c r="C219" i="6"/>
  <c r="G219" i="6" s="1"/>
  <c r="C218" i="6"/>
  <c r="G218" i="6" s="1"/>
  <c r="C217" i="6"/>
  <c r="G217" i="6" s="1"/>
  <c r="C216" i="6"/>
  <c r="G216" i="6" s="1"/>
  <c r="C215" i="6"/>
  <c r="G215" i="6" s="1"/>
  <c r="C214" i="6"/>
  <c r="G214" i="6" s="1"/>
  <c r="C213" i="6"/>
  <c r="G213" i="6" s="1"/>
  <c r="C212" i="6"/>
  <c r="G212" i="6" s="1"/>
  <c r="C211" i="6"/>
  <c r="G211" i="6" s="1"/>
  <c r="C210" i="6"/>
  <c r="G210" i="6" s="1"/>
  <c r="C209" i="6"/>
  <c r="G209" i="6" s="1"/>
  <c r="C208" i="6"/>
  <c r="G208" i="6" s="1"/>
  <c r="C207" i="6"/>
  <c r="G207" i="6" s="1"/>
  <c r="C206" i="6"/>
  <c r="G206" i="6" s="1"/>
  <c r="C205" i="6"/>
  <c r="G205" i="6" s="1"/>
  <c r="C204" i="6"/>
  <c r="G204" i="6" s="1"/>
  <c r="C203" i="6"/>
  <c r="G203" i="6" s="1"/>
  <c r="C202" i="6"/>
  <c r="G202" i="6" s="1"/>
  <c r="C201" i="6"/>
  <c r="G201" i="6" s="1"/>
  <c r="C200" i="6"/>
  <c r="G200" i="6" s="1"/>
  <c r="C199" i="6"/>
  <c r="G199" i="6" s="1"/>
  <c r="C198" i="6"/>
  <c r="G198" i="6" s="1"/>
  <c r="C197" i="6"/>
  <c r="G197" i="6" s="1"/>
  <c r="C196" i="6"/>
  <c r="G196" i="6" s="1"/>
  <c r="C195" i="6"/>
  <c r="G195" i="6" s="1"/>
  <c r="C194" i="6"/>
  <c r="G194" i="6" s="1"/>
  <c r="C193" i="6"/>
  <c r="G193" i="6" s="1"/>
  <c r="C192" i="6"/>
  <c r="G192" i="6" s="1"/>
  <c r="C191" i="6"/>
  <c r="G191" i="6" s="1"/>
  <c r="C190" i="6"/>
  <c r="G190" i="6" s="1"/>
  <c r="C189" i="6"/>
  <c r="G189" i="6" s="1"/>
  <c r="C188" i="6"/>
  <c r="G188" i="6" s="1"/>
  <c r="C187" i="6"/>
  <c r="G187" i="6" s="1"/>
  <c r="C186" i="6"/>
  <c r="G186" i="6" s="1"/>
  <c r="C185" i="6"/>
  <c r="G185" i="6" s="1"/>
  <c r="C184" i="6"/>
  <c r="G184" i="6" s="1"/>
  <c r="C183" i="6"/>
  <c r="G183" i="6" s="1"/>
  <c r="C182" i="6"/>
  <c r="G182" i="6" s="1"/>
  <c r="C181" i="6"/>
  <c r="G181" i="6" s="1"/>
  <c r="C180" i="6"/>
  <c r="G180" i="6" s="1"/>
  <c r="C179" i="6"/>
  <c r="G179" i="6" s="1"/>
  <c r="C178" i="6"/>
  <c r="G178" i="6" s="1"/>
  <c r="C177" i="6"/>
  <c r="G177" i="6" s="1"/>
  <c r="C176" i="6"/>
  <c r="G176" i="6" s="1"/>
  <c r="C175" i="6"/>
  <c r="G175" i="6" s="1"/>
  <c r="C174" i="6"/>
  <c r="G174" i="6" s="1"/>
  <c r="C173" i="6"/>
  <c r="G173" i="6" s="1"/>
  <c r="C172" i="6"/>
  <c r="G172" i="6" s="1"/>
  <c r="C171" i="6"/>
  <c r="G171" i="6" s="1"/>
  <c r="C170" i="6"/>
  <c r="G170" i="6" s="1"/>
  <c r="C169" i="6"/>
  <c r="G169" i="6" s="1"/>
  <c r="C168" i="6"/>
  <c r="G168" i="6" s="1"/>
  <c r="C167" i="6"/>
  <c r="G167" i="6" s="1"/>
  <c r="C166" i="6"/>
  <c r="G166" i="6" s="1"/>
  <c r="C165" i="6"/>
  <c r="G165" i="6" s="1"/>
  <c r="C164" i="6"/>
  <c r="G164" i="6" s="1"/>
  <c r="C163" i="6"/>
  <c r="G163" i="6" s="1"/>
  <c r="C162" i="6"/>
  <c r="G162" i="6" s="1"/>
  <c r="C161" i="6"/>
  <c r="G161" i="6" s="1"/>
  <c r="C160" i="6"/>
  <c r="G160" i="6" s="1"/>
  <c r="C159" i="6"/>
  <c r="G159" i="6" s="1"/>
  <c r="C158" i="6"/>
  <c r="G158" i="6" s="1"/>
  <c r="C157" i="6"/>
  <c r="G157" i="6" s="1"/>
  <c r="C156" i="6"/>
  <c r="G156" i="6" s="1"/>
  <c r="C155" i="6"/>
  <c r="G155" i="6" s="1"/>
  <c r="C154" i="6"/>
  <c r="G154" i="6" s="1"/>
  <c r="C153" i="6"/>
  <c r="G153" i="6" s="1"/>
  <c r="C152" i="6"/>
  <c r="G152" i="6" s="1"/>
  <c r="C151" i="6"/>
  <c r="G151" i="6" s="1"/>
  <c r="C150" i="6"/>
  <c r="G150" i="6" s="1"/>
  <c r="C149" i="6"/>
  <c r="G149" i="6" s="1"/>
  <c r="C148" i="6"/>
  <c r="G148" i="6" s="1"/>
  <c r="C147" i="6"/>
  <c r="G147" i="6" s="1"/>
  <c r="C146" i="6"/>
  <c r="G146" i="6" s="1"/>
  <c r="C145" i="6"/>
  <c r="G145" i="6" s="1"/>
  <c r="C144" i="6"/>
  <c r="G144" i="6" s="1"/>
  <c r="C143" i="6"/>
  <c r="G143" i="6" s="1"/>
  <c r="C142" i="6"/>
  <c r="G142" i="6" s="1"/>
  <c r="C141" i="6"/>
  <c r="G141" i="6" s="1"/>
  <c r="C140" i="6"/>
  <c r="G140" i="6" s="1"/>
  <c r="C139" i="6"/>
  <c r="G139" i="6" s="1"/>
  <c r="C138" i="6"/>
  <c r="G138" i="6" s="1"/>
  <c r="C137" i="6"/>
  <c r="G137" i="6" s="1"/>
  <c r="C136" i="6"/>
  <c r="G136" i="6" s="1"/>
  <c r="C135" i="6"/>
  <c r="G135" i="6" s="1"/>
  <c r="C134" i="6"/>
  <c r="G134" i="6" s="1"/>
  <c r="C133" i="6"/>
  <c r="G133" i="6" s="1"/>
  <c r="C132" i="6"/>
  <c r="G132" i="6" s="1"/>
  <c r="C131" i="6"/>
  <c r="G131" i="6" s="1"/>
  <c r="C130" i="6"/>
  <c r="G130" i="6" s="1"/>
  <c r="C129" i="6"/>
  <c r="G129" i="6" s="1"/>
  <c r="C128" i="6"/>
  <c r="G128" i="6" s="1"/>
  <c r="C127" i="6"/>
  <c r="G127" i="6" s="1"/>
  <c r="C126" i="6"/>
  <c r="G126" i="6" s="1"/>
  <c r="C125" i="6"/>
  <c r="G125" i="6" s="1"/>
  <c r="C124" i="6"/>
  <c r="G124" i="6" s="1"/>
  <c r="C123" i="6"/>
  <c r="G123" i="6" s="1"/>
  <c r="C122" i="6"/>
  <c r="G122" i="6" s="1"/>
  <c r="C121" i="6"/>
  <c r="G121" i="6" s="1"/>
  <c r="C120" i="6"/>
  <c r="G120" i="6" s="1"/>
  <c r="C119" i="6"/>
  <c r="G119" i="6" s="1"/>
  <c r="C118" i="6"/>
  <c r="G118" i="6" s="1"/>
  <c r="C117" i="6"/>
  <c r="G117" i="6" s="1"/>
  <c r="C116" i="6"/>
  <c r="G116" i="6" s="1"/>
  <c r="C115" i="6"/>
  <c r="G115" i="6" s="1"/>
  <c r="C114" i="6"/>
  <c r="G114" i="6" s="1"/>
  <c r="C113" i="6"/>
  <c r="G113" i="6" s="1"/>
  <c r="C112" i="6"/>
  <c r="G112" i="6" s="1"/>
  <c r="C111" i="6"/>
  <c r="G111" i="6" s="1"/>
  <c r="C110" i="6"/>
  <c r="G110" i="6" s="1"/>
  <c r="C109" i="6"/>
  <c r="G109" i="6" s="1"/>
  <c r="C108" i="6"/>
  <c r="G108" i="6" s="1"/>
  <c r="C107" i="6"/>
  <c r="G107" i="6" s="1"/>
  <c r="C106" i="6"/>
  <c r="G106" i="6" s="1"/>
  <c r="C105" i="6"/>
  <c r="G105" i="6" s="1"/>
  <c r="C104" i="6"/>
  <c r="G104" i="6" s="1"/>
  <c r="C103" i="6"/>
  <c r="G103" i="6" s="1"/>
  <c r="C102" i="6"/>
  <c r="G102" i="6" s="1"/>
  <c r="C101" i="6"/>
  <c r="G101" i="6" s="1"/>
  <c r="C100" i="6"/>
  <c r="G100" i="6" s="1"/>
  <c r="C99" i="6"/>
  <c r="G99" i="6" s="1"/>
  <c r="C98" i="6"/>
  <c r="G98" i="6" s="1"/>
  <c r="C97" i="6"/>
  <c r="G97" i="6" s="1"/>
  <c r="C96" i="6"/>
  <c r="G96" i="6" s="1"/>
  <c r="C95" i="6"/>
  <c r="G95" i="6" s="1"/>
  <c r="C94" i="6"/>
  <c r="G94" i="6" s="1"/>
  <c r="C93" i="6"/>
  <c r="G93" i="6" s="1"/>
  <c r="C92" i="6"/>
  <c r="G92" i="6" s="1"/>
  <c r="C91" i="6"/>
  <c r="G91" i="6" s="1"/>
  <c r="C90" i="6"/>
  <c r="G90" i="6" s="1"/>
  <c r="C89" i="6"/>
  <c r="G89" i="6" s="1"/>
  <c r="C88" i="6"/>
  <c r="G88" i="6" s="1"/>
  <c r="C87" i="6"/>
  <c r="G87" i="6" s="1"/>
  <c r="C86" i="6"/>
  <c r="G86" i="6" s="1"/>
  <c r="C85" i="6"/>
  <c r="G85" i="6" s="1"/>
  <c r="C84" i="6"/>
  <c r="G84" i="6" s="1"/>
  <c r="C83" i="6"/>
  <c r="G83" i="6" s="1"/>
  <c r="C82" i="6"/>
  <c r="G82" i="6" s="1"/>
  <c r="C81" i="6"/>
  <c r="G81" i="6" s="1"/>
  <c r="C80" i="6"/>
  <c r="G80" i="6" s="1"/>
  <c r="C79" i="6"/>
  <c r="G79" i="6" s="1"/>
  <c r="C78" i="6"/>
  <c r="G78" i="6" s="1"/>
  <c r="C77" i="6"/>
  <c r="G77" i="6" s="1"/>
  <c r="C76" i="6"/>
  <c r="G76" i="6" s="1"/>
  <c r="C75" i="6"/>
  <c r="G75" i="6" s="1"/>
  <c r="C74" i="6"/>
  <c r="G74" i="6" s="1"/>
  <c r="C73" i="6"/>
  <c r="G73" i="6" s="1"/>
  <c r="C72" i="6"/>
  <c r="G72" i="6" s="1"/>
  <c r="C71" i="6"/>
  <c r="G71" i="6" s="1"/>
  <c r="C70" i="6"/>
  <c r="G70" i="6" s="1"/>
  <c r="C69" i="6"/>
  <c r="G69" i="6" s="1"/>
  <c r="C68" i="6"/>
  <c r="G68" i="6" s="1"/>
  <c r="C67" i="6"/>
  <c r="G67" i="6" s="1"/>
  <c r="C66" i="6"/>
  <c r="G66" i="6" s="1"/>
  <c r="C65" i="6"/>
  <c r="G65" i="6" s="1"/>
  <c r="C64" i="6"/>
  <c r="G64" i="6" s="1"/>
  <c r="C63" i="6"/>
  <c r="G63" i="6" s="1"/>
  <c r="C62" i="6"/>
  <c r="G62" i="6" s="1"/>
  <c r="C61" i="6"/>
  <c r="G61" i="6" s="1"/>
  <c r="C60" i="6"/>
  <c r="G60" i="6" s="1"/>
  <c r="C59" i="6"/>
  <c r="G59" i="6" s="1"/>
  <c r="C58" i="6"/>
  <c r="G58" i="6" s="1"/>
  <c r="C57" i="6"/>
  <c r="G57" i="6" s="1"/>
  <c r="C56" i="6"/>
  <c r="G56" i="6" s="1"/>
  <c r="C55" i="6"/>
  <c r="G55" i="6" s="1"/>
  <c r="C54" i="6"/>
  <c r="G54" i="6" s="1"/>
  <c r="C53" i="6"/>
  <c r="G53" i="6" s="1"/>
  <c r="C52" i="6"/>
  <c r="G52" i="6" s="1"/>
  <c r="C51" i="6"/>
  <c r="G51" i="6" s="1"/>
  <c r="C50" i="6"/>
  <c r="G50" i="6" s="1"/>
  <c r="C49" i="6"/>
  <c r="G49" i="6" s="1"/>
  <c r="C48" i="6"/>
  <c r="G48" i="6" s="1"/>
  <c r="C47" i="6"/>
  <c r="G47" i="6" s="1"/>
  <c r="C46" i="6"/>
  <c r="G46" i="6" s="1"/>
  <c r="C45" i="6"/>
  <c r="G45" i="6" s="1"/>
  <c r="C44" i="6"/>
  <c r="G44" i="6" s="1"/>
  <c r="C43" i="6"/>
  <c r="G43" i="6" s="1"/>
  <c r="C42" i="6"/>
  <c r="G42" i="6" s="1"/>
  <c r="C41" i="6"/>
  <c r="G41" i="6" s="1"/>
  <c r="C40" i="6"/>
  <c r="G40" i="6" s="1"/>
  <c r="C39" i="6"/>
  <c r="G39" i="6" s="1"/>
  <c r="C38" i="6"/>
  <c r="G38" i="6" s="1"/>
  <c r="C37" i="6"/>
  <c r="G37" i="6" s="1"/>
  <c r="C36" i="6"/>
  <c r="G36" i="6" s="1"/>
  <c r="C35" i="6"/>
  <c r="G35" i="6" s="1"/>
  <c r="C34" i="6"/>
  <c r="G34" i="6" s="1"/>
  <c r="C33" i="6"/>
  <c r="G33" i="6" s="1"/>
  <c r="C32" i="6"/>
  <c r="G32" i="6" s="1"/>
  <c r="C31" i="6"/>
  <c r="G31" i="6" s="1"/>
  <c r="C30" i="6"/>
  <c r="G30" i="6" s="1"/>
  <c r="C29" i="6"/>
  <c r="G29" i="6" s="1"/>
  <c r="C28" i="6"/>
  <c r="G28" i="6" s="1"/>
  <c r="C27" i="6"/>
  <c r="G27" i="6" s="1"/>
  <c r="C26" i="6"/>
  <c r="G26" i="6" s="1"/>
  <c r="C25" i="6"/>
  <c r="G25" i="6" s="1"/>
  <c r="C24" i="6"/>
  <c r="G24" i="6" s="1"/>
  <c r="C23" i="6"/>
  <c r="G23" i="6" s="1"/>
  <c r="C22" i="6"/>
  <c r="G22" i="6" s="1"/>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AG4" i="6"/>
  <c r="AF19" i="6" s="1"/>
  <c r="AF20" i="6" s="1"/>
  <c r="AF21" i="6" s="1"/>
  <c r="O386" i="6" l="1"/>
  <c r="E379" i="6"/>
  <c r="R379" i="6" s="1"/>
  <c r="E380" i="6"/>
  <c r="R380" i="6" s="1"/>
  <c r="E117" i="6"/>
  <c r="R117" i="6" s="1"/>
  <c r="E141" i="6"/>
  <c r="R141" i="6" s="1"/>
  <c r="E158" i="6"/>
  <c r="R158" i="6" s="1"/>
  <c r="E120" i="6"/>
  <c r="R120" i="6" s="1"/>
  <c r="E296" i="6"/>
  <c r="R296" i="6" s="1"/>
  <c r="E169" i="6"/>
  <c r="R169" i="6" s="1"/>
  <c r="O22" i="6"/>
  <c r="O383" i="6"/>
  <c r="O375" i="6"/>
  <c r="O367" i="6"/>
  <c r="O359" i="6"/>
  <c r="O351" i="6"/>
  <c r="O343" i="6"/>
  <c r="O335" i="6"/>
  <c r="O327" i="6"/>
  <c r="O319" i="6"/>
  <c r="O311" i="6"/>
  <c r="O303" i="6"/>
  <c r="O295" i="6"/>
  <c r="O287" i="6"/>
  <c r="O279" i="6"/>
  <c r="O271" i="6"/>
  <c r="O263" i="6"/>
  <c r="O255" i="6"/>
  <c r="O247" i="6"/>
  <c r="O239" i="6"/>
  <c r="O231" i="6"/>
  <c r="O223" i="6"/>
  <c r="O215" i="6"/>
  <c r="O207" i="6"/>
  <c r="O199" i="6"/>
  <c r="O191" i="6"/>
  <c r="O183" i="6"/>
  <c r="O175" i="6"/>
  <c r="O167" i="6"/>
  <c r="O159" i="6"/>
  <c r="O151" i="6"/>
  <c r="O143" i="6"/>
  <c r="O135" i="6"/>
  <c r="O127" i="6"/>
  <c r="O119" i="6"/>
  <c r="O111" i="6"/>
  <c r="O103" i="6"/>
  <c r="O95" i="6"/>
  <c r="O87" i="6"/>
  <c r="O79" i="6"/>
  <c r="O71" i="6"/>
  <c r="O63" i="6"/>
  <c r="O55" i="6"/>
  <c r="O47" i="6"/>
  <c r="O39" i="6"/>
  <c r="O31" i="6"/>
  <c r="O23" i="6"/>
  <c r="O54" i="6"/>
  <c r="O94" i="6"/>
  <c r="O86" i="6"/>
  <c r="O358" i="6"/>
  <c r="O326" i="6"/>
  <c r="O294" i="6"/>
  <c r="O262" i="6"/>
  <c r="O214" i="6"/>
  <c r="O118" i="6"/>
  <c r="O374" i="6"/>
  <c r="O342" i="6"/>
  <c r="O310" i="6"/>
  <c r="O278" i="6"/>
  <c r="O238" i="6"/>
  <c r="O198" i="6"/>
  <c r="O126" i="6"/>
  <c r="O366" i="6"/>
  <c r="O334" i="6"/>
  <c r="O302" i="6"/>
  <c r="O270" i="6"/>
  <c r="O254" i="6"/>
  <c r="O230" i="6"/>
  <c r="O206" i="6"/>
  <c r="O182" i="6"/>
  <c r="O166" i="6"/>
  <c r="O150" i="6"/>
  <c r="O110" i="6"/>
  <c r="O382" i="6"/>
  <c r="O350" i="6"/>
  <c r="O318" i="6"/>
  <c r="O286" i="6"/>
  <c r="O246" i="6"/>
  <c r="O222" i="6"/>
  <c r="O190" i="6"/>
  <c r="O174" i="6"/>
  <c r="O158" i="6"/>
  <c r="O142" i="6"/>
  <c r="O134" i="6"/>
  <c r="O62" i="6"/>
  <c r="O373" i="6"/>
  <c r="O325" i="6"/>
  <c r="O293" i="6"/>
  <c r="O253" i="6"/>
  <c r="O213" i="6"/>
  <c r="O173" i="6"/>
  <c r="O141" i="6"/>
  <c r="O109" i="6"/>
  <c r="O85" i="6"/>
  <c r="O61" i="6"/>
  <c r="O356" i="6"/>
  <c r="O324" i="6"/>
  <c r="O292" i="6"/>
  <c r="O260" i="6"/>
  <c r="O228" i="6"/>
  <c r="O196" i="6"/>
  <c r="O156" i="6"/>
  <c r="O124" i="6"/>
  <c r="O92" i="6"/>
  <c r="O60" i="6"/>
  <c r="O384" i="6"/>
  <c r="O376" i="6"/>
  <c r="O368" i="6"/>
  <c r="O360" i="6"/>
  <c r="O352" i="6"/>
  <c r="O344" i="6"/>
  <c r="O336" i="6"/>
  <c r="O328" i="6"/>
  <c r="O320" i="6"/>
  <c r="O312" i="6"/>
  <c r="O304" i="6"/>
  <c r="O296" i="6"/>
  <c r="O288" i="6"/>
  <c r="O280" i="6"/>
  <c r="O272" i="6"/>
  <c r="O264" i="6"/>
  <c r="O256" i="6"/>
  <c r="O248" i="6"/>
  <c r="O240" i="6"/>
  <c r="O232" i="6"/>
  <c r="O224" i="6"/>
  <c r="O216" i="6"/>
  <c r="O208" i="6"/>
  <c r="O200" i="6"/>
  <c r="O192" i="6"/>
  <c r="O184" i="6"/>
  <c r="O176" i="6"/>
  <c r="O168" i="6"/>
  <c r="O160" i="6"/>
  <c r="O152" i="6"/>
  <c r="O144" i="6"/>
  <c r="O136" i="6"/>
  <c r="O128" i="6"/>
  <c r="O120" i="6"/>
  <c r="O112" i="6"/>
  <c r="O104" i="6"/>
  <c r="O96" i="6"/>
  <c r="O88" i="6"/>
  <c r="O80" i="6"/>
  <c r="O72" i="6"/>
  <c r="O64" i="6"/>
  <c r="O56" i="6"/>
  <c r="O48" i="6"/>
  <c r="O40" i="6"/>
  <c r="O32" i="6"/>
  <c r="O24" i="6"/>
  <c r="O333" i="6"/>
  <c r="O197" i="6"/>
  <c r="O37" i="6"/>
  <c r="O341" i="6"/>
  <c r="O52" i="6"/>
  <c r="O78" i="6"/>
  <c r="O38" i="6"/>
  <c r="O381" i="6"/>
  <c r="O349" i="6"/>
  <c r="O301" i="6"/>
  <c r="O269" i="6"/>
  <c r="O237" i="6"/>
  <c r="O205" i="6"/>
  <c r="O165" i="6"/>
  <c r="O133" i="6"/>
  <c r="O101" i="6"/>
  <c r="O69" i="6"/>
  <c r="O29" i="6"/>
  <c r="O364" i="6"/>
  <c r="O332" i="6"/>
  <c r="O300" i="6"/>
  <c r="O268" i="6"/>
  <c r="O236" i="6"/>
  <c r="O204" i="6"/>
  <c r="O172" i="6"/>
  <c r="O140" i="6"/>
  <c r="O108" i="6"/>
  <c r="O76" i="6"/>
  <c r="O28" i="6"/>
  <c r="O371" i="6"/>
  <c r="O347" i="6"/>
  <c r="O323" i="6"/>
  <c r="O307" i="6"/>
  <c r="O299" i="6"/>
  <c r="O291" i="6"/>
  <c r="O283" i="6"/>
  <c r="O275" i="6"/>
  <c r="O267" i="6"/>
  <c r="O259" i="6"/>
  <c r="O251" i="6"/>
  <c r="O243" i="6"/>
  <c r="O235" i="6"/>
  <c r="O227" i="6"/>
  <c r="O219" i="6"/>
  <c r="O211" i="6"/>
  <c r="O203" i="6"/>
  <c r="O195" i="6"/>
  <c r="O187" i="6"/>
  <c r="O179" i="6"/>
  <c r="O171" i="6"/>
  <c r="O163" i="6"/>
  <c r="O155" i="6"/>
  <c r="O147" i="6"/>
  <c r="O139" i="6"/>
  <c r="O131" i="6"/>
  <c r="O123" i="6"/>
  <c r="O115" i="6"/>
  <c r="O107" i="6"/>
  <c r="O99" i="6"/>
  <c r="O91" i="6"/>
  <c r="O83" i="6"/>
  <c r="O75" i="6"/>
  <c r="O67" i="6"/>
  <c r="O59" i="6"/>
  <c r="O51" i="6"/>
  <c r="O43" i="6"/>
  <c r="O35" i="6"/>
  <c r="O27" i="6"/>
  <c r="O70" i="6"/>
  <c r="O30" i="6"/>
  <c r="O357" i="6"/>
  <c r="O309" i="6"/>
  <c r="O285" i="6"/>
  <c r="O261" i="6"/>
  <c r="O229" i="6"/>
  <c r="O181" i="6"/>
  <c r="O149" i="6"/>
  <c r="O125" i="6"/>
  <c r="O93" i="6"/>
  <c r="O53" i="6"/>
  <c r="O372" i="6"/>
  <c r="O340" i="6"/>
  <c r="O308" i="6"/>
  <c r="O276" i="6"/>
  <c r="O244" i="6"/>
  <c r="O212" i="6"/>
  <c r="O180" i="6"/>
  <c r="O148" i="6"/>
  <c r="O116" i="6"/>
  <c r="O84" i="6"/>
  <c r="O44" i="6"/>
  <c r="O363" i="6"/>
  <c r="O331" i="6"/>
  <c r="O370" i="6"/>
  <c r="O354" i="6"/>
  <c r="O330" i="6"/>
  <c r="O314" i="6"/>
  <c r="O298" i="6"/>
  <c r="O282" i="6"/>
  <c r="O266" i="6"/>
  <c r="O250" i="6"/>
  <c r="O234" i="6"/>
  <c r="O218" i="6"/>
  <c r="O210" i="6"/>
  <c r="O202" i="6"/>
  <c r="O194" i="6"/>
  <c r="O186" i="6"/>
  <c r="O178" i="6"/>
  <c r="O170" i="6"/>
  <c r="O162" i="6"/>
  <c r="O154" i="6"/>
  <c r="O146" i="6"/>
  <c r="O138" i="6"/>
  <c r="O130" i="6"/>
  <c r="O122" i="6"/>
  <c r="O114" i="6"/>
  <c r="O106" i="6"/>
  <c r="O98" i="6"/>
  <c r="O90" i="6"/>
  <c r="O82" i="6"/>
  <c r="O74" i="6"/>
  <c r="O66" i="6"/>
  <c r="O58" i="6"/>
  <c r="O50" i="6"/>
  <c r="O42" i="6"/>
  <c r="O34" i="6"/>
  <c r="O26" i="6"/>
  <c r="O102" i="6"/>
  <c r="O46" i="6"/>
  <c r="O365" i="6"/>
  <c r="O317" i="6"/>
  <c r="O277" i="6"/>
  <c r="O245" i="6"/>
  <c r="O221" i="6"/>
  <c r="O189" i="6"/>
  <c r="O157" i="6"/>
  <c r="O117" i="6"/>
  <c r="O77" i="6"/>
  <c r="O45" i="6"/>
  <c r="O380" i="6"/>
  <c r="O348" i="6"/>
  <c r="O316" i="6"/>
  <c r="O284" i="6"/>
  <c r="O252" i="6"/>
  <c r="O220" i="6"/>
  <c r="O188" i="6"/>
  <c r="O164" i="6"/>
  <c r="O132" i="6"/>
  <c r="O100" i="6"/>
  <c r="O68" i="6"/>
  <c r="O36" i="6"/>
  <c r="O379" i="6"/>
  <c r="O355" i="6"/>
  <c r="O339" i="6"/>
  <c r="O315" i="6"/>
  <c r="O378" i="6"/>
  <c r="O362" i="6"/>
  <c r="O346" i="6"/>
  <c r="O338" i="6"/>
  <c r="O322" i="6"/>
  <c r="O306" i="6"/>
  <c r="O290" i="6"/>
  <c r="O274" i="6"/>
  <c r="O258" i="6"/>
  <c r="O242" i="6"/>
  <c r="O226" i="6"/>
  <c r="O385" i="6"/>
  <c r="O377" i="6"/>
  <c r="O369" i="6"/>
  <c r="O361" i="6"/>
  <c r="O353" i="6"/>
  <c r="O345" i="6"/>
  <c r="O337" i="6"/>
  <c r="O329" i="6"/>
  <c r="O321" i="6"/>
  <c r="O313" i="6"/>
  <c r="O305" i="6"/>
  <c r="O297" i="6"/>
  <c r="O289" i="6"/>
  <c r="O281" i="6"/>
  <c r="O273" i="6"/>
  <c r="O265" i="6"/>
  <c r="O257" i="6"/>
  <c r="O249" i="6"/>
  <c r="O241" i="6"/>
  <c r="O233" i="6"/>
  <c r="O225" i="6"/>
  <c r="O217" i="6"/>
  <c r="O209" i="6"/>
  <c r="O201" i="6"/>
  <c r="O193" i="6"/>
  <c r="O185" i="6"/>
  <c r="O177" i="6"/>
  <c r="O169" i="6"/>
  <c r="O161" i="6"/>
  <c r="O153" i="6"/>
  <c r="O145" i="6"/>
  <c r="O137" i="6"/>
  <c r="O129" i="6"/>
  <c r="O121" i="6"/>
  <c r="O113" i="6"/>
  <c r="O105" i="6"/>
  <c r="O97" i="6"/>
  <c r="O89" i="6"/>
  <c r="O81" i="6"/>
  <c r="O73" i="6"/>
  <c r="O65" i="6"/>
  <c r="O57" i="6"/>
  <c r="O49" i="6"/>
  <c r="O41" i="6"/>
  <c r="O33" i="6"/>
  <c r="O25" i="6"/>
  <c r="E122" i="6"/>
  <c r="R122" i="6" s="1"/>
  <c r="E130" i="6"/>
  <c r="R130" i="6" s="1"/>
  <c r="E138" i="6"/>
  <c r="R138" i="6" s="1"/>
  <c r="E146" i="6"/>
  <c r="R146" i="6" s="1"/>
  <c r="E154" i="6"/>
  <c r="R154" i="6" s="1"/>
  <c r="E162" i="6"/>
  <c r="R162" i="6" s="1"/>
  <c r="E170" i="6"/>
  <c r="R170" i="6" s="1"/>
  <c r="E178" i="6"/>
  <c r="R178" i="6" s="1"/>
  <c r="E186" i="6"/>
  <c r="R186" i="6" s="1"/>
  <c r="E194" i="6"/>
  <c r="R194" i="6" s="1"/>
  <c r="E202" i="6"/>
  <c r="R202" i="6" s="1"/>
  <c r="E210" i="6"/>
  <c r="R210" i="6" s="1"/>
  <c r="E218" i="6"/>
  <c r="R218" i="6" s="1"/>
  <c r="E226" i="6"/>
  <c r="R226" i="6" s="1"/>
  <c r="E234" i="6"/>
  <c r="R234" i="6" s="1"/>
  <c r="E242" i="6"/>
  <c r="R242" i="6" s="1"/>
  <c r="E250" i="6"/>
  <c r="R250" i="6" s="1"/>
  <c r="E258" i="6"/>
  <c r="R258" i="6" s="1"/>
  <c r="E266" i="6"/>
  <c r="R266" i="6" s="1"/>
  <c r="E274" i="6"/>
  <c r="R274" i="6" s="1"/>
  <c r="E282" i="6"/>
  <c r="R282" i="6" s="1"/>
  <c r="E290" i="6"/>
  <c r="R290" i="6" s="1"/>
  <c r="E298" i="6"/>
  <c r="R298" i="6" s="1"/>
  <c r="E306" i="6"/>
  <c r="R306" i="6" s="1"/>
  <c r="E314" i="6"/>
  <c r="R314" i="6" s="1"/>
  <c r="E322" i="6"/>
  <c r="R322" i="6" s="1"/>
  <c r="E330" i="6"/>
  <c r="R330" i="6" s="1"/>
  <c r="E338" i="6"/>
  <c r="R338" i="6" s="1"/>
  <c r="E346" i="6"/>
  <c r="R346" i="6" s="1"/>
  <c r="E354" i="6"/>
  <c r="R354" i="6" s="1"/>
  <c r="E362" i="6"/>
  <c r="R362" i="6" s="1"/>
  <c r="E370" i="6"/>
  <c r="R370" i="6" s="1"/>
  <c r="E378" i="6"/>
  <c r="R378" i="6" s="1"/>
  <c r="E123" i="6"/>
  <c r="R123" i="6" s="1"/>
  <c r="E131" i="6"/>
  <c r="R131" i="6" s="1"/>
  <c r="E139" i="6"/>
  <c r="R139" i="6" s="1"/>
  <c r="E147" i="6"/>
  <c r="R147" i="6" s="1"/>
  <c r="E155" i="6"/>
  <c r="R155" i="6" s="1"/>
  <c r="E163" i="6"/>
  <c r="R163" i="6" s="1"/>
  <c r="E171" i="6"/>
  <c r="R171" i="6" s="1"/>
  <c r="E179" i="6"/>
  <c r="R179" i="6" s="1"/>
  <c r="E187" i="6"/>
  <c r="R187" i="6" s="1"/>
  <c r="E195" i="6"/>
  <c r="R195" i="6" s="1"/>
  <c r="E203" i="6"/>
  <c r="R203" i="6" s="1"/>
  <c r="E211" i="6"/>
  <c r="R211" i="6" s="1"/>
  <c r="E219" i="6"/>
  <c r="R219" i="6" s="1"/>
  <c r="E227" i="6"/>
  <c r="R227" i="6" s="1"/>
  <c r="E235" i="6"/>
  <c r="R235" i="6" s="1"/>
  <c r="E243" i="6"/>
  <c r="R243" i="6" s="1"/>
  <c r="E251" i="6"/>
  <c r="R251" i="6" s="1"/>
  <c r="E259" i="6"/>
  <c r="R259" i="6" s="1"/>
  <c r="E267" i="6"/>
  <c r="R267" i="6" s="1"/>
  <c r="E275" i="6"/>
  <c r="R275" i="6" s="1"/>
  <c r="E283" i="6"/>
  <c r="R283" i="6" s="1"/>
  <c r="E291" i="6"/>
  <c r="R291" i="6" s="1"/>
  <c r="E299" i="6"/>
  <c r="R299" i="6" s="1"/>
  <c r="E307" i="6"/>
  <c r="R307" i="6" s="1"/>
  <c r="E315" i="6"/>
  <c r="R315" i="6" s="1"/>
  <c r="E323" i="6"/>
  <c r="R323" i="6" s="1"/>
  <c r="E331" i="6"/>
  <c r="R331" i="6" s="1"/>
  <c r="E339" i="6"/>
  <c r="R339" i="6" s="1"/>
  <c r="E347" i="6"/>
  <c r="R347" i="6" s="1"/>
  <c r="E355" i="6"/>
  <c r="R355" i="6" s="1"/>
  <c r="E363" i="6"/>
  <c r="R363" i="6" s="1"/>
  <c r="E371" i="6"/>
  <c r="R371" i="6" s="1"/>
  <c r="E124" i="6"/>
  <c r="R124" i="6" s="1"/>
  <c r="E132" i="6"/>
  <c r="R132" i="6" s="1"/>
  <c r="E140" i="6"/>
  <c r="R140" i="6" s="1"/>
  <c r="E148" i="6"/>
  <c r="R148" i="6" s="1"/>
  <c r="E156" i="6"/>
  <c r="R156" i="6" s="1"/>
  <c r="E164" i="6"/>
  <c r="R164" i="6" s="1"/>
  <c r="E172" i="6"/>
  <c r="R172" i="6" s="1"/>
  <c r="E180" i="6"/>
  <c r="R180" i="6" s="1"/>
  <c r="E188" i="6"/>
  <c r="R188" i="6" s="1"/>
  <c r="E196" i="6"/>
  <c r="R196" i="6" s="1"/>
  <c r="E204" i="6"/>
  <c r="R204" i="6" s="1"/>
  <c r="E212" i="6"/>
  <c r="R212" i="6" s="1"/>
  <c r="E220" i="6"/>
  <c r="R220" i="6" s="1"/>
  <c r="E228" i="6"/>
  <c r="R228" i="6" s="1"/>
  <c r="E236" i="6"/>
  <c r="R236" i="6" s="1"/>
  <c r="E244" i="6"/>
  <c r="R244" i="6" s="1"/>
  <c r="E252" i="6"/>
  <c r="R252" i="6" s="1"/>
  <c r="E260" i="6"/>
  <c r="R260" i="6" s="1"/>
  <c r="E268" i="6"/>
  <c r="R268" i="6" s="1"/>
  <c r="E276" i="6"/>
  <c r="R276" i="6" s="1"/>
  <c r="E284" i="6"/>
  <c r="R284" i="6" s="1"/>
  <c r="E292" i="6"/>
  <c r="R292" i="6" s="1"/>
  <c r="E300" i="6"/>
  <c r="R300" i="6" s="1"/>
  <c r="E308" i="6"/>
  <c r="R308" i="6" s="1"/>
  <c r="E316" i="6"/>
  <c r="R316" i="6" s="1"/>
  <c r="E324" i="6"/>
  <c r="R324" i="6" s="1"/>
  <c r="E332" i="6"/>
  <c r="R332" i="6" s="1"/>
  <c r="E340" i="6"/>
  <c r="R340" i="6" s="1"/>
  <c r="E348" i="6"/>
  <c r="R348" i="6" s="1"/>
  <c r="E356" i="6"/>
  <c r="R356" i="6" s="1"/>
  <c r="E364" i="6"/>
  <c r="R364" i="6" s="1"/>
  <c r="E372" i="6"/>
  <c r="R372" i="6" s="1"/>
  <c r="E125" i="6"/>
  <c r="R125" i="6" s="1"/>
  <c r="E133" i="6"/>
  <c r="R133" i="6" s="1"/>
  <c r="E149" i="6"/>
  <c r="R149" i="6" s="1"/>
  <c r="E157" i="6"/>
  <c r="R157" i="6" s="1"/>
  <c r="E165" i="6"/>
  <c r="R165" i="6" s="1"/>
  <c r="E173" i="6"/>
  <c r="R173" i="6" s="1"/>
  <c r="E181" i="6"/>
  <c r="R181" i="6" s="1"/>
  <c r="E189" i="6"/>
  <c r="R189" i="6" s="1"/>
  <c r="E197" i="6"/>
  <c r="R197" i="6" s="1"/>
  <c r="E205" i="6"/>
  <c r="R205" i="6" s="1"/>
  <c r="E213" i="6"/>
  <c r="R213" i="6" s="1"/>
  <c r="E221" i="6"/>
  <c r="R221" i="6" s="1"/>
  <c r="E229" i="6"/>
  <c r="R229" i="6" s="1"/>
  <c r="E237" i="6"/>
  <c r="R237" i="6" s="1"/>
  <c r="E245" i="6"/>
  <c r="R245" i="6" s="1"/>
  <c r="E253" i="6"/>
  <c r="R253" i="6" s="1"/>
  <c r="E261" i="6"/>
  <c r="R261" i="6" s="1"/>
  <c r="E269" i="6"/>
  <c r="R269" i="6" s="1"/>
  <c r="E277" i="6"/>
  <c r="R277" i="6" s="1"/>
  <c r="E285" i="6"/>
  <c r="R285" i="6" s="1"/>
  <c r="E293" i="6"/>
  <c r="R293" i="6" s="1"/>
  <c r="E301" i="6"/>
  <c r="R301" i="6" s="1"/>
  <c r="E309" i="6"/>
  <c r="R309" i="6" s="1"/>
  <c r="E317" i="6"/>
  <c r="R317" i="6" s="1"/>
  <c r="E325" i="6"/>
  <c r="R325" i="6" s="1"/>
  <c r="E333" i="6"/>
  <c r="R333" i="6" s="1"/>
  <c r="E341" i="6"/>
  <c r="R341" i="6" s="1"/>
  <c r="E349" i="6"/>
  <c r="R349" i="6" s="1"/>
  <c r="E357" i="6"/>
  <c r="R357" i="6" s="1"/>
  <c r="E365" i="6"/>
  <c r="R365" i="6" s="1"/>
  <c r="E373" i="6"/>
  <c r="R373" i="6" s="1"/>
  <c r="E381" i="6"/>
  <c r="R381" i="6" s="1"/>
  <c r="E118" i="6"/>
  <c r="R118" i="6" s="1"/>
  <c r="E126" i="6"/>
  <c r="R126" i="6" s="1"/>
  <c r="E134" i="6"/>
  <c r="R134" i="6" s="1"/>
  <c r="E142" i="6"/>
  <c r="R142" i="6" s="1"/>
  <c r="E150" i="6"/>
  <c r="R150" i="6" s="1"/>
  <c r="E166" i="6"/>
  <c r="R166" i="6" s="1"/>
  <c r="E174" i="6"/>
  <c r="R174" i="6" s="1"/>
  <c r="E182" i="6"/>
  <c r="R182" i="6" s="1"/>
  <c r="E190" i="6"/>
  <c r="R190" i="6" s="1"/>
  <c r="E198" i="6"/>
  <c r="R198" i="6" s="1"/>
  <c r="E206" i="6"/>
  <c r="R206" i="6" s="1"/>
  <c r="E214" i="6"/>
  <c r="R214" i="6" s="1"/>
  <c r="E222" i="6"/>
  <c r="R222" i="6" s="1"/>
  <c r="E230" i="6"/>
  <c r="R230" i="6" s="1"/>
  <c r="E238" i="6"/>
  <c r="R238" i="6" s="1"/>
  <c r="E246" i="6"/>
  <c r="R246" i="6" s="1"/>
  <c r="E254" i="6"/>
  <c r="R254" i="6" s="1"/>
  <c r="E262" i="6"/>
  <c r="R262" i="6" s="1"/>
  <c r="E270" i="6"/>
  <c r="R270" i="6" s="1"/>
  <c r="E278" i="6"/>
  <c r="R278" i="6" s="1"/>
  <c r="E286" i="6"/>
  <c r="R286" i="6" s="1"/>
  <c r="E294" i="6"/>
  <c r="R294" i="6" s="1"/>
  <c r="E302" i="6"/>
  <c r="R302" i="6" s="1"/>
  <c r="E310" i="6"/>
  <c r="R310" i="6" s="1"/>
  <c r="E318" i="6"/>
  <c r="R318" i="6" s="1"/>
  <c r="E326" i="6"/>
  <c r="R326" i="6" s="1"/>
  <c r="E334" i="6"/>
  <c r="R334" i="6" s="1"/>
  <c r="E342" i="6"/>
  <c r="R342" i="6" s="1"/>
  <c r="E350" i="6"/>
  <c r="R350" i="6" s="1"/>
  <c r="E358" i="6"/>
  <c r="R358" i="6" s="1"/>
  <c r="E366" i="6"/>
  <c r="R366" i="6" s="1"/>
  <c r="E374" i="6"/>
  <c r="R374" i="6" s="1"/>
  <c r="E382" i="6"/>
  <c r="R382" i="6" s="1"/>
  <c r="E119" i="6"/>
  <c r="R119" i="6" s="1"/>
  <c r="E127" i="6"/>
  <c r="R127" i="6" s="1"/>
  <c r="E135" i="6"/>
  <c r="R135" i="6" s="1"/>
  <c r="E143" i="6"/>
  <c r="R143" i="6" s="1"/>
  <c r="E151" i="6"/>
  <c r="R151" i="6" s="1"/>
  <c r="E159" i="6"/>
  <c r="R159" i="6" s="1"/>
  <c r="E167" i="6"/>
  <c r="R167" i="6" s="1"/>
  <c r="E175" i="6"/>
  <c r="R175" i="6" s="1"/>
  <c r="E183" i="6"/>
  <c r="R183" i="6" s="1"/>
  <c r="E191" i="6"/>
  <c r="R191" i="6" s="1"/>
  <c r="E199" i="6"/>
  <c r="R199" i="6" s="1"/>
  <c r="E207" i="6"/>
  <c r="R207" i="6" s="1"/>
  <c r="E215" i="6"/>
  <c r="R215" i="6" s="1"/>
  <c r="E223" i="6"/>
  <c r="R223" i="6" s="1"/>
  <c r="E231" i="6"/>
  <c r="R231" i="6" s="1"/>
  <c r="E239" i="6"/>
  <c r="R239" i="6" s="1"/>
  <c r="E247" i="6"/>
  <c r="R247" i="6" s="1"/>
  <c r="E255" i="6"/>
  <c r="R255" i="6" s="1"/>
  <c r="E263" i="6"/>
  <c r="R263" i="6" s="1"/>
  <c r="E271" i="6"/>
  <c r="R271" i="6" s="1"/>
  <c r="E279" i="6"/>
  <c r="R279" i="6" s="1"/>
  <c r="E287" i="6"/>
  <c r="R287" i="6" s="1"/>
  <c r="E295" i="6"/>
  <c r="R295" i="6" s="1"/>
  <c r="E303" i="6"/>
  <c r="R303" i="6" s="1"/>
  <c r="E311" i="6"/>
  <c r="R311" i="6" s="1"/>
  <c r="E319" i="6"/>
  <c r="R319" i="6" s="1"/>
  <c r="E327" i="6"/>
  <c r="R327" i="6" s="1"/>
  <c r="E335" i="6"/>
  <c r="R335" i="6" s="1"/>
  <c r="E343" i="6"/>
  <c r="R343" i="6" s="1"/>
  <c r="E351" i="6"/>
  <c r="R351" i="6" s="1"/>
  <c r="E359" i="6"/>
  <c r="R359" i="6" s="1"/>
  <c r="E367" i="6"/>
  <c r="R367" i="6" s="1"/>
  <c r="E375" i="6"/>
  <c r="R375" i="6" s="1"/>
  <c r="E383" i="6"/>
  <c r="R383" i="6" s="1"/>
  <c r="E128" i="6"/>
  <c r="R128" i="6" s="1"/>
  <c r="E136" i="6"/>
  <c r="R136" i="6" s="1"/>
  <c r="E144" i="6"/>
  <c r="R144" i="6" s="1"/>
  <c r="E152" i="6"/>
  <c r="R152" i="6" s="1"/>
  <c r="E160" i="6"/>
  <c r="R160" i="6" s="1"/>
  <c r="E168" i="6"/>
  <c r="R168" i="6" s="1"/>
  <c r="E176" i="6"/>
  <c r="R176" i="6" s="1"/>
  <c r="E184" i="6"/>
  <c r="R184" i="6" s="1"/>
  <c r="E192" i="6"/>
  <c r="R192" i="6" s="1"/>
  <c r="E200" i="6"/>
  <c r="R200" i="6" s="1"/>
  <c r="E208" i="6"/>
  <c r="R208" i="6" s="1"/>
  <c r="E216" i="6"/>
  <c r="R216" i="6" s="1"/>
  <c r="E224" i="6"/>
  <c r="R224" i="6" s="1"/>
  <c r="E232" i="6"/>
  <c r="R232" i="6" s="1"/>
  <c r="E240" i="6"/>
  <c r="R240" i="6" s="1"/>
  <c r="E248" i="6"/>
  <c r="R248" i="6" s="1"/>
  <c r="E256" i="6"/>
  <c r="R256" i="6" s="1"/>
  <c r="E264" i="6"/>
  <c r="R264" i="6" s="1"/>
  <c r="E272" i="6"/>
  <c r="R272" i="6" s="1"/>
  <c r="E280" i="6"/>
  <c r="R280" i="6" s="1"/>
  <c r="E288" i="6"/>
  <c r="R288" i="6" s="1"/>
  <c r="E304" i="6"/>
  <c r="R304" i="6" s="1"/>
  <c r="E312" i="6"/>
  <c r="R312" i="6" s="1"/>
  <c r="E320" i="6"/>
  <c r="R320" i="6" s="1"/>
  <c r="E328" i="6"/>
  <c r="R328" i="6" s="1"/>
  <c r="E336" i="6"/>
  <c r="R336" i="6" s="1"/>
  <c r="E344" i="6"/>
  <c r="R344" i="6" s="1"/>
  <c r="E352" i="6"/>
  <c r="R352" i="6" s="1"/>
  <c r="E360" i="6"/>
  <c r="R360" i="6" s="1"/>
  <c r="E368" i="6"/>
  <c r="R368" i="6" s="1"/>
  <c r="E376" i="6"/>
  <c r="R376" i="6" s="1"/>
  <c r="E384" i="6"/>
  <c r="R384" i="6" s="1"/>
  <c r="E121" i="6"/>
  <c r="R121" i="6" s="1"/>
  <c r="E129" i="6"/>
  <c r="R129" i="6" s="1"/>
  <c r="E137" i="6"/>
  <c r="R137" i="6" s="1"/>
  <c r="E145" i="6"/>
  <c r="R145" i="6" s="1"/>
  <c r="E153" i="6"/>
  <c r="R153" i="6" s="1"/>
  <c r="E161" i="6"/>
  <c r="R161" i="6" s="1"/>
  <c r="E177" i="6"/>
  <c r="R177" i="6" s="1"/>
  <c r="E185" i="6"/>
  <c r="R185" i="6" s="1"/>
  <c r="E193" i="6"/>
  <c r="R193" i="6" s="1"/>
  <c r="E201" i="6"/>
  <c r="R201" i="6" s="1"/>
  <c r="E209" i="6"/>
  <c r="R209" i="6" s="1"/>
  <c r="E217" i="6"/>
  <c r="R217" i="6" s="1"/>
  <c r="E225" i="6"/>
  <c r="R225" i="6" s="1"/>
  <c r="E233" i="6"/>
  <c r="R233" i="6" s="1"/>
  <c r="E241" i="6"/>
  <c r="R241" i="6" s="1"/>
  <c r="E249" i="6"/>
  <c r="R249" i="6" s="1"/>
  <c r="E257" i="6"/>
  <c r="R257" i="6" s="1"/>
  <c r="E265" i="6"/>
  <c r="R265" i="6" s="1"/>
  <c r="E273" i="6"/>
  <c r="R273" i="6" s="1"/>
  <c r="E281" i="6"/>
  <c r="R281" i="6" s="1"/>
  <c r="E289" i="6"/>
  <c r="R289" i="6" s="1"/>
  <c r="E297" i="6"/>
  <c r="R297" i="6" s="1"/>
  <c r="E305" i="6"/>
  <c r="R305" i="6" s="1"/>
  <c r="E313" i="6"/>
  <c r="R313" i="6" s="1"/>
  <c r="E321" i="6"/>
  <c r="R321" i="6" s="1"/>
  <c r="E329" i="6"/>
  <c r="R329" i="6" s="1"/>
  <c r="E337" i="6"/>
  <c r="R337" i="6" s="1"/>
  <c r="E345" i="6"/>
  <c r="R345" i="6" s="1"/>
  <c r="E353" i="6"/>
  <c r="R353" i="6" s="1"/>
  <c r="E361" i="6"/>
  <c r="R361" i="6" s="1"/>
  <c r="E369" i="6"/>
  <c r="R369" i="6" s="1"/>
  <c r="E377" i="6"/>
  <c r="R377" i="6" s="1"/>
  <c r="E385" i="6"/>
  <c r="R385" i="6" s="1"/>
  <c r="E26" i="6"/>
  <c r="R26" i="6" s="1"/>
  <c r="E34" i="6"/>
  <c r="R34" i="6" s="1"/>
  <c r="E42" i="6"/>
  <c r="R42" i="6" s="1"/>
  <c r="E50" i="6"/>
  <c r="R50" i="6" s="1"/>
  <c r="E58" i="6"/>
  <c r="R58" i="6" s="1"/>
  <c r="E66" i="6"/>
  <c r="R66" i="6" s="1"/>
  <c r="E74" i="6"/>
  <c r="R74" i="6" s="1"/>
  <c r="E82" i="6"/>
  <c r="R82" i="6" s="1"/>
  <c r="E90" i="6"/>
  <c r="R90" i="6" s="1"/>
  <c r="E98" i="6"/>
  <c r="R98" i="6" s="1"/>
  <c r="E106" i="6"/>
  <c r="R106" i="6" s="1"/>
  <c r="E114" i="6"/>
  <c r="R114" i="6" s="1"/>
  <c r="E67" i="6"/>
  <c r="R67" i="6" s="1"/>
  <c r="E35" i="6"/>
  <c r="R35" i="6" s="1"/>
  <c r="E51" i="6"/>
  <c r="R51" i="6" s="1"/>
  <c r="E75" i="6"/>
  <c r="R75" i="6" s="1"/>
  <c r="E91" i="6"/>
  <c r="R91" i="6" s="1"/>
  <c r="E115" i="6"/>
  <c r="R115" i="6" s="1"/>
  <c r="E36" i="6"/>
  <c r="R36" i="6" s="1"/>
  <c r="E52" i="6"/>
  <c r="R52" i="6" s="1"/>
  <c r="E68" i="6"/>
  <c r="R68" i="6" s="1"/>
  <c r="E84" i="6"/>
  <c r="R84" i="6" s="1"/>
  <c r="E100" i="6"/>
  <c r="R100" i="6" s="1"/>
  <c r="E108" i="6"/>
  <c r="R108" i="6" s="1"/>
  <c r="E116" i="6"/>
  <c r="R116" i="6" s="1"/>
  <c r="E29" i="6"/>
  <c r="R29" i="6" s="1"/>
  <c r="E37" i="6"/>
  <c r="R37" i="6" s="1"/>
  <c r="E45" i="6"/>
  <c r="R45" i="6" s="1"/>
  <c r="E53" i="6"/>
  <c r="R53" i="6" s="1"/>
  <c r="E61" i="6"/>
  <c r="R61" i="6" s="1"/>
  <c r="E69" i="6"/>
  <c r="R69" i="6" s="1"/>
  <c r="E77" i="6"/>
  <c r="R77" i="6" s="1"/>
  <c r="E85" i="6"/>
  <c r="R85" i="6" s="1"/>
  <c r="E93" i="6"/>
  <c r="R93" i="6" s="1"/>
  <c r="E101" i="6"/>
  <c r="R101" i="6" s="1"/>
  <c r="E109" i="6"/>
  <c r="R109" i="6" s="1"/>
  <c r="E27" i="6"/>
  <c r="R27" i="6" s="1"/>
  <c r="E43" i="6"/>
  <c r="R43" i="6" s="1"/>
  <c r="E59" i="6"/>
  <c r="R59" i="6" s="1"/>
  <c r="E83" i="6"/>
  <c r="R83" i="6" s="1"/>
  <c r="E99" i="6"/>
  <c r="R99" i="6" s="1"/>
  <c r="E107" i="6"/>
  <c r="R107" i="6" s="1"/>
  <c r="E28" i="6"/>
  <c r="R28" i="6" s="1"/>
  <c r="E44" i="6"/>
  <c r="R44" i="6" s="1"/>
  <c r="E60" i="6"/>
  <c r="R60" i="6" s="1"/>
  <c r="E76" i="6"/>
  <c r="R76" i="6" s="1"/>
  <c r="E92" i="6"/>
  <c r="R92" i="6" s="1"/>
  <c r="E22" i="6"/>
  <c r="R22" i="6" s="1"/>
  <c r="E30" i="6"/>
  <c r="R30" i="6" s="1"/>
  <c r="E38" i="6"/>
  <c r="R38" i="6" s="1"/>
  <c r="E46" i="6"/>
  <c r="R46" i="6" s="1"/>
  <c r="E54" i="6"/>
  <c r="R54" i="6" s="1"/>
  <c r="E62" i="6"/>
  <c r="R62" i="6" s="1"/>
  <c r="E70" i="6"/>
  <c r="R70" i="6" s="1"/>
  <c r="E78" i="6"/>
  <c r="R78" i="6" s="1"/>
  <c r="E86" i="6"/>
  <c r="R86" i="6" s="1"/>
  <c r="E94" i="6"/>
  <c r="R94" i="6" s="1"/>
  <c r="E102" i="6"/>
  <c r="R102" i="6" s="1"/>
  <c r="E110" i="6"/>
  <c r="R110" i="6" s="1"/>
  <c r="E71" i="6"/>
  <c r="R71" i="6" s="1"/>
  <c r="E31" i="6"/>
  <c r="R31" i="6" s="1"/>
  <c r="E39" i="6"/>
  <c r="R39" i="6" s="1"/>
  <c r="E55" i="6"/>
  <c r="R55" i="6" s="1"/>
  <c r="E79" i="6"/>
  <c r="R79" i="6" s="1"/>
  <c r="E95" i="6"/>
  <c r="R95" i="6" s="1"/>
  <c r="E103" i="6"/>
  <c r="R103" i="6" s="1"/>
  <c r="E111" i="6"/>
  <c r="R111" i="6" s="1"/>
  <c r="E24" i="6"/>
  <c r="R24" i="6" s="1"/>
  <c r="E32" i="6"/>
  <c r="R32" i="6" s="1"/>
  <c r="E40" i="6"/>
  <c r="R40" i="6" s="1"/>
  <c r="E48" i="6"/>
  <c r="R48" i="6" s="1"/>
  <c r="E56" i="6"/>
  <c r="R56" i="6" s="1"/>
  <c r="E64" i="6"/>
  <c r="R64" i="6" s="1"/>
  <c r="E72" i="6"/>
  <c r="R72" i="6" s="1"/>
  <c r="E80" i="6"/>
  <c r="R80" i="6" s="1"/>
  <c r="E88" i="6"/>
  <c r="R88" i="6" s="1"/>
  <c r="E96" i="6"/>
  <c r="R96" i="6" s="1"/>
  <c r="E104" i="6"/>
  <c r="R104" i="6" s="1"/>
  <c r="E112" i="6"/>
  <c r="R112" i="6" s="1"/>
  <c r="E23" i="6"/>
  <c r="R23" i="6" s="1"/>
  <c r="E47" i="6"/>
  <c r="R47" i="6" s="1"/>
  <c r="E63" i="6"/>
  <c r="R63" i="6" s="1"/>
  <c r="E87" i="6"/>
  <c r="R87" i="6" s="1"/>
  <c r="E25" i="6"/>
  <c r="R25" i="6" s="1"/>
  <c r="E33" i="6"/>
  <c r="R33" i="6" s="1"/>
  <c r="E41" i="6"/>
  <c r="R41" i="6" s="1"/>
  <c r="E49" i="6"/>
  <c r="R49" i="6" s="1"/>
  <c r="E57" i="6"/>
  <c r="R57" i="6" s="1"/>
  <c r="E65" i="6"/>
  <c r="R65" i="6" s="1"/>
  <c r="E73" i="6"/>
  <c r="R73" i="6" s="1"/>
  <c r="E81" i="6"/>
  <c r="R81" i="6" s="1"/>
  <c r="E89" i="6"/>
  <c r="R89" i="6" s="1"/>
  <c r="E97" i="6"/>
  <c r="R97" i="6" s="1"/>
  <c r="E105" i="6"/>
  <c r="R105" i="6" s="1"/>
  <c r="E113" i="6"/>
  <c r="R113" i="6" s="1"/>
  <c r="AO18" i="6"/>
  <c r="AP18" i="6"/>
  <c r="AQ18" i="6"/>
  <c r="AR18" i="6"/>
  <c r="AS18" i="6"/>
  <c r="AT18" i="6"/>
  <c r="AU18" i="6"/>
  <c r="AV18" i="6"/>
  <c r="AW18" i="6"/>
  <c r="AX18" i="6"/>
  <c r="AY18" i="6"/>
  <c r="AZ18" i="6"/>
  <c r="BA18" i="6"/>
  <c r="BB18" i="6"/>
  <c r="AN18" i="6"/>
  <c r="AG10" i="6"/>
  <c r="AF22" i="6"/>
  <c r="AF23" i="6" s="1"/>
  <c r="AF24" i="6" s="1"/>
  <c r="AF25" i="6" s="1"/>
  <c r="AF26" i="6" s="1"/>
  <c r="AF27" i="6" s="1"/>
  <c r="AF28" i="6" s="1"/>
  <c r="AF29" i="6" s="1"/>
  <c r="AF30" i="6" s="1"/>
  <c r="AF31" i="6" s="1"/>
  <c r="AF32" i="6" s="1"/>
  <c r="AF33" i="6" s="1"/>
  <c r="AF34" i="6" s="1"/>
  <c r="AF35" i="6" s="1"/>
  <c r="AF36" i="6" s="1"/>
  <c r="AF37" i="6" s="1"/>
  <c r="AF38" i="6" s="1"/>
  <c r="AF39" i="6" s="1"/>
  <c r="AF40" i="6" s="1"/>
  <c r="AF41" i="6" s="1"/>
  <c r="AF42" i="6" s="1"/>
  <c r="AF43" i="6" s="1"/>
  <c r="AF44" i="6" s="1"/>
  <c r="AF45" i="6" s="1"/>
  <c r="AF46" i="6" s="1"/>
  <c r="AF47" i="6" s="1"/>
  <c r="AF48" i="6" s="1"/>
  <c r="AF49" i="6" s="1"/>
  <c r="AF50" i="6" s="1"/>
  <c r="AF51" i="6" s="1"/>
  <c r="AF52" i="6" s="1"/>
  <c r="AF53" i="6" s="1"/>
  <c r="AF54" i="6" s="1"/>
  <c r="AF55" i="6" s="1"/>
  <c r="AF56" i="6" s="1"/>
  <c r="AF57" i="6" s="1"/>
  <c r="AF58" i="6" s="1"/>
  <c r="AF59" i="6" s="1"/>
  <c r="AF60" i="6" s="1"/>
  <c r="AF61" i="6" s="1"/>
  <c r="AF62" i="6" s="1"/>
  <c r="AF63" i="6" s="1"/>
  <c r="AF64" i="6" s="1"/>
  <c r="AF65" i="6" s="1"/>
  <c r="AF66" i="6" s="1"/>
  <c r="AF67" i="6" s="1"/>
  <c r="AF68" i="6" s="1"/>
  <c r="AF69" i="6" s="1"/>
  <c r="AF70" i="6" s="1"/>
  <c r="AF71" i="6" s="1"/>
  <c r="AF72" i="6" s="1"/>
  <c r="AF73" i="6" s="1"/>
  <c r="AF74" i="6" s="1"/>
  <c r="AF75" i="6" s="1"/>
  <c r="AF76" i="6" s="1"/>
  <c r="AF77" i="6" s="1"/>
  <c r="AF78" i="6" s="1"/>
  <c r="AF79" i="6" s="1"/>
  <c r="AF80" i="6" s="1"/>
  <c r="AF81" i="6" s="1"/>
  <c r="AF82" i="6" s="1"/>
  <c r="AF83" i="6" s="1"/>
  <c r="AF84" i="6" s="1"/>
  <c r="AF85" i="6" s="1"/>
  <c r="AF86" i="6" s="1"/>
  <c r="AF87" i="6" s="1"/>
  <c r="AF88" i="6" s="1"/>
  <c r="AF89" i="6" s="1"/>
  <c r="AF90" i="6" s="1"/>
  <c r="AF91" i="6" s="1"/>
  <c r="AF92" i="6" s="1"/>
  <c r="AF93" i="6" s="1"/>
  <c r="AF94" i="6" s="1"/>
  <c r="AF95" i="6" s="1"/>
  <c r="AF96" i="6" s="1"/>
  <c r="AF97" i="6" s="1"/>
  <c r="AF98" i="6" s="1"/>
  <c r="AF99" i="6" s="1"/>
  <c r="AF100" i="6" s="1"/>
  <c r="AF101" i="6" s="1"/>
  <c r="AF102" i="6" s="1"/>
  <c r="AF103" i="6" s="1"/>
  <c r="AF104" i="6" s="1"/>
  <c r="AF105" i="6" s="1"/>
  <c r="AF106" i="6" s="1"/>
  <c r="AF107" i="6" s="1"/>
  <c r="AF108" i="6" s="1"/>
  <c r="AF109" i="6" s="1"/>
  <c r="AF110" i="6" s="1"/>
  <c r="AF111" i="6" s="1"/>
  <c r="AF112" i="6" s="1"/>
  <c r="AF113" i="6" s="1"/>
  <c r="AF114" i="6" s="1"/>
  <c r="AF115" i="6" s="1"/>
  <c r="AF116" i="6" s="1"/>
  <c r="AF117" i="6" s="1"/>
  <c r="AF118" i="6" s="1"/>
  <c r="AF119" i="6" s="1"/>
  <c r="AF120" i="6" s="1"/>
  <c r="AF121" i="6" s="1"/>
  <c r="AF122" i="6" s="1"/>
  <c r="AF123" i="6" s="1"/>
  <c r="AF124" i="6" s="1"/>
  <c r="AF125" i="6" s="1"/>
  <c r="AF126" i="6" s="1"/>
  <c r="AF127" i="6" s="1"/>
  <c r="AF128" i="6" s="1"/>
  <c r="AF129" i="6" s="1"/>
  <c r="AF130" i="6" s="1"/>
  <c r="AF131" i="6" s="1"/>
  <c r="AF132" i="6" s="1"/>
  <c r="AF133" i="6" s="1"/>
  <c r="AF134" i="6" s="1"/>
  <c r="AF135" i="6" s="1"/>
  <c r="AF136" i="6" s="1"/>
  <c r="AF137" i="6" s="1"/>
  <c r="AF138" i="6" s="1"/>
  <c r="AF139" i="6" s="1"/>
  <c r="AF140" i="6" s="1"/>
  <c r="AF141" i="6" s="1"/>
  <c r="AF142" i="6" s="1"/>
  <c r="AF143" i="6" s="1"/>
  <c r="AF144" i="6" s="1"/>
  <c r="AF145" i="6" s="1"/>
  <c r="AF146" i="6" s="1"/>
  <c r="AF147" i="6" s="1"/>
  <c r="AF148" i="6" s="1"/>
  <c r="AF149" i="6" s="1"/>
  <c r="AF150" i="6" s="1"/>
  <c r="AF151" i="6" s="1"/>
  <c r="AF152" i="6" s="1"/>
  <c r="AF153" i="6" s="1"/>
  <c r="AF154" i="6" s="1"/>
  <c r="AF155" i="6" s="1"/>
  <c r="AF156" i="6" s="1"/>
  <c r="AF157" i="6" s="1"/>
  <c r="AF158" i="6" s="1"/>
  <c r="AF159" i="6" s="1"/>
  <c r="AF160" i="6" s="1"/>
  <c r="AF161" i="6" s="1"/>
  <c r="AF162" i="6" s="1"/>
  <c r="AF163" i="6" s="1"/>
  <c r="AF164" i="6" s="1"/>
  <c r="AF165" i="6" s="1"/>
  <c r="AF166" i="6" s="1"/>
  <c r="AF167" i="6" s="1"/>
  <c r="AF168" i="6" s="1"/>
  <c r="AF169" i="6" s="1"/>
  <c r="AF170" i="6" s="1"/>
  <c r="AF171" i="6" s="1"/>
  <c r="AF172" i="6" s="1"/>
  <c r="AF173" i="6" s="1"/>
  <c r="AF174" i="6" s="1"/>
  <c r="AF175" i="6" s="1"/>
  <c r="AF176" i="6" s="1"/>
  <c r="AF177" i="6" s="1"/>
  <c r="AF178" i="6" s="1"/>
  <c r="AF179" i="6" s="1"/>
  <c r="AF180" i="6" s="1"/>
  <c r="AF181" i="6" s="1"/>
  <c r="AF182" i="6" s="1"/>
  <c r="AF183" i="6" s="1"/>
  <c r="AF184" i="6" s="1"/>
  <c r="AF185" i="6" s="1"/>
  <c r="AF186" i="6" s="1"/>
  <c r="AF187" i="6" s="1"/>
  <c r="AF188" i="6" s="1"/>
  <c r="AF189" i="6" s="1"/>
  <c r="AF190" i="6" s="1"/>
  <c r="AF191" i="6" s="1"/>
  <c r="AF192" i="6" s="1"/>
  <c r="AF193" i="6" s="1"/>
  <c r="AF194" i="6" s="1"/>
  <c r="AF195" i="6" s="1"/>
  <c r="AF196" i="6" s="1"/>
  <c r="AF197" i="6" s="1"/>
  <c r="AF198" i="6" s="1"/>
  <c r="AF199" i="6" s="1"/>
  <c r="AF200" i="6" s="1"/>
  <c r="AF201" i="6" s="1"/>
  <c r="AF202" i="6" s="1"/>
  <c r="AF203" i="6" s="1"/>
  <c r="AF204" i="6" s="1"/>
  <c r="AF205" i="6" s="1"/>
  <c r="AF206" i="6" s="1"/>
  <c r="AF207" i="6" s="1"/>
  <c r="AF208" i="6" s="1"/>
  <c r="AF209" i="6" s="1"/>
  <c r="AF210" i="6" s="1"/>
  <c r="AF211" i="6" s="1"/>
  <c r="AF212" i="6" s="1"/>
  <c r="AF213" i="6" s="1"/>
  <c r="AF214" i="6" s="1"/>
  <c r="AF215" i="6" s="1"/>
  <c r="AF216" i="6" s="1"/>
  <c r="AF217" i="6" s="1"/>
  <c r="AF218" i="6" s="1"/>
  <c r="AF219" i="6" s="1"/>
  <c r="AF220" i="6" s="1"/>
  <c r="AF221" i="6" s="1"/>
  <c r="AF222" i="6" s="1"/>
  <c r="AF223" i="6" s="1"/>
  <c r="AF224" i="6" s="1"/>
  <c r="AF225" i="6" s="1"/>
  <c r="AF226" i="6" s="1"/>
  <c r="AF227" i="6" s="1"/>
  <c r="AF228" i="6" s="1"/>
  <c r="AF229" i="6" s="1"/>
  <c r="AF230" i="6" s="1"/>
  <c r="AF231" i="6" s="1"/>
  <c r="AF232" i="6" s="1"/>
  <c r="AF233" i="6" s="1"/>
  <c r="AF234" i="6" s="1"/>
  <c r="AF235" i="6" s="1"/>
  <c r="AF236" i="6" s="1"/>
  <c r="AF237" i="6" s="1"/>
  <c r="AF238" i="6" s="1"/>
  <c r="AF239" i="6" s="1"/>
  <c r="AF240" i="6" s="1"/>
  <c r="AF241" i="6" s="1"/>
  <c r="AF242" i="6" s="1"/>
  <c r="AF243" i="6" s="1"/>
  <c r="AF244" i="6" s="1"/>
  <c r="AF245" i="6" s="1"/>
  <c r="AF246" i="6" s="1"/>
  <c r="AF247" i="6" s="1"/>
  <c r="AF248" i="6" s="1"/>
  <c r="AF249" i="6" s="1"/>
  <c r="AF250" i="6" s="1"/>
  <c r="AF251" i="6" s="1"/>
  <c r="AF252" i="6" s="1"/>
  <c r="AF253" i="6" s="1"/>
  <c r="AF254" i="6" s="1"/>
  <c r="AF255" i="6" s="1"/>
  <c r="AF256" i="6" s="1"/>
  <c r="AF257" i="6" s="1"/>
  <c r="AF258" i="6" s="1"/>
  <c r="AF259" i="6" s="1"/>
  <c r="AF260" i="6" s="1"/>
  <c r="AF261" i="6" s="1"/>
  <c r="AF262" i="6" s="1"/>
  <c r="AF263" i="6" s="1"/>
  <c r="AF264" i="6" s="1"/>
  <c r="AF265" i="6" s="1"/>
  <c r="AF266" i="6" s="1"/>
  <c r="AF267" i="6" s="1"/>
  <c r="AF268" i="6" s="1"/>
  <c r="AF269" i="6" s="1"/>
  <c r="AF270" i="6" s="1"/>
  <c r="AF271" i="6" s="1"/>
  <c r="AF272" i="6" s="1"/>
  <c r="AF273" i="6" s="1"/>
  <c r="AF274" i="6" s="1"/>
  <c r="AF275" i="6" s="1"/>
  <c r="AF276" i="6" s="1"/>
  <c r="AF277" i="6" s="1"/>
  <c r="AF278" i="6" s="1"/>
  <c r="AF279" i="6" s="1"/>
  <c r="AF280" i="6" s="1"/>
  <c r="AF281" i="6" s="1"/>
  <c r="AF282" i="6" s="1"/>
  <c r="AF283" i="6" s="1"/>
  <c r="AF284" i="6" s="1"/>
  <c r="AF285" i="6" s="1"/>
  <c r="AF286" i="6" s="1"/>
  <c r="AF287" i="6" s="1"/>
  <c r="AF288" i="6" s="1"/>
  <c r="AF289" i="6" s="1"/>
  <c r="AF290" i="6" s="1"/>
  <c r="AF291" i="6" s="1"/>
  <c r="AF292" i="6" s="1"/>
  <c r="AF293" i="6" s="1"/>
  <c r="AF294" i="6" s="1"/>
  <c r="AF295" i="6" s="1"/>
  <c r="AF296" i="6" s="1"/>
  <c r="AF297" i="6" s="1"/>
  <c r="AF298" i="6" s="1"/>
  <c r="AF299" i="6" s="1"/>
  <c r="AF300" i="6" s="1"/>
  <c r="AF301" i="6" s="1"/>
  <c r="AF302" i="6" s="1"/>
  <c r="AF303" i="6" s="1"/>
  <c r="AF304" i="6" s="1"/>
  <c r="AF305" i="6" s="1"/>
  <c r="AF306" i="6" s="1"/>
  <c r="AF307" i="6" s="1"/>
  <c r="AF308" i="6" s="1"/>
  <c r="AF309" i="6" s="1"/>
  <c r="AF310" i="6" s="1"/>
  <c r="AF311" i="6" s="1"/>
  <c r="AF312" i="6" s="1"/>
  <c r="AF313" i="6" s="1"/>
  <c r="AF314" i="6" s="1"/>
  <c r="AF315" i="6" s="1"/>
  <c r="AF316" i="6" s="1"/>
  <c r="AF317" i="6" s="1"/>
  <c r="AF318" i="6" s="1"/>
  <c r="AF319" i="6" s="1"/>
  <c r="AF320" i="6" s="1"/>
  <c r="AF321" i="6" s="1"/>
  <c r="AF322" i="6" s="1"/>
  <c r="AF323" i="6" s="1"/>
  <c r="AF324" i="6" s="1"/>
  <c r="AF325" i="6" s="1"/>
  <c r="AF326" i="6" s="1"/>
  <c r="AF327" i="6" s="1"/>
  <c r="AF328" i="6" s="1"/>
  <c r="AF329" i="6" s="1"/>
  <c r="AF330" i="6" s="1"/>
  <c r="AF331" i="6" s="1"/>
  <c r="AF332" i="6" s="1"/>
  <c r="AF333" i="6" s="1"/>
  <c r="AF334" i="6" s="1"/>
  <c r="AF335" i="6" s="1"/>
  <c r="AF336" i="6" s="1"/>
  <c r="AF337" i="6" s="1"/>
  <c r="AF338" i="6" s="1"/>
  <c r="AF339" i="6" s="1"/>
  <c r="AF340" i="6" s="1"/>
  <c r="AF341" i="6" s="1"/>
  <c r="AF342" i="6" s="1"/>
  <c r="AF343" i="6" s="1"/>
  <c r="AF344" i="6" s="1"/>
  <c r="AF345" i="6" s="1"/>
  <c r="AF346" i="6" s="1"/>
  <c r="AF347" i="6" s="1"/>
  <c r="AF348" i="6" s="1"/>
  <c r="AF349" i="6" s="1"/>
  <c r="AF350" i="6" s="1"/>
  <c r="AF351" i="6" s="1"/>
  <c r="AF352" i="6" s="1"/>
  <c r="AF353" i="6" s="1"/>
  <c r="AF354" i="6" s="1"/>
  <c r="AF355" i="6" s="1"/>
  <c r="AF356" i="6" s="1"/>
  <c r="AF357" i="6" s="1"/>
  <c r="AF358" i="6" s="1"/>
  <c r="AF359" i="6" s="1"/>
  <c r="AF360" i="6" s="1"/>
  <c r="AF361" i="6" s="1"/>
  <c r="AF362" i="6" s="1"/>
  <c r="AF363" i="6" s="1"/>
  <c r="AF364" i="6" s="1"/>
  <c r="AF365" i="6" s="1"/>
  <c r="AF366" i="6" s="1"/>
  <c r="AF367" i="6" s="1"/>
  <c r="AF368" i="6" s="1"/>
  <c r="AF369" i="6" s="1"/>
  <c r="AF370" i="6" s="1"/>
  <c r="AF371" i="6" s="1"/>
  <c r="AF372" i="6" s="1"/>
  <c r="AF373" i="6" s="1"/>
  <c r="AF374" i="6" s="1"/>
  <c r="AF375" i="6" s="1"/>
  <c r="AF376" i="6" s="1"/>
  <c r="AF377" i="6" s="1"/>
  <c r="AF378" i="6" s="1"/>
  <c r="AF379" i="6" s="1"/>
  <c r="AF380" i="6" s="1"/>
  <c r="AF381" i="6" s="1"/>
  <c r="AF382" i="6" s="1"/>
  <c r="AF383" i="6" s="1"/>
  <c r="AF384" i="6" s="1"/>
  <c r="AF385" i="6" s="1"/>
  <c r="AF386" i="6" s="1"/>
  <c r="P22" i="6" l="1"/>
  <c r="P23" i="6" s="1"/>
  <c r="P24" i="6" s="1"/>
  <c r="P25" i="6" s="1"/>
  <c r="P26" i="6" s="1"/>
  <c r="P27" i="6" s="1"/>
  <c r="P28" i="6" s="1"/>
  <c r="P29" i="6" s="1"/>
  <c r="P30" i="6" s="1"/>
  <c r="P31" i="6" s="1"/>
  <c r="P32" i="6" s="1"/>
  <c r="P33" i="6" s="1"/>
  <c r="P34" i="6" s="1"/>
  <c r="P35" i="6" s="1"/>
  <c r="P36" i="6" s="1"/>
  <c r="P37" i="6" s="1"/>
  <c r="P38" i="6" s="1"/>
  <c r="P39" i="6" s="1"/>
  <c r="P40" i="6" s="1"/>
  <c r="P41" i="6" s="1"/>
  <c r="P42" i="6" s="1"/>
  <c r="P43" i="6" s="1"/>
  <c r="P44" i="6" s="1"/>
  <c r="P45" i="6" s="1"/>
  <c r="P46" i="6" s="1"/>
  <c r="P47" i="6" s="1"/>
  <c r="P48" i="6" s="1"/>
  <c r="P49" i="6" s="1"/>
  <c r="P50" i="6" s="1"/>
  <c r="P51" i="6" s="1"/>
  <c r="P52" i="6" s="1"/>
  <c r="P53" i="6" s="1"/>
  <c r="P54" i="6" s="1"/>
  <c r="P55" i="6" s="1"/>
  <c r="P56" i="6" s="1"/>
  <c r="P57" i="6" s="1"/>
  <c r="P58" i="6" s="1"/>
  <c r="P59" i="6" s="1"/>
  <c r="P60" i="6" s="1"/>
  <c r="P61" i="6" s="1"/>
  <c r="P62" i="6" s="1"/>
  <c r="P63" i="6" s="1"/>
  <c r="P64" i="6" s="1"/>
  <c r="P65" i="6" s="1"/>
  <c r="P66" i="6" s="1"/>
  <c r="P67" i="6" s="1"/>
  <c r="P68" i="6" s="1"/>
  <c r="P69" i="6" s="1"/>
  <c r="P70" i="6" s="1"/>
  <c r="P71" i="6" s="1"/>
  <c r="P72" i="6" s="1"/>
  <c r="P73" i="6" s="1"/>
  <c r="P74" i="6" s="1"/>
  <c r="P75" i="6" s="1"/>
  <c r="P76" i="6" s="1"/>
  <c r="P77" i="6" s="1"/>
  <c r="P78" i="6" s="1"/>
  <c r="P79" i="6" s="1"/>
  <c r="P80" i="6" s="1"/>
  <c r="P81" i="6" s="1"/>
  <c r="P82" i="6" s="1"/>
  <c r="P83" i="6" s="1"/>
  <c r="P84" i="6" s="1"/>
  <c r="P85" i="6" s="1"/>
  <c r="P86" i="6" s="1"/>
  <c r="P87" i="6" s="1"/>
  <c r="P88" i="6" s="1"/>
  <c r="P89" i="6" s="1"/>
  <c r="P90" i="6" s="1"/>
  <c r="P91" i="6" s="1"/>
  <c r="P92" i="6" s="1"/>
  <c r="P93" i="6" s="1"/>
  <c r="P94" i="6" s="1"/>
  <c r="P95" i="6" s="1"/>
  <c r="P96" i="6" s="1"/>
  <c r="P97" i="6" s="1"/>
  <c r="P98" i="6" s="1"/>
  <c r="P99" i="6" s="1"/>
  <c r="P100" i="6" s="1"/>
  <c r="P101" i="6" s="1"/>
  <c r="P102" i="6" s="1"/>
  <c r="P103" i="6" s="1"/>
  <c r="P104" i="6" s="1"/>
  <c r="P105" i="6" s="1"/>
  <c r="P106" i="6" s="1"/>
  <c r="P107" i="6" s="1"/>
  <c r="P108" i="6" s="1"/>
  <c r="P109" i="6" s="1"/>
  <c r="P110" i="6" s="1"/>
  <c r="P111" i="6" s="1"/>
  <c r="P112" i="6" s="1"/>
  <c r="P113" i="6" s="1"/>
  <c r="P114" i="6" s="1"/>
  <c r="P115" i="6" s="1"/>
  <c r="P116" i="6" s="1"/>
  <c r="P117" i="6" s="1"/>
  <c r="P118" i="6" s="1"/>
  <c r="P119" i="6" s="1"/>
  <c r="P120" i="6" s="1"/>
  <c r="P121" i="6" s="1"/>
  <c r="P122" i="6" s="1"/>
  <c r="P123" i="6" s="1"/>
  <c r="P124" i="6" s="1"/>
  <c r="P125" i="6" s="1"/>
  <c r="P126" i="6" s="1"/>
  <c r="P127" i="6" s="1"/>
  <c r="P128" i="6" s="1"/>
  <c r="P129" i="6" s="1"/>
  <c r="P130" i="6" s="1"/>
  <c r="P131" i="6" s="1"/>
  <c r="P132" i="6" s="1"/>
  <c r="P133" i="6" s="1"/>
  <c r="P134" i="6" s="1"/>
  <c r="P135" i="6" s="1"/>
  <c r="P136" i="6" s="1"/>
  <c r="P137" i="6" s="1"/>
  <c r="P138" i="6" s="1"/>
  <c r="P139" i="6" s="1"/>
  <c r="P140" i="6" s="1"/>
  <c r="P141" i="6" s="1"/>
  <c r="P142" i="6" s="1"/>
  <c r="P143" i="6" s="1"/>
  <c r="P144" i="6" s="1"/>
  <c r="P145" i="6" s="1"/>
  <c r="P146" i="6" s="1"/>
  <c r="P147" i="6" s="1"/>
  <c r="P148" i="6" s="1"/>
  <c r="P149" i="6" s="1"/>
  <c r="P150" i="6" s="1"/>
  <c r="P151" i="6" s="1"/>
  <c r="P152" i="6" s="1"/>
  <c r="P153" i="6" s="1"/>
  <c r="P154" i="6" s="1"/>
  <c r="P155" i="6" s="1"/>
  <c r="P156" i="6" s="1"/>
  <c r="P157" i="6" s="1"/>
  <c r="P158" i="6" s="1"/>
  <c r="P159" i="6" s="1"/>
  <c r="P160" i="6" s="1"/>
  <c r="P161" i="6" s="1"/>
  <c r="P162" i="6" s="1"/>
  <c r="P163" i="6" s="1"/>
  <c r="P164" i="6" s="1"/>
  <c r="P165" i="6" s="1"/>
  <c r="P166" i="6" s="1"/>
  <c r="P167" i="6" s="1"/>
  <c r="P168" i="6" s="1"/>
  <c r="P169" i="6" s="1"/>
  <c r="P170" i="6" s="1"/>
  <c r="P171" i="6" s="1"/>
  <c r="P172" i="6" s="1"/>
  <c r="P173" i="6" s="1"/>
  <c r="P174" i="6" s="1"/>
  <c r="P175" i="6" s="1"/>
  <c r="P176" i="6" s="1"/>
  <c r="P177" i="6" s="1"/>
  <c r="P178" i="6" s="1"/>
  <c r="P179" i="6" s="1"/>
  <c r="P180" i="6" s="1"/>
  <c r="P181" i="6" s="1"/>
  <c r="P182" i="6" s="1"/>
  <c r="P183" i="6" s="1"/>
  <c r="P184" i="6" s="1"/>
  <c r="P185" i="6" s="1"/>
  <c r="P186" i="6" s="1"/>
  <c r="P187" i="6" s="1"/>
  <c r="P188" i="6" s="1"/>
  <c r="P189" i="6" s="1"/>
  <c r="P190" i="6" s="1"/>
  <c r="P191" i="6" s="1"/>
  <c r="P192" i="6" s="1"/>
  <c r="P193" i="6" s="1"/>
  <c r="P194" i="6" s="1"/>
  <c r="P195" i="6" s="1"/>
  <c r="P196" i="6" s="1"/>
  <c r="P197" i="6" s="1"/>
  <c r="P198" i="6" s="1"/>
  <c r="P199" i="6" s="1"/>
  <c r="P200" i="6" s="1"/>
  <c r="P201" i="6" s="1"/>
  <c r="P202" i="6" s="1"/>
  <c r="P203" i="6" s="1"/>
  <c r="P204" i="6" s="1"/>
  <c r="P205" i="6" s="1"/>
  <c r="P206" i="6" s="1"/>
  <c r="P207" i="6" s="1"/>
  <c r="P208" i="6" s="1"/>
  <c r="P209" i="6" s="1"/>
  <c r="P210" i="6" s="1"/>
  <c r="P211" i="6" s="1"/>
  <c r="P212" i="6" s="1"/>
  <c r="P213" i="6" s="1"/>
  <c r="P214" i="6" s="1"/>
  <c r="P215" i="6" s="1"/>
  <c r="P216" i="6" s="1"/>
  <c r="P217" i="6" s="1"/>
  <c r="P218" i="6" s="1"/>
  <c r="P219" i="6" s="1"/>
  <c r="P220" i="6" s="1"/>
  <c r="P221" i="6" s="1"/>
  <c r="P222" i="6" s="1"/>
  <c r="P223" i="6" s="1"/>
  <c r="P224" i="6" s="1"/>
  <c r="P225" i="6" s="1"/>
  <c r="P226" i="6" s="1"/>
  <c r="P227" i="6" s="1"/>
  <c r="P228" i="6" s="1"/>
  <c r="P229" i="6" s="1"/>
  <c r="P230" i="6" s="1"/>
  <c r="P231" i="6" s="1"/>
  <c r="P232" i="6" s="1"/>
  <c r="P233" i="6" s="1"/>
  <c r="P234" i="6" s="1"/>
  <c r="P235" i="6" s="1"/>
  <c r="P236" i="6" s="1"/>
  <c r="P237" i="6" s="1"/>
  <c r="P238" i="6" s="1"/>
  <c r="P239" i="6" s="1"/>
  <c r="P240" i="6" s="1"/>
  <c r="P241" i="6" s="1"/>
  <c r="P242" i="6" s="1"/>
  <c r="P243" i="6" s="1"/>
  <c r="P244" i="6" s="1"/>
  <c r="P245" i="6" s="1"/>
  <c r="P246" i="6" s="1"/>
  <c r="P247" i="6" s="1"/>
  <c r="P248" i="6" s="1"/>
  <c r="P249" i="6" s="1"/>
  <c r="P250" i="6" s="1"/>
  <c r="P251" i="6" s="1"/>
  <c r="P252" i="6" s="1"/>
  <c r="P253" i="6" s="1"/>
  <c r="P254" i="6" s="1"/>
  <c r="P255" i="6" s="1"/>
  <c r="P256" i="6" s="1"/>
  <c r="P257" i="6" s="1"/>
  <c r="P258" i="6" s="1"/>
  <c r="P259" i="6" s="1"/>
  <c r="P260" i="6" s="1"/>
  <c r="P261" i="6" s="1"/>
  <c r="P262" i="6" s="1"/>
  <c r="P263" i="6" s="1"/>
  <c r="P264" i="6" s="1"/>
  <c r="P265" i="6" s="1"/>
  <c r="P266" i="6" s="1"/>
  <c r="P267" i="6" s="1"/>
  <c r="P268" i="6" s="1"/>
  <c r="P269" i="6" s="1"/>
  <c r="P270" i="6" s="1"/>
  <c r="P271" i="6" s="1"/>
  <c r="P272" i="6" s="1"/>
  <c r="P273" i="6" s="1"/>
  <c r="P274" i="6" s="1"/>
  <c r="P275" i="6" s="1"/>
  <c r="P276" i="6" s="1"/>
  <c r="P277" i="6" s="1"/>
  <c r="P278" i="6" s="1"/>
  <c r="P279" i="6" s="1"/>
  <c r="P280" i="6" s="1"/>
  <c r="P281" i="6" s="1"/>
  <c r="P282" i="6" s="1"/>
  <c r="P283" i="6" s="1"/>
  <c r="P284" i="6" s="1"/>
  <c r="P285" i="6" s="1"/>
  <c r="P286" i="6" s="1"/>
  <c r="P287" i="6" s="1"/>
  <c r="P288" i="6" s="1"/>
  <c r="P289" i="6" s="1"/>
  <c r="P290" i="6" s="1"/>
  <c r="P291" i="6" s="1"/>
  <c r="P292" i="6" s="1"/>
  <c r="P293" i="6" s="1"/>
  <c r="P294" i="6" s="1"/>
  <c r="P295" i="6" s="1"/>
  <c r="P296" i="6" s="1"/>
  <c r="P297" i="6" s="1"/>
  <c r="P298" i="6" s="1"/>
  <c r="P299" i="6" s="1"/>
  <c r="P300" i="6" s="1"/>
  <c r="P301" i="6" s="1"/>
  <c r="P302" i="6" s="1"/>
  <c r="P303" i="6" s="1"/>
  <c r="P304" i="6" s="1"/>
  <c r="P305" i="6" s="1"/>
  <c r="P306" i="6" s="1"/>
  <c r="P307" i="6" s="1"/>
  <c r="P308" i="6" s="1"/>
  <c r="P309" i="6" s="1"/>
  <c r="P310" i="6" s="1"/>
  <c r="P311" i="6" s="1"/>
  <c r="P312" i="6" s="1"/>
  <c r="P313" i="6" s="1"/>
  <c r="P314" i="6" s="1"/>
  <c r="P315" i="6" s="1"/>
  <c r="P316" i="6" s="1"/>
  <c r="P317" i="6" s="1"/>
  <c r="P318" i="6" s="1"/>
  <c r="P319" i="6" s="1"/>
  <c r="P320" i="6" s="1"/>
  <c r="P321" i="6" s="1"/>
  <c r="P322" i="6" s="1"/>
  <c r="P323" i="6" s="1"/>
  <c r="P324" i="6" s="1"/>
  <c r="P325" i="6" s="1"/>
  <c r="P326" i="6" s="1"/>
  <c r="P327" i="6" s="1"/>
  <c r="P328" i="6" s="1"/>
  <c r="P329" i="6" s="1"/>
  <c r="P330" i="6" s="1"/>
  <c r="P331" i="6" s="1"/>
  <c r="P332" i="6" s="1"/>
  <c r="P333" i="6" s="1"/>
  <c r="P334" i="6" s="1"/>
  <c r="P335" i="6" s="1"/>
  <c r="P336" i="6" s="1"/>
  <c r="P337" i="6" s="1"/>
  <c r="P338" i="6" s="1"/>
  <c r="P339" i="6" s="1"/>
  <c r="P340" i="6" s="1"/>
  <c r="P341" i="6" s="1"/>
  <c r="P342" i="6" s="1"/>
  <c r="P343" i="6" s="1"/>
  <c r="P344" i="6" s="1"/>
  <c r="P345" i="6" s="1"/>
  <c r="P346" i="6" s="1"/>
  <c r="P347" i="6" s="1"/>
  <c r="P348" i="6" s="1"/>
  <c r="P349" i="6" s="1"/>
  <c r="P350" i="6" s="1"/>
  <c r="P351" i="6" s="1"/>
  <c r="P352" i="6" s="1"/>
  <c r="P353" i="6" s="1"/>
  <c r="P354" i="6" s="1"/>
  <c r="P355" i="6" s="1"/>
  <c r="P356" i="6" s="1"/>
  <c r="P357" i="6" s="1"/>
  <c r="P358" i="6" s="1"/>
  <c r="P359" i="6" s="1"/>
  <c r="P360" i="6" s="1"/>
  <c r="P361" i="6" s="1"/>
  <c r="P362" i="6" s="1"/>
  <c r="P363" i="6" s="1"/>
  <c r="P364" i="6" s="1"/>
  <c r="P365" i="6" s="1"/>
  <c r="P366" i="6" s="1"/>
  <c r="P367" i="6" s="1"/>
  <c r="P368" i="6" s="1"/>
  <c r="P369" i="6" s="1"/>
  <c r="P370" i="6" s="1"/>
  <c r="P371" i="6" s="1"/>
  <c r="P372" i="6" s="1"/>
  <c r="P373" i="6" s="1"/>
  <c r="P374" i="6" s="1"/>
  <c r="P375" i="6" s="1"/>
  <c r="P376" i="6" s="1"/>
  <c r="P377" i="6" s="1"/>
  <c r="P378" i="6" s="1"/>
  <c r="P379" i="6" s="1"/>
  <c r="P380" i="6" s="1"/>
  <c r="P381" i="6" s="1"/>
  <c r="P382" i="6" s="1"/>
  <c r="P383" i="6" s="1"/>
  <c r="P384" i="6" s="1"/>
  <c r="P385" i="6" s="1"/>
  <c r="P386" i="6" s="1"/>
  <c r="AG11" i="6"/>
  <c r="U27" i="6" l="1"/>
  <c r="V22" i="6"/>
  <c r="AE22" i="6" s="1"/>
  <c r="U28" i="6" l="1"/>
  <c r="V23" i="6"/>
  <c r="AE23" i="6" s="1"/>
  <c r="AG22" i="6"/>
  <c r="U29" i="6" l="1"/>
  <c r="V24" i="6"/>
  <c r="AE24" i="6" s="1"/>
  <c r="AG23" i="6"/>
  <c r="U30" i="6" l="1"/>
  <c r="V25" i="6"/>
  <c r="AE25" i="6" s="1"/>
  <c r="AG24" i="6"/>
  <c r="U31" i="6" l="1"/>
  <c r="V26" i="6"/>
  <c r="AE26" i="6" s="1"/>
  <c r="V29" i="6"/>
  <c r="U35" i="6" s="1"/>
  <c r="AG25" i="6"/>
  <c r="U32" i="6" l="1"/>
  <c r="V27" i="6"/>
  <c r="AE27" i="6" s="1"/>
  <c r="V30" i="6"/>
  <c r="U36" i="6" s="1"/>
  <c r="AG26" i="6"/>
  <c r="U33" i="6" l="1"/>
  <c r="V28" i="6"/>
  <c r="AE28" i="6" s="1"/>
  <c r="AE29" i="6" s="1"/>
  <c r="AE30" i="6" s="1"/>
  <c r="V31" i="6"/>
  <c r="U37" i="6" s="1"/>
  <c r="AG27" i="6"/>
  <c r="AE31" i="6" l="1"/>
  <c r="U34" i="6"/>
  <c r="V32" i="6"/>
  <c r="U38" i="6" s="1"/>
  <c r="AG28" i="6"/>
  <c r="AE32" i="6" l="1"/>
  <c r="V33" i="6"/>
  <c r="U39" i="6" s="1"/>
  <c r="AG29" i="6"/>
  <c r="AE33" i="6" l="1"/>
  <c r="V34" i="6"/>
  <c r="U40" i="6" s="1"/>
  <c r="AG30" i="6"/>
  <c r="AE34" i="6" l="1"/>
  <c r="V35" i="6"/>
  <c r="U41" i="6" s="1"/>
  <c r="AG31" i="6"/>
  <c r="AE35" i="6" l="1"/>
  <c r="AG32" i="6"/>
  <c r="V36" i="6"/>
  <c r="U42" i="6" s="1"/>
  <c r="AE36" i="6" l="1"/>
  <c r="AG33" i="6"/>
  <c r="V37" i="6"/>
  <c r="U43" i="6" s="1"/>
  <c r="AE37" i="6" l="1"/>
  <c r="AG34" i="6"/>
  <c r="AG35" i="6" s="1"/>
  <c r="V38" i="6"/>
  <c r="U44" i="6" s="1"/>
  <c r="AE38" i="6" l="1"/>
  <c r="V39" i="6"/>
  <c r="U45" i="6" s="1"/>
  <c r="AG36" i="6"/>
  <c r="AE39" i="6" l="1"/>
  <c r="V40" i="6"/>
  <c r="U46" i="6" s="1"/>
  <c r="AG37" i="6"/>
  <c r="AE40" i="6" l="1"/>
  <c r="V41" i="6"/>
  <c r="U47" i="6" s="1"/>
  <c r="AG38" i="6"/>
  <c r="AE41" i="6" l="1"/>
  <c r="V42" i="6"/>
  <c r="V43" i="6"/>
  <c r="U49" i="6" s="1"/>
  <c r="AG39" i="6"/>
  <c r="AE42" i="6" l="1"/>
  <c r="AE43" i="6" s="1"/>
  <c r="U48" i="6"/>
  <c r="V44" i="6"/>
  <c r="U50" i="6" s="1"/>
  <c r="AG40" i="6"/>
  <c r="AE44" i="6" l="1"/>
  <c r="V45" i="6"/>
  <c r="U51" i="6" s="1"/>
  <c r="AG41" i="6"/>
  <c r="AE45" i="6" l="1"/>
  <c r="V46" i="6"/>
  <c r="U52" i="6" s="1"/>
  <c r="AG42" i="6"/>
  <c r="AE46" i="6" l="1"/>
  <c r="V47" i="6"/>
  <c r="U53" i="6" s="1"/>
  <c r="AG43" i="6"/>
  <c r="AE47" i="6" l="1"/>
  <c r="V48" i="6"/>
  <c r="U54" i="6" s="1"/>
  <c r="AG44" i="6"/>
  <c r="AE48" i="6" l="1"/>
  <c r="V49" i="6"/>
  <c r="U55" i="6" s="1"/>
  <c r="AG45" i="6"/>
  <c r="AE49" i="6" l="1"/>
  <c r="V50" i="6"/>
  <c r="U56" i="6" s="1"/>
  <c r="AG46" i="6"/>
  <c r="AE50" i="6" l="1"/>
  <c r="V51" i="6"/>
  <c r="U57" i="6" s="1"/>
  <c r="AG47" i="6"/>
  <c r="AE51" i="6" l="1"/>
  <c r="V52" i="6"/>
  <c r="U58" i="6" s="1"/>
  <c r="AG48" i="6"/>
  <c r="AE52" i="6" l="1"/>
  <c r="V53" i="6"/>
  <c r="U59" i="6" s="1"/>
  <c r="AG49" i="6"/>
  <c r="AE53" i="6" l="1"/>
  <c r="V54" i="6"/>
  <c r="U60" i="6" s="1"/>
  <c r="AG50" i="6"/>
  <c r="AE54" i="6" l="1"/>
  <c r="V55" i="6"/>
  <c r="U61" i="6" s="1"/>
  <c r="AG51" i="6"/>
  <c r="AE55" i="6" l="1"/>
  <c r="V56" i="6"/>
  <c r="U62" i="6" s="1"/>
  <c r="AG52" i="6"/>
  <c r="AE56" i="6" l="1"/>
  <c r="V57" i="6"/>
  <c r="U63" i="6" s="1"/>
  <c r="AG53" i="6"/>
  <c r="AE57" i="6" l="1"/>
  <c r="V58" i="6"/>
  <c r="U64" i="6" s="1"/>
  <c r="AG54" i="6"/>
  <c r="AE58" i="6" l="1"/>
  <c r="V59" i="6"/>
  <c r="U65" i="6" s="1"/>
  <c r="AG55" i="6"/>
  <c r="AE59" i="6" l="1"/>
  <c r="V60" i="6"/>
  <c r="U66" i="6" s="1"/>
  <c r="AG56" i="6"/>
  <c r="AE60" i="6" l="1"/>
  <c r="V61" i="6"/>
  <c r="U67" i="6" s="1"/>
  <c r="AG57" i="6"/>
  <c r="AE61" i="6" l="1"/>
  <c r="V62" i="6"/>
  <c r="U68" i="6" s="1"/>
  <c r="AG58" i="6"/>
  <c r="AE62" i="6" l="1"/>
  <c r="V63" i="6"/>
  <c r="U69" i="6" s="1"/>
  <c r="AG59" i="6"/>
  <c r="AE63" i="6" l="1"/>
  <c r="V64" i="6"/>
  <c r="U70" i="6" s="1"/>
  <c r="AG60" i="6"/>
  <c r="AE64" i="6" l="1"/>
  <c r="V65" i="6"/>
  <c r="U71" i="6" s="1"/>
  <c r="AG61" i="6"/>
  <c r="AE65" i="6" l="1"/>
  <c r="V66" i="6"/>
  <c r="U72" i="6" s="1"/>
  <c r="AG62" i="6"/>
  <c r="AE66" i="6" l="1"/>
  <c r="V67" i="6"/>
  <c r="U73" i="6" s="1"/>
  <c r="AG63" i="6"/>
  <c r="AE67" i="6" l="1"/>
  <c r="V68" i="6"/>
  <c r="U74" i="6" s="1"/>
  <c r="AG64" i="6"/>
  <c r="AE68" i="6" l="1"/>
  <c r="V69" i="6"/>
  <c r="U75" i="6" s="1"/>
  <c r="AG65" i="6"/>
  <c r="AE69" i="6" l="1"/>
  <c r="V70" i="6"/>
  <c r="U76" i="6" s="1"/>
  <c r="AG66" i="6"/>
  <c r="AE70" i="6" l="1"/>
  <c r="V71" i="6"/>
  <c r="U77" i="6" s="1"/>
  <c r="AG67" i="6"/>
  <c r="AE71" i="6" l="1"/>
  <c r="V72" i="6"/>
  <c r="U78" i="6" s="1"/>
  <c r="AG68" i="6"/>
  <c r="AE72" i="6" l="1"/>
  <c r="V73" i="6"/>
  <c r="AG69" i="6"/>
  <c r="AE73" i="6" l="1"/>
  <c r="U79" i="6"/>
  <c r="V74" i="6"/>
  <c r="AG70" i="6"/>
  <c r="AE74" i="6" l="1"/>
  <c r="U80" i="6"/>
  <c r="V75" i="6"/>
  <c r="AG71" i="6"/>
  <c r="AE75" i="6" l="1"/>
  <c r="U81" i="6"/>
  <c r="V76" i="6"/>
  <c r="AG72" i="6"/>
  <c r="AE76" i="6" l="1"/>
  <c r="U82" i="6"/>
  <c r="V77" i="6"/>
  <c r="AG73" i="6"/>
  <c r="AE77" i="6" l="1"/>
  <c r="U83" i="6"/>
  <c r="V78" i="6"/>
  <c r="AG74" i="6"/>
  <c r="AE78" i="6" l="1"/>
  <c r="U84" i="6"/>
  <c r="V79" i="6"/>
  <c r="AG75" i="6"/>
  <c r="AE79" i="6" l="1"/>
  <c r="U85" i="6"/>
  <c r="V80" i="6"/>
  <c r="AG76" i="6"/>
  <c r="AE80" i="6" l="1"/>
  <c r="U86" i="6"/>
  <c r="V81" i="6"/>
  <c r="AG77" i="6"/>
  <c r="AE81" i="6" l="1"/>
  <c r="U87" i="6"/>
  <c r="V82" i="6"/>
  <c r="AG78" i="6"/>
  <c r="AE82" i="6" l="1"/>
  <c r="U88" i="6"/>
  <c r="V83" i="6"/>
  <c r="AG79" i="6"/>
  <c r="AE83" i="6" l="1"/>
  <c r="U89" i="6"/>
  <c r="V84" i="6"/>
  <c r="AG80" i="6"/>
  <c r="AE84" i="6" l="1"/>
  <c r="U90" i="6"/>
  <c r="V85" i="6"/>
  <c r="AG81" i="6"/>
  <c r="AE85" i="6" l="1"/>
  <c r="U91" i="6"/>
  <c r="V86" i="6"/>
  <c r="AE86" i="6" s="1"/>
  <c r="AG82" i="6"/>
  <c r="U92" i="6" l="1"/>
  <c r="V87" i="6"/>
  <c r="AE87" i="6" s="1"/>
  <c r="AG83" i="6"/>
  <c r="U93" i="6" l="1"/>
  <c r="V88" i="6"/>
  <c r="AE88" i="6" s="1"/>
  <c r="AG84" i="6"/>
  <c r="U94" i="6" l="1"/>
  <c r="V89" i="6"/>
  <c r="AE89" i="6" s="1"/>
  <c r="AG85" i="6"/>
  <c r="U95" i="6" l="1"/>
  <c r="V90" i="6"/>
  <c r="AE90" i="6" s="1"/>
  <c r="AG86" i="6"/>
  <c r="U96" i="6" l="1"/>
  <c r="V91" i="6"/>
  <c r="AE91" i="6" s="1"/>
  <c r="AG87" i="6"/>
  <c r="U97" i="6" l="1"/>
  <c r="V92" i="6"/>
  <c r="AE92" i="6" s="1"/>
  <c r="AG88" i="6"/>
  <c r="U98" i="6" l="1"/>
  <c r="V93" i="6"/>
  <c r="AE93" i="6" s="1"/>
  <c r="AG89" i="6"/>
  <c r="U99" i="6" l="1"/>
  <c r="V94" i="6"/>
  <c r="AE94" i="6" s="1"/>
  <c r="AG90" i="6"/>
  <c r="U100" i="6" l="1"/>
  <c r="V95" i="6"/>
  <c r="AE95" i="6" s="1"/>
  <c r="AG91" i="6"/>
  <c r="U101" i="6" l="1"/>
  <c r="V96" i="6"/>
  <c r="AE96" i="6" s="1"/>
  <c r="AG92" i="6"/>
  <c r="U102" i="6" l="1"/>
  <c r="V97" i="6"/>
  <c r="AE97" i="6" s="1"/>
  <c r="AG93" i="6"/>
  <c r="U103" i="6" l="1"/>
  <c r="V98" i="6"/>
  <c r="AE98" i="6" s="1"/>
  <c r="AG94" i="6"/>
  <c r="U104" i="6" l="1"/>
  <c r="V99" i="6"/>
  <c r="AE99" i="6" s="1"/>
  <c r="AG95" i="6"/>
  <c r="U105" i="6" l="1"/>
  <c r="V100" i="6"/>
  <c r="AE100" i="6" s="1"/>
  <c r="AG96" i="6"/>
  <c r="U106" i="6" l="1"/>
  <c r="V101" i="6"/>
  <c r="AE101" i="6" s="1"/>
  <c r="AG97" i="6"/>
  <c r="U107" i="6" l="1"/>
  <c r="V102" i="6"/>
  <c r="AE102" i="6" s="1"/>
  <c r="AG98" i="6"/>
  <c r="U108" i="6" l="1"/>
  <c r="V103" i="6"/>
  <c r="AE103" i="6" s="1"/>
  <c r="AG99" i="6"/>
  <c r="U109" i="6" l="1"/>
  <c r="V104" i="6"/>
  <c r="AE104" i="6" s="1"/>
  <c r="AG100" i="6"/>
  <c r="U110" i="6" l="1"/>
  <c r="V105" i="6"/>
  <c r="AE105" i="6" s="1"/>
  <c r="AG101" i="6"/>
  <c r="U111" i="6" l="1"/>
  <c r="V106" i="6"/>
  <c r="AE106" i="6" s="1"/>
  <c r="AG102" i="6"/>
  <c r="U112" i="6" l="1"/>
  <c r="V107" i="6"/>
  <c r="AE107" i="6" s="1"/>
  <c r="AG103" i="6"/>
  <c r="U113" i="6" l="1"/>
  <c r="V108" i="6"/>
  <c r="AE108" i="6" s="1"/>
  <c r="AG104" i="6"/>
  <c r="U114" i="6" l="1"/>
  <c r="V109" i="6"/>
  <c r="AE109" i="6" s="1"/>
  <c r="AG105" i="6"/>
  <c r="U115" i="6" l="1"/>
  <c r="V110" i="6"/>
  <c r="AE110" i="6" s="1"/>
  <c r="AG106" i="6"/>
  <c r="U116" i="6" l="1"/>
  <c r="V111" i="6"/>
  <c r="AE111" i="6" s="1"/>
  <c r="AG107" i="6"/>
  <c r="U117" i="6" l="1"/>
  <c r="V112" i="6"/>
  <c r="AE112" i="6" s="1"/>
  <c r="AG108" i="6"/>
  <c r="U118" i="6" l="1"/>
  <c r="V113" i="6"/>
  <c r="AE113" i="6" s="1"/>
  <c r="AG109" i="6"/>
  <c r="U119" i="6" l="1"/>
  <c r="V114" i="6"/>
  <c r="AE114" i="6" s="1"/>
  <c r="AG110" i="6"/>
  <c r="U120" i="6" l="1"/>
  <c r="V115" i="6"/>
  <c r="AE115" i="6" s="1"/>
  <c r="AG111" i="6"/>
  <c r="U121" i="6" l="1"/>
  <c r="V116" i="6"/>
  <c r="AE116" i="6" s="1"/>
  <c r="AG112" i="6"/>
  <c r="U122" i="6" l="1"/>
  <c r="V117" i="6"/>
  <c r="AE117" i="6" s="1"/>
  <c r="AG113" i="6"/>
  <c r="U123" i="6" l="1"/>
  <c r="V118" i="6"/>
  <c r="AE118" i="6" s="1"/>
  <c r="AG114" i="6"/>
  <c r="U124" i="6" l="1"/>
  <c r="V119" i="6"/>
  <c r="AE119" i="6" s="1"/>
  <c r="AG115" i="6"/>
  <c r="U125" i="6" l="1"/>
  <c r="V120" i="6"/>
  <c r="AE120" i="6" s="1"/>
  <c r="AG116" i="6"/>
  <c r="U126" i="6" l="1"/>
  <c r="V121" i="6"/>
  <c r="AE121" i="6" s="1"/>
  <c r="AG117" i="6"/>
  <c r="U127" i="6" l="1"/>
  <c r="V122" i="6"/>
  <c r="AE122" i="6" s="1"/>
  <c r="AG118" i="6"/>
  <c r="U128" i="6" l="1"/>
  <c r="V123" i="6"/>
  <c r="AE123" i="6" s="1"/>
  <c r="AG119" i="6"/>
  <c r="U129" i="6" l="1"/>
  <c r="V124" i="6"/>
  <c r="AE124" i="6" s="1"/>
  <c r="AG120" i="6"/>
  <c r="U130" i="6" l="1"/>
  <c r="V125" i="6"/>
  <c r="AE125" i="6" s="1"/>
  <c r="AG121" i="6"/>
  <c r="U131" i="6" l="1"/>
  <c r="V126" i="6"/>
  <c r="AE126" i="6" s="1"/>
  <c r="AG122" i="6"/>
  <c r="U132" i="6" l="1"/>
  <c r="V127" i="6"/>
  <c r="AE127" i="6" s="1"/>
  <c r="AG123" i="6"/>
  <c r="U133" i="6" l="1"/>
  <c r="V128" i="6"/>
  <c r="AE128" i="6" s="1"/>
  <c r="AG124" i="6"/>
  <c r="U134" i="6" l="1"/>
  <c r="V129" i="6"/>
  <c r="AE129" i="6" s="1"/>
  <c r="AG125" i="6"/>
  <c r="U135" i="6" l="1"/>
  <c r="V130" i="6"/>
  <c r="AE130" i="6" s="1"/>
  <c r="AG126" i="6"/>
  <c r="U136" i="6" l="1"/>
  <c r="V131" i="6"/>
  <c r="AE131" i="6" s="1"/>
  <c r="AG127" i="6"/>
  <c r="U137" i="6" l="1"/>
  <c r="V132" i="6"/>
  <c r="AE132" i="6" s="1"/>
  <c r="AG128" i="6"/>
  <c r="U138" i="6" l="1"/>
  <c r="V133" i="6"/>
  <c r="AE133" i="6" s="1"/>
  <c r="AG129" i="6"/>
  <c r="U139" i="6" l="1"/>
  <c r="V134" i="6"/>
  <c r="AE134" i="6" s="1"/>
  <c r="AG130" i="6"/>
  <c r="U140" i="6" l="1"/>
  <c r="V135" i="6"/>
  <c r="AE135" i="6" s="1"/>
  <c r="AG131" i="6"/>
  <c r="U141" i="6" l="1"/>
  <c r="V136" i="6"/>
  <c r="AE136" i="6" s="1"/>
  <c r="AG132" i="6"/>
  <c r="U142" i="6" l="1"/>
  <c r="V137" i="6"/>
  <c r="AE137" i="6" s="1"/>
  <c r="AG133" i="6"/>
  <c r="U143" i="6" l="1"/>
  <c r="V138" i="6"/>
  <c r="AE138" i="6" s="1"/>
  <c r="AG134" i="6"/>
  <c r="U144" i="6" l="1"/>
  <c r="V139" i="6"/>
  <c r="AE139" i="6" s="1"/>
  <c r="AG135" i="6"/>
  <c r="U145" i="6" l="1"/>
  <c r="V140" i="6"/>
  <c r="AE140" i="6" s="1"/>
  <c r="AG136" i="6"/>
  <c r="U146" i="6" l="1"/>
  <c r="V141" i="6"/>
  <c r="AE141" i="6" s="1"/>
  <c r="AG137" i="6"/>
  <c r="U147" i="6" l="1"/>
  <c r="V142" i="6"/>
  <c r="AE142" i="6" s="1"/>
  <c r="AG138" i="6"/>
  <c r="U148" i="6" l="1"/>
  <c r="V143" i="6"/>
  <c r="AE143" i="6" s="1"/>
  <c r="AG139" i="6"/>
  <c r="U149" i="6" l="1"/>
  <c r="V144" i="6"/>
  <c r="AE144" i="6" s="1"/>
  <c r="AG140" i="6"/>
  <c r="U150" i="6" l="1"/>
  <c r="V145" i="6"/>
  <c r="AE145" i="6" s="1"/>
  <c r="AG141" i="6"/>
  <c r="U151" i="6" l="1"/>
  <c r="V146" i="6"/>
  <c r="AE146" i="6" s="1"/>
  <c r="AG142" i="6"/>
  <c r="U152" i="6" l="1"/>
  <c r="V147" i="6"/>
  <c r="AE147" i="6" s="1"/>
  <c r="AG143" i="6"/>
  <c r="U153" i="6" l="1"/>
  <c r="V148" i="6"/>
  <c r="AE148" i="6" s="1"/>
  <c r="AG144" i="6"/>
  <c r="U154" i="6" l="1"/>
  <c r="V149" i="6"/>
  <c r="AE149" i="6" s="1"/>
  <c r="AG145" i="6"/>
  <c r="U155" i="6" l="1"/>
  <c r="V150" i="6"/>
  <c r="AE150" i="6" s="1"/>
  <c r="AG146" i="6"/>
  <c r="U156" i="6" l="1"/>
  <c r="V151" i="6"/>
  <c r="AE151" i="6" s="1"/>
  <c r="AG147" i="6"/>
  <c r="U157" i="6" l="1"/>
  <c r="V152" i="6"/>
  <c r="AE152" i="6" s="1"/>
  <c r="AG148" i="6"/>
  <c r="U158" i="6" l="1"/>
  <c r="V153" i="6"/>
  <c r="AE153" i="6" s="1"/>
  <c r="AG149" i="6"/>
  <c r="U159" i="6" l="1"/>
  <c r="V154" i="6"/>
  <c r="AE154" i="6" s="1"/>
  <c r="AG150" i="6"/>
  <c r="U160" i="6" l="1"/>
  <c r="V155" i="6"/>
  <c r="AE155" i="6" s="1"/>
  <c r="AG151" i="6"/>
  <c r="U161" i="6" l="1"/>
  <c r="V156" i="6"/>
  <c r="AE156" i="6" s="1"/>
  <c r="AG152" i="6"/>
  <c r="U162" i="6" l="1"/>
  <c r="V157" i="6"/>
  <c r="AE157" i="6" s="1"/>
  <c r="AG153" i="6"/>
  <c r="U163" i="6" l="1"/>
  <c r="V158" i="6"/>
  <c r="AE158" i="6" s="1"/>
  <c r="AG154" i="6"/>
  <c r="U164" i="6" l="1"/>
  <c r="V159" i="6"/>
  <c r="AE159" i="6" s="1"/>
  <c r="AG155" i="6"/>
  <c r="U165" i="6" l="1"/>
  <c r="V160" i="6"/>
  <c r="AE160" i="6" s="1"/>
  <c r="AG156" i="6"/>
  <c r="U166" i="6" l="1"/>
  <c r="V161" i="6"/>
  <c r="AE161" i="6" s="1"/>
  <c r="AG157" i="6"/>
  <c r="U167" i="6" l="1"/>
  <c r="V162" i="6"/>
  <c r="AE162" i="6" s="1"/>
  <c r="AG158" i="6"/>
  <c r="U168" i="6" l="1"/>
  <c r="V163" i="6"/>
  <c r="AE163" i="6" s="1"/>
  <c r="AG159" i="6"/>
  <c r="U169" i="6" l="1"/>
  <c r="V164" i="6"/>
  <c r="AE164" i="6" s="1"/>
  <c r="AG160" i="6"/>
  <c r="U170" i="6" l="1"/>
  <c r="V165" i="6"/>
  <c r="AE165" i="6" s="1"/>
  <c r="AG161" i="6"/>
  <c r="U171" i="6" l="1"/>
  <c r="V166" i="6"/>
  <c r="AE166" i="6" s="1"/>
  <c r="AG162" i="6"/>
  <c r="U172" i="6" l="1"/>
  <c r="V167" i="6"/>
  <c r="AE167" i="6" s="1"/>
  <c r="AG163" i="6"/>
  <c r="U173" i="6" l="1"/>
  <c r="V168" i="6"/>
  <c r="AE168" i="6" s="1"/>
  <c r="AG164" i="6"/>
  <c r="U174" i="6" l="1"/>
  <c r="V169" i="6"/>
  <c r="AE169" i="6" s="1"/>
  <c r="AG165" i="6"/>
  <c r="U175" i="6" l="1"/>
  <c r="V170" i="6"/>
  <c r="AE170" i="6" s="1"/>
  <c r="AG166" i="6"/>
  <c r="U176" i="6" l="1"/>
  <c r="V171" i="6"/>
  <c r="AE171" i="6" s="1"/>
  <c r="AG167" i="6"/>
  <c r="U177" i="6" l="1"/>
  <c r="V172" i="6"/>
  <c r="AE172" i="6" s="1"/>
  <c r="AG168" i="6"/>
  <c r="U178" i="6" l="1"/>
  <c r="V173" i="6"/>
  <c r="AE173" i="6" s="1"/>
  <c r="AG169" i="6"/>
  <c r="U179" i="6" l="1"/>
  <c r="V174" i="6"/>
  <c r="AE174" i="6" s="1"/>
  <c r="AG170" i="6"/>
  <c r="U180" i="6" l="1"/>
  <c r="V175" i="6"/>
  <c r="AE175" i="6" s="1"/>
  <c r="AG171" i="6"/>
  <c r="U181" i="6" l="1"/>
  <c r="V176" i="6"/>
  <c r="AE176" i="6" s="1"/>
  <c r="AG172" i="6"/>
  <c r="U182" i="6" l="1"/>
  <c r="V177" i="6"/>
  <c r="AE177" i="6" s="1"/>
  <c r="AG173" i="6"/>
  <c r="U183" i="6" l="1"/>
  <c r="V178" i="6"/>
  <c r="AE178" i="6" s="1"/>
  <c r="AG174" i="6"/>
  <c r="U184" i="6" l="1"/>
  <c r="V179" i="6"/>
  <c r="AE179" i="6" s="1"/>
  <c r="AG175" i="6"/>
  <c r="U185" i="6" l="1"/>
  <c r="V180" i="6"/>
  <c r="AE180" i="6" s="1"/>
  <c r="AG176" i="6"/>
  <c r="U186" i="6" l="1"/>
  <c r="V181" i="6"/>
  <c r="AE181" i="6" s="1"/>
  <c r="AG177" i="6"/>
  <c r="U187" i="6" l="1"/>
  <c r="V182" i="6"/>
  <c r="AE182" i="6" s="1"/>
  <c r="AG178" i="6"/>
  <c r="U188" i="6" l="1"/>
  <c r="V183" i="6"/>
  <c r="AE183" i="6" s="1"/>
  <c r="AG179" i="6"/>
  <c r="U189" i="6" l="1"/>
  <c r="V184" i="6"/>
  <c r="AE184" i="6" s="1"/>
  <c r="AG180" i="6"/>
  <c r="U190" i="6" l="1"/>
  <c r="V185" i="6"/>
  <c r="AE185" i="6" s="1"/>
  <c r="AG181" i="6"/>
  <c r="U191" i="6" l="1"/>
  <c r="V186" i="6"/>
  <c r="AE186" i="6" s="1"/>
  <c r="AG182" i="6"/>
  <c r="U192" i="6" l="1"/>
  <c r="V187" i="6"/>
  <c r="AE187" i="6" s="1"/>
  <c r="AG183" i="6"/>
  <c r="U193" i="6" l="1"/>
  <c r="V188" i="6"/>
  <c r="AE188" i="6" s="1"/>
  <c r="AG184" i="6"/>
  <c r="U194" i="6" l="1"/>
  <c r="V189" i="6"/>
  <c r="AE189" i="6" s="1"/>
  <c r="AG185" i="6"/>
  <c r="U195" i="6" l="1"/>
  <c r="V190" i="6"/>
  <c r="AE190" i="6" s="1"/>
  <c r="AG186" i="6"/>
  <c r="U196" i="6" l="1"/>
  <c r="V191" i="6"/>
  <c r="AE191" i="6" s="1"/>
  <c r="AG187" i="6"/>
  <c r="U197" i="6" l="1"/>
  <c r="V192" i="6"/>
  <c r="AE192" i="6" s="1"/>
  <c r="AG188" i="6"/>
  <c r="U198" i="6" l="1"/>
  <c r="V193" i="6"/>
  <c r="AE193" i="6" s="1"/>
  <c r="AG189" i="6"/>
  <c r="U199" i="6" l="1"/>
  <c r="V194" i="6"/>
  <c r="AE194" i="6" s="1"/>
  <c r="AG190" i="6"/>
  <c r="U200" i="6" l="1"/>
  <c r="V195" i="6"/>
  <c r="AE195" i="6" s="1"/>
  <c r="AG191" i="6"/>
  <c r="U201" i="6" l="1"/>
  <c r="V196" i="6"/>
  <c r="AE196" i="6" s="1"/>
  <c r="AG192" i="6"/>
  <c r="U202" i="6" l="1"/>
  <c r="V197" i="6"/>
  <c r="AE197" i="6" s="1"/>
  <c r="AG193" i="6"/>
  <c r="U203" i="6" l="1"/>
  <c r="V198" i="6"/>
  <c r="AE198" i="6" s="1"/>
  <c r="AG194" i="6"/>
  <c r="U204" i="6" l="1"/>
  <c r="V199" i="6"/>
  <c r="AE199" i="6" s="1"/>
  <c r="AG195" i="6"/>
  <c r="U205" i="6" l="1"/>
  <c r="V200" i="6"/>
  <c r="AE200" i="6" s="1"/>
  <c r="AG196" i="6"/>
  <c r="U206" i="6" l="1"/>
  <c r="V201" i="6"/>
  <c r="AE201" i="6" s="1"/>
  <c r="AG197" i="6"/>
  <c r="U207" i="6" l="1"/>
  <c r="V202" i="6"/>
  <c r="AE202" i="6" s="1"/>
  <c r="AG198" i="6"/>
  <c r="U208" i="6" l="1"/>
  <c r="V203" i="6"/>
  <c r="AE203" i="6" s="1"/>
  <c r="AG199" i="6"/>
  <c r="U209" i="6" l="1"/>
  <c r="V204" i="6"/>
  <c r="AE204" i="6" s="1"/>
  <c r="AG200" i="6"/>
  <c r="U210" i="6" l="1"/>
  <c r="V205" i="6"/>
  <c r="AE205" i="6" s="1"/>
  <c r="AG201" i="6"/>
  <c r="U211" i="6" l="1"/>
  <c r="V206" i="6"/>
  <c r="AE206" i="6" s="1"/>
  <c r="AG202" i="6"/>
  <c r="U212" i="6" l="1"/>
  <c r="V207" i="6"/>
  <c r="AE207" i="6" s="1"/>
  <c r="AG203" i="6"/>
  <c r="U213" i="6" l="1"/>
  <c r="V208" i="6"/>
  <c r="AE208" i="6" s="1"/>
  <c r="AG204" i="6"/>
  <c r="U214" i="6" l="1"/>
  <c r="V209" i="6"/>
  <c r="AE209" i="6" s="1"/>
  <c r="AG205" i="6"/>
  <c r="U215" i="6" l="1"/>
  <c r="V210" i="6"/>
  <c r="AE210" i="6" s="1"/>
  <c r="AG206" i="6"/>
  <c r="U216" i="6" l="1"/>
  <c r="V211" i="6"/>
  <c r="AE211" i="6" s="1"/>
  <c r="AG207" i="6"/>
  <c r="U217" i="6" l="1"/>
  <c r="V212" i="6"/>
  <c r="AE212" i="6" s="1"/>
  <c r="AG208" i="6"/>
  <c r="U218" i="6" l="1"/>
  <c r="V213" i="6"/>
  <c r="AE213" i="6" s="1"/>
  <c r="AG209" i="6"/>
  <c r="U219" i="6" l="1"/>
  <c r="V214" i="6"/>
  <c r="AE214" i="6" s="1"/>
  <c r="AG210" i="6"/>
  <c r="U220" i="6" l="1"/>
  <c r="V215" i="6"/>
  <c r="AE215" i="6" s="1"/>
  <c r="AG211" i="6"/>
  <c r="U221" i="6" l="1"/>
  <c r="V216" i="6"/>
  <c r="AE216" i="6" s="1"/>
  <c r="AG212" i="6"/>
  <c r="U222" i="6" l="1"/>
  <c r="V217" i="6"/>
  <c r="AE217" i="6" s="1"/>
  <c r="AG213" i="6"/>
  <c r="U223" i="6" l="1"/>
  <c r="V218" i="6"/>
  <c r="AE218" i="6" s="1"/>
  <c r="AG214" i="6"/>
  <c r="U224" i="6" l="1"/>
  <c r="V219" i="6"/>
  <c r="AE219" i="6" s="1"/>
  <c r="AG215" i="6"/>
  <c r="U225" i="6" l="1"/>
  <c r="V220" i="6"/>
  <c r="AE220" i="6" s="1"/>
  <c r="AG216" i="6"/>
  <c r="U226" i="6" l="1"/>
  <c r="V221" i="6"/>
  <c r="AE221" i="6" s="1"/>
  <c r="AG217" i="6"/>
  <c r="U227" i="6" l="1"/>
  <c r="V222" i="6"/>
  <c r="AE222" i="6" s="1"/>
  <c r="AG218" i="6"/>
  <c r="U228" i="6" l="1"/>
  <c r="V223" i="6"/>
  <c r="AE223" i="6" s="1"/>
  <c r="AG219" i="6"/>
  <c r="U229" i="6" l="1"/>
  <c r="V224" i="6"/>
  <c r="AE224" i="6" s="1"/>
  <c r="AG220" i="6"/>
  <c r="U230" i="6" l="1"/>
  <c r="V225" i="6"/>
  <c r="AE225" i="6" s="1"/>
  <c r="AG221" i="6"/>
  <c r="U231" i="6" l="1"/>
  <c r="V226" i="6"/>
  <c r="AE226" i="6" s="1"/>
  <c r="AG222" i="6"/>
  <c r="U232" i="6" l="1"/>
  <c r="V227" i="6"/>
  <c r="AE227" i="6" s="1"/>
  <c r="AG223" i="6"/>
  <c r="U233" i="6" l="1"/>
  <c r="V228" i="6"/>
  <c r="AE228" i="6" s="1"/>
  <c r="AG224" i="6"/>
  <c r="U234" i="6" l="1"/>
  <c r="V229" i="6"/>
  <c r="AE229" i="6" s="1"/>
  <c r="AG225" i="6"/>
  <c r="U235" i="6" l="1"/>
  <c r="V230" i="6"/>
  <c r="AE230" i="6" s="1"/>
  <c r="AG226" i="6"/>
  <c r="U236" i="6" l="1"/>
  <c r="V231" i="6"/>
  <c r="AE231" i="6" s="1"/>
  <c r="AG227" i="6"/>
  <c r="U237" i="6" l="1"/>
  <c r="V232" i="6"/>
  <c r="AE232" i="6" s="1"/>
  <c r="AG228" i="6"/>
  <c r="U238" i="6" l="1"/>
  <c r="V233" i="6"/>
  <c r="AE233" i="6" s="1"/>
  <c r="AG229" i="6"/>
  <c r="U239" i="6" l="1"/>
  <c r="V234" i="6"/>
  <c r="AE234" i="6" s="1"/>
  <c r="AG230" i="6"/>
  <c r="U240" i="6" l="1"/>
  <c r="V235" i="6"/>
  <c r="AE235" i="6" s="1"/>
  <c r="AG231" i="6"/>
  <c r="U241" i="6" l="1"/>
  <c r="V236" i="6"/>
  <c r="AE236" i="6" s="1"/>
  <c r="AG232" i="6"/>
  <c r="U242" i="6" l="1"/>
  <c r="V237" i="6"/>
  <c r="AE237" i="6" s="1"/>
  <c r="AG233" i="6"/>
  <c r="U243" i="6" l="1"/>
  <c r="V238" i="6"/>
  <c r="AE238" i="6" s="1"/>
  <c r="AG234" i="6"/>
  <c r="U244" i="6" l="1"/>
  <c r="V239" i="6"/>
  <c r="AE239" i="6" s="1"/>
  <c r="AG235" i="6"/>
  <c r="U245" i="6" l="1"/>
  <c r="V240" i="6"/>
  <c r="AE240" i="6" s="1"/>
  <c r="AG236" i="6"/>
  <c r="U246" i="6" l="1"/>
  <c r="V241" i="6"/>
  <c r="AE241" i="6" s="1"/>
  <c r="AG237" i="6"/>
  <c r="U247" i="6" l="1"/>
  <c r="V242" i="6"/>
  <c r="AE242" i="6" s="1"/>
  <c r="AG238" i="6"/>
  <c r="U248" i="6" l="1"/>
  <c r="V243" i="6"/>
  <c r="AE243" i="6" s="1"/>
  <c r="AG239" i="6"/>
  <c r="U249" i="6" l="1"/>
  <c r="V244" i="6"/>
  <c r="AE244" i="6" s="1"/>
  <c r="AG240" i="6"/>
  <c r="U250" i="6" l="1"/>
  <c r="V245" i="6"/>
  <c r="AE245" i="6" s="1"/>
  <c r="AG241" i="6"/>
  <c r="U251" i="6" l="1"/>
  <c r="V246" i="6"/>
  <c r="AE246" i="6" s="1"/>
  <c r="AG242" i="6"/>
  <c r="U252" i="6" l="1"/>
  <c r="V247" i="6"/>
  <c r="AE247" i="6" s="1"/>
  <c r="AG243" i="6"/>
  <c r="U253" i="6" l="1"/>
  <c r="V248" i="6"/>
  <c r="AE248" i="6" s="1"/>
  <c r="AG244" i="6"/>
  <c r="U254" i="6" l="1"/>
  <c r="V249" i="6"/>
  <c r="AE249" i="6" s="1"/>
  <c r="AG245" i="6"/>
  <c r="U255" i="6" l="1"/>
  <c r="V250" i="6"/>
  <c r="AE250" i="6" s="1"/>
  <c r="AG246" i="6"/>
  <c r="U256" i="6" l="1"/>
  <c r="V251" i="6"/>
  <c r="AE251" i="6" s="1"/>
  <c r="AG247" i="6"/>
  <c r="U257" i="6" l="1"/>
  <c r="V252" i="6"/>
  <c r="AE252" i="6" s="1"/>
  <c r="AG248" i="6"/>
  <c r="U258" i="6" l="1"/>
  <c r="V253" i="6"/>
  <c r="AE253" i="6" s="1"/>
  <c r="AG249" i="6"/>
  <c r="U259" i="6" l="1"/>
  <c r="V254" i="6"/>
  <c r="AE254" i="6" s="1"/>
  <c r="AG250" i="6"/>
  <c r="U260" i="6" l="1"/>
  <c r="V255" i="6"/>
  <c r="AE255" i="6" s="1"/>
  <c r="AG251" i="6"/>
  <c r="U261" i="6" l="1"/>
  <c r="V256" i="6"/>
  <c r="AE256" i="6" s="1"/>
  <c r="AG252" i="6"/>
  <c r="U262" i="6" l="1"/>
  <c r="V257" i="6"/>
  <c r="AE257" i="6" s="1"/>
  <c r="AG253" i="6"/>
  <c r="U263" i="6" l="1"/>
  <c r="V258" i="6"/>
  <c r="AE258" i="6" s="1"/>
  <c r="AG254" i="6"/>
  <c r="U264" i="6" l="1"/>
  <c r="V259" i="6"/>
  <c r="AE259" i="6" s="1"/>
  <c r="AG255" i="6"/>
  <c r="U265" i="6" l="1"/>
  <c r="V260" i="6"/>
  <c r="AE260" i="6" s="1"/>
  <c r="AG256" i="6"/>
  <c r="U266" i="6" l="1"/>
  <c r="V261" i="6"/>
  <c r="AE261" i="6" s="1"/>
  <c r="AG257" i="6"/>
  <c r="U267" i="6" l="1"/>
  <c r="V262" i="6"/>
  <c r="AE262" i="6" s="1"/>
  <c r="AG258" i="6"/>
  <c r="U268" i="6" l="1"/>
  <c r="V263" i="6"/>
  <c r="AE263" i="6" s="1"/>
  <c r="AG259" i="6"/>
  <c r="U269" i="6" l="1"/>
  <c r="V264" i="6"/>
  <c r="AE264" i="6" s="1"/>
  <c r="AG260" i="6"/>
  <c r="U270" i="6" l="1"/>
  <c r="V265" i="6"/>
  <c r="AE265" i="6" s="1"/>
  <c r="AG261" i="6"/>
  <c r="U271" i="6" l="1"/>
  <c r="V266" i="6"/>
  <c r="AE266" i="6" s="1"/>
  <c r="AG262" i="6"/>
  <c r="U272" i="6" l="1"/>
  <c r="V267" i="6"/>
  <c r="AE267" i="6" s="1"/>
  <c r="AG263" i="6"/>
  <c r="U273" i="6" l="1"/>
  <c r="V268" i="6"/>
  <c r="AE268" i="6" s="1"/>
  <c r="AG264" i="6"/>
  <c r="U274" i="6" l="1"/>
  <c r="V269" i="6"/>
  <c r="AE269" i="6" s="1"/>
  <c r="AG265" i="6"/>
  <c r="U275" i="6" l="1"/>
  <c r="V270" i="6"/>
  <c r="AE270" i="6" s="1"/>
  <c r="AG266" i="6"/>
  <c r="U276" i="6" l="1"/>
  <c r="V271" i="6"/>
  <c r="AE271" i="6" s="1"/>
  <c r="AG267" i="6"/>
  <c r="U277" i="6" l="1"/>
  <c r="V272" i="6"/>
  <c r="AE272" i="6" s="1"/>
  <c r="AG268" i="6"/>
  <c r="U278" i="6" l="1"/>
  <c r="V273" i="6"/>
  <c r="AE273" i="6" s="1"/>
  <c r="AG269" i="6"/>
  <c r="U279" i="6" l="1"/>
  <c r="V274" i="6"/>
  <c r="AE274" i="6" s="1"/>
  <c r="AG270" i="6"/>
  <c r="U280" i="6" l="1"/>
  <c r="V275" i="6"/>
  <c r="AE275" i="6" s="1"/>
  <c r="AG271" i="6"/>
  <c r="U281" i="6" l="1"/>
  <c r="V276" i="6"/>
  <c r="AE276" i="6" s="1"/>
  <c r="AG272" i="6"/>
  <c r="U282" i="6" l="1"/>
  <c r="V277" i="6"/>
  <c r="AE277" i="6" s="1"/>
  <c r="AG273" i="6"/>
  <c r="U283" i="6" l="1"/>
  <c r="V278" i="6"/>
  <c r="AE278" i="6" s="1"/>
  <c r="AG274" i="6"/>
  <c r="U284" i="6" l="1"/>
  <c r="V279" i="6"/>
  <c r="AE279" i="6" s="1"/>
  <c r="AG275" i="6"/>
  <c r="U285" i="6" l="1"/>
  <c r="V280" i="6"/>
  <c r="AE280" i="6" s="1"/>
  <c r="AG276" i="6"/>
  <c r="U286" i="6" l="1"/>
  <c r="V281" i="6"/>
  <c r="AE281" i="6" s="1"/>
  <c r="AG277" i="6"/>
  <c r="U287" i="6" l="1"/>
  <c r="V282" i="6"/>
  <c r="AE282" i="6" s="1"/>
  <c r="AG278" i="6"/>
  <c r="U288" i="6" l="1"/>
  <c r="V283" i="6"/>
  <c r="AE283" i="6" s="1"/>
  <c r="AG279" i="6"/>
  <c r="U289" i="6" l="1"/>
  <c r="V284" i="6"/>
  <c r="AE284" i="6" s="1"/>
  <c r="AG280" i="6"/>
  <c r="U290" i="6" l="1"/>
  <c r="V285" i="6"/>
  <c r="AE285" i="6" s="1"/>
  <c r="AG281" i="6"/>
  <c r="U291" i="6" l="1"/>
  <c r="V286" i="6"/>
  <c r="AE286" i="6" s="1"/>
  <c r="AG282" i="6"/>
  <c r="U292" i="6" l="1"/>
  <c r="V287" i="6"/>
  <c r="AE287" i="6" s="1"/>
  <c r="AG283" i="6"/>
  <c r="U293" i="6" l="1"/>
  <c r="V288" i="6"/>
  <c r="AE288" i="6" s="1"/>
  <c r="AG284" i="6"/>
  <c r="U294" i="6" l="1"/>
  <c r="V289" i="6"/>
  <c r="AE289" i="6" s="1"/>
  <c r="AG285" i="6"/>
  <c r="U295" i="6" l="1"/>
  <c r="V290" i="6"/>
  <c r="AE290" i="6" s="1"/>
  <c r="AG286" i="6"/>
  <c r="U296" i="6" l="1"/>
  <c r="V291" i="6"/>
  <c r="AE291" i="6" s="1"/>
  <c r="AG287" i="6"/>
  <c r="U297" i="6" l="1"/>
  <c r="V292" i="6"/>
  <c r="AE292" i="6" s="1"/>
  <c r="AG288" i="6"/>
  <c r="U298" i="6" l="1"/>
  <c r="V293" i="6"/>
  <c r="AE293" i="6" s="1"/>
  <c r="AG289" i="6"/>
  <c r="U299" i="6" l="1"/>
  <c r="V294" i="6"/>
  <c r="AE294" i="6" s="1"/>
  <c r="AG290" i="6"/>
  <c r="U300" i="6" l="1"/>
  <c r="V295" i="6"/>
  <c r="AE295" i="6" s="1"/>
  <c r="AG291" i="6"/>
  <c r="U301" i="6" l="1"/>
  <c r="V296" i="6"/>
  <c r="AE296" i="6" s="1"/>
  <c r="AG292" i="6"/>
  <c r="U302" i="6" l="1"/>
  <c r="V297" i="6"/>
  <c r="AE297" i="6" s="1"/>
  <c r="AG293" i="6"/>
  <c r="U303" i="6" l="1"/>
  <c r="V298" i="6"/>
  <c r="AE298" i="6" s="1"/>
  <c r="AG294" i="6"/>
  <c r="U304" i="6" l="1"/>
  <c r="V299" i="6"/>
  <c r="AE299" i="6" s="1"/>
  <c r="AG295" i="6"/>
  <c r="U305" i="6" l="1"/>
  <c r="V300" i="6"/>
  <c r="AE300" i="6" s="1"/>
  <c r="AG296" i="6"/>
  <c r="U306" i="6" l="1"/>
  <c r="V301" i="6"/>
  <c r="AE301" i="6" s="1"/>
  <c r="AG297" i="6"/>
  <c r="U307" i="6" l="1"/>
  <c r="V302" i="6"/>
  <c r="AE302" i="6" s="1"/>
  <c r="AG298" i="6"/>
  <c r="U308" i="6" l="1"/>
  <c r="V303" i="6"/>
  <c r="AE303" i="6" s="1"/>
  <c r="AG299" i="6"/>
  <c r="U309" i="6" l="1"/>
  <c r="V304" i="6"/>
  <c r="AE304" i="6" s="1"/>
  <c r="AG300" i="6"/>
  <c r="U310" i="6" l="1"/>
  <c r="V305" i="6"/>
  <c r="AE305" i="6" s="1"/>
  <c r="AG301" i="6"/>
  <c r="U311" i="6" l="1"/>
  <c r="V306" i="6"/>
  <c r="AE306" i="6" s="1"/>
  <c r="AG302" i="6"/>
  <c r="U312" i="6" l="1"/>
  <c r="V307" i="6"/>
  <c r="AE307" i="6" s="1"/>
  <c r="AG303" i="6"/>
  <c r="U313" i="6" l="1"/>
  <c r="V308" i="6"/>
  <c r="AE308" i="6" s="1"/>
  <c r="AG304" i="6"/>
  <c r="U314" i="6" l="1"/>
  <c r="V309" i="6"/>
  <c r="AE309" i="6" s="1"/>
  <c r="AG305" i="6"/>
  <c r="U315" i="6" l="1"/>
  <c r="V310" i="6"/>
  <c r="AE310" i="6" s="1"/>
  <c r="AG306" i="6"/>
  <c r="U316" i="6" l="1"/>
  <c r="V311" i="6"/>
  <c r="AE311" i="6" s="1"/>
  <c r="AG307" i="6"/>
  <c r="U317" i="6" l="1"/>
  <c r="V312" i="6"/>
  <c r="AE312" i="6" s="1"/>
  <c r="AG308" i="6"/>
  <c r="U318" i="6" l="1"/>
  <c r="V313" i="6"/>
  <c r="AE313" i="6" s="1"/>
  <c r="AG309" i="6"/>
  <c r="U319" i="6" l="1"/>
  <c r="V314" i="6"/>
  <c r="AE314" i="6" s="1"/>
  <c r="AG310" i="6"/>
  <c r="U320" i="6" l="1"/>
  <c r="V315" i="6"/>
  <c r="AE315" i="6" s="1"/>
  <c r="AG311" i="6"/>
  <c r="U321" i="6" l="1"/>
  <c r="V316" i="6"/>
  <c r="AE316" i="6" s="1"/>
  <c r="AG312" i="6"/>
  <c r="U322" i="6" l="1"/>
  <c r="V317" i="6"/>
  <c r="AE317" i="6" s="1"/>
  <c r="AG313" i="6"/>
  <c r="U323" i="6" l="1"/>
  <c r="V318" i="6"/>
  <c r="AE318" i="6" s="1"/>
  <c r="AG314" i="6"/>
  <c r="U324" i="6" l="1"/>
  <c r="V319" i="6"/>
  <c r="AE319" i="6" s="1"/>
  <c r="AG315" i="6"/>
  <c r="U325" i="6" l="1"/>
  <c r="V320" i="6"/>
  <c r="AE320" i="6" s="1"/>
  <c r="AG316" i="6"/>
  <c r="U326" i="6" l="1"/>
  <c r="V321" i="6"/>
  <c r="AE321" i="6" s="1"/>
  <c r="AG317" i="6"/>
  <c r="U327" i="6" l="1"/>
  <c r="V322" i="6"/>
  <c r="AE322" i="6" s="1"/>
  <c r="AG318" i="6"/>
  <c r="U328" i="6" l="1"/>
  <c r="V323" i="6"/>
  <c r="AE323" i="6" s="1"/>
  <c r="AG319" i="6"/>
  <c r="U329" i="6" l="1"/>
  <c r="V324" i="6"/>
  <c r="AE324" i="6" s="1"/>
  <c r="AG320" i="6"/>
  <c r="U330" i="6" l="1"/>
  <c r="V325" i="6"/>
  <c r="AE325" i="6" s="1"/>
  <c r="AG321" i="6"/>
  <c r="U331" i="6" l="1"/>
  <c r="V326" i="6"/>
  <c r="AE326" i="6" s="1"/>
  <c r="AG322" i="6"/>
  <c r="U332" i="6" l="1"/>
  <c r="V327" i="6"/>
  <c r="AE327" i="6" s="1"/>
  <c r="AG323" i="6"/>
  <c r="U333" i="6" l="1"/>
  <c r="V328" i="6"/>
  <c r="AE328" i="6" s="1"/>
  <c r="AG324" i="6"/>
  <c r="U334" i="6" l="1"/>
  <c r="V329" i="6"/>
  <c r="AE329" i="6" s="1"/>
  <c r="AG325" i="6"/>
  <c r="U335" i="6" l="1"/>
  <c r="V330" i="6"/>
  <c r="AE330" i="6" s="1"/>
  <c r="AG326" i="6"/>
  <c r="U336" i="6" l="1"/>
  <c r="V331" i="6"/>
  <c r="AE331" i="6" s="1"/>
  <c r="AG327" i="6"/>
  <c r="U337" i="6" l="1"/>
  <c r="V332" i="6"/>
  <c r="AE332" i="6" s="1"/>
  <c r="AG328" i="6"/>
  <c r="U338" i="6" l="1"/>
  <c r="V333" i="6"/>
  <c r="AE333" i="6" s="1"/>
  <c r="AG329" i="6"/>
  <c r="U339" i="6" l="1"/>
  <c r="V334" i="6"/>
  <c r="AE334" i="6" s="1"/>
  <c r="AG330" i="6"/>
  <c r="U340" i="6" l="1"/>
  <c r="V335" i="6"/>
  <c r="AE335" i="6" s="1"/>
  <c r="AG331" i="6"/>
  <c r="U341" i="6" l="1"/>
  <c r="V336" i="6"/>
  <c r="AE336" i="6" s="1"/>
  <c r="AG332" i="6"/>
  <c r="U342" i="6" l="1"/>
  <c r="V337" i="6"/>
  <c r="AE337" i="6" s="1"/>
  <c r="AG333" i="6"/>
  <c r="U343" i="6" l="1"/>
  <c r="V338" i="6"/>
  <c r="AE338" i="6" s="1"/>
  <c r="AG334" i="6"/>
  <c r="U344" i="6" l="1"/>
  <c r="V339" i="6"/>
  <c r="AE339" i="6" s="1"/>
  <c r="AG335" i="6"/>
  <c r="U345" i="6" l="1"/>
  <c r="V340" i="6"/>
  <c r="AE340" i="6" s="1"/>
  <c r="AG336" i="6"/>
  <c r="U346" i="6" l="1"/>
  <c r="V341" i="6"/>
  <c r="AE341" i="6" s="1"/>
  <c r="AG337" i="6"/>
  <c r="U347" i="6" l="1"/>
  <c r="V342" i="6"/>
  <c r="AE342" i="6" s="1"/>
  <c r="AG338" i="6"/>
  <c r="U348" i="6" l="1"/>
  <c r="V343" i="6"/>
  <c r="AE343" i="6" s="1"/>
  <c r="AG339" i="6"/>
  <c r="U349" i="6" l="1"/>
  <c r="V344" i="6"/>
  <c r="AE344" i="6" s="1"/>
  <c r="AG340" i="6"/>
  <c r="U350" i="6" l="1"/>
  <c r="V345" i="6"/>
  <c r="AE345" i="6" s="1"/>
  <c r="AG341" i="6"/>
  <c r="U351" i="6" l="1"/>
  <c r="V346" i="6"/>
  <c r="AE346" i="6" s="1"/>
  <c r="AG342" i="6"/>
  <c r="U352" i="6" l="1"/>
  <c r="V347" i="6"/>
  <c r="AE347" i="6" s="1"/>
  <c r="AG343" i="6"/>
  <c r="U353" i="6" l="1"/>
  <c r="V348" i="6"/>
  <c r="AE348" i="6" s="1"/>
  <c r="AG344" i="6"/>
  <c r="U354" i="6" l="1"/>
  <c r="V349" i="6"/>
  <c r="AE349" i="6" s="1"/>
  <c r="AG345" i="6"/>
  <c r="U355" i="6" l="1"/>
  <c r="V350" i="6"/>
  <c r="AE350" i="6" s="1"/>
  <c r="AG346" i="6"/>
  <c r="U356" i="6" l="1"/>
  <c r="V351" i="6"/>
  <c r="AE351" i="6" s="1"/>
  <c r="AG347" i="6"/>
  <c r="U357" i="6" l="1"/>
  <c r="V352" i="6"/>
  <c r="AE352" i="6" s="1"/>
  <c r="AG348" i="6"/>
  <c r="U358" i="6" l="1"/>
  <c r="V353" i="6"/>
  <c r="AE353" i="6" s="1"/>
  <c r="AG349" i="6"/>
  <c r="U359" i="6" l="1"/>
  <c r="V354" i="6"/>
  <c r="AE354" i="6" s="1"/>
  <c r="AG350" i="6"/>
  <c r="U360" i="6" l="1"/>
  <c r="V355" i="6"/>
  <c r="AE355" i="6" s="1"/>
  <c r="AG351" i="6"/>
  <c r="U361" i="6" l="1"/>
  <c r="V356" i="6"/>
  <c r="AE356" i="6" s="1"/>
  <c r="AG352" i="6"/>
  <c r="U362" i="6" l="1"/>
  <c r="V357" i="6"/>
  <c r="AE357" i="6" s="1"/>
  <c r="AG353" i="6"/>
  <c r="U363" i="6" l="1"/>
  <c r="V358" i="6"/>
  <c r="AE358" i="6" s="1"/>
  <c r="AG354" i="6"/>
  <c r="U364" i="6" l="1"/>
  <c r="V359" i="6"/>
  <c r="AE359" i="6" s="1"/>
  <c r="AG355" i="6"/>
  <c r="U365" i="6" l="1"/>
  <c r="V360" i="6"/>
  <c r="AE360" i="6" s="1"/>
  <c r="AG356" i="6"/>
  <c r="U366" i="6" l="1"/>
  <c r="V361" i="6"/>
  <c r="AE361" i="6" s="1"/>
  <c r="AG357" i="6"/>
  <c r="U367" i="6" l="1"/>
  <c r="V362" i="6"/>
  <c r="AE362" i="6" s="1"/>
  <c r="AG358" i="6"/>
  <c r="U368" i="6" l="1"/>
  <c r="V363" i="6"/>
  <c r="AE363" i="6" s="1"/>
  <c r="AG359" i="6"/>
  <c r="U369" i="6" l="1"/>
  <c r="V364" i="6"/>
  <c r="AE364" i="6" s="1"/>
  <c r="AG360" i="6"/>
  <c r="U370" i="6" l="1"/>
  <c r="V365" i="6"/>
  <c r="AE365" i="6" s="1"/>
  <c r="AG361" i="6"/>
  <c r="U371" i="6" l="1"/>
  <c r="V366" i="6"/>
  <c r="AE366" i="6" s="1"/>
  <c r="AG362" i="6"/>
  <c r="U372" i="6" l="1"/>
  <c r="V367" i="6"/>
  <c r="AE367" i="6" s="1"/>
  <c r="AG363" i="6"/>
  <c r="U373" i="6" l="1"/>
  <c r="V368" i="6"/>
  <c r="AE368" i="6" s="1"/>
  <c r="AG364" i="6"/>
  <c r="U374" i="6" l="1"/>
  <c r="V369" i="6"/>
  <c r="AE369" i="6" s="1"/>
  <c r="AG365" i="6"/>
  <c r="U375" i="6" l="1"/>
  <c r="V370" i="6"/>
  <c r="AE370" i="6" s="1"/>
  <c r="AG366" i="6"/>
  <c r="U376" i="6" l="1"/>
  <c r="V371" i="6"/>
  <c r="AE371" i="6" s="1"/>
  <c r="AG367" i="6"/>
  <c r="U377" i="6" l="1"/>
  <c r="V372" i="6"/>
  <c r="AE372" i="6" s="1"/>
  <c r="AG368" i="6"/>
  <c r="U378" i="6" l="1"/>
  <c r="V373" i="6"/>
  <c r="AE373" i="6" s="1"/>
  <c r="AG369" i="6"/>
  <c r="U379" i="6" l="1"/>
  <c r="V374" i="6"/>
  <c r="AE374" i="6" s="1"/>
  <c r="AG370" i="6"/>
  <c r="U380" i="6" l="1"/>
  <c r="V375" i="6"/>
  <c r="AE375" i="6" s="1"/>
  <c r="AG371" i="6"/>
  <c r="U381" i="6" l="1"/>
  <c r="V376" i="6"/>
  <c r="AE376" i="6" s="1"/>
  <c r="AG372" i="6"/>
  <c r="U382" i="6" l="1"/>
  <c r="V377" i="6"/>
  <c r="AE377" i="6" s="1"/>
  <c r="AG373" i="6"/>
  <c r="U383" i="6" l="1"/>
  <c r="V378" i="6"/>
  <c r="AE378" i="6" s="1"/>
  <c r="AG374" i="6"/>
  <c r="U384" i="6" l="1"/>
  <c r="V379" i="6"/>
  <c r="AE379" i="6" s="1"/>
  <c r="AG375" i="6"/>
  <c r="U385" i="6" l="1"/>
  <c r="V380" i="6"/>
  <c r="AE380" i="6" s="1"/>
  <c r="AG376" i="6"/>
  <c r="V381" i="6" l="1"/>
  <c r="AE381" i="6" s="1"/>
  <c r="AG377" i="6"/>
  <c r="V382" i="6" l="1"/>
  <c r="AE382" i="6" s="1"/>
  <c r="AG378" i="6"/>
  <c r="V383" i="6" l="1"/>
  <c r="AE383" i="6" s="1"/>
  <c r="AG379" i="6"/>
  <c r="V384" i="6" l="1"/>
  <c r="AE384" i="6" s="1"/>
  <c r="AG380" i="6"/>
  <c r="V385" i="6" l="1"/>
  <c r="AE385" i="6" s="1"/>
  <c r="AE386" i="6" s="1"/>
  <c r="AG381" i="6"/>
  <c r="AG382" i="6" l="1"/>
  <c r="AG383" i="6" l="1"/>
  <c r="AG384" i="6" l="1"/>
  <c r="AG385" i="6" l="1"/>
  <c r="AG386" i="6" s="1"/>
  <c r="BI21"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<sst xmlns="http://schemas.openxmlformats.org/spreadsheetml/2006/main" count="1230" uniqueCount="483">
  <si>
    <t>Datum</t>
  </si>
  <si>
    <t>Start</t>
  </si>
  <si>
    <t>Plus</t>
  </si>
  <si>
    <t>Adresse</t>
  </si>
  <si>
    <t>Minus</t>
  </si>
  <si>
    <t>Kurs</t>
  </si>
  <si>
    <t>Arbeitszeit 100%</t>
  </si>
  <si>
    <t>Anstellungsgrad in %</t>
  </si>
  <si>
    <t>1 Soll-Arbeitstag</t>
  </si>
  <si>
    <t>1/2 Soll-Arbeitstag</t>
  </si>
  <si>
    <t>Soll</t>
  </si>
  <si>
    <t>Ende</t>
  </si>
  <si>
    <t>Krank</t>
  </si>
  <si>
    <t>Ferien</t>
  </si>
  <si>
    <t>Bemerkungen</t>
  </si>
  <si>
    <t>Feriensaldo</t>
  </si>
  <si>
    <t>Total</t>
  </si>
  <si>
    <t>Vorname Name</t>
  </si>
  <si>
    <t>Strasse</t>
  </si>
  <si>
    <t>PLZ Ort</t>
  </si>
  <si>
    <t>Projekt 1</t>
  </si>
  <si>
    <t>Projekt 2</t>
  </si>
  <si>
    <t>Projekt 3</t>
  </si>
  <si>
    <t>Projekt 4</t>
  </si>
  <si>
    <t>Projekt 5</t>
  </si>
  <si>
    <t>Projekt 6</t>
  </si>
  <si>
    <t>Projekt 7</t>
  </si>
  <si>
    <t>Projekt 8</t>
  </si>
  <si>
    <t>Projekt 9</t>
  </si>
  <si>
    <t>Projekt 10</t>
  </si>
  <si>
    <t>Projekt 11</t>
  </si>
  <si>
    <t>Projekt 12</t>
  </si>
  <si>
    <t>Projekt 13</t>
  </si>
  <si>
    <t>Projekt 14</t>
  </si>
  <si>
    <t>Projekt 15</t>
  </si>
  <si>
    <t>Kalenderwoche</t>
  </si>
  <si>
    <t>Wöchentliche Arbeitszeit</t>
  </si>
  <si>
    <t>Tag</t>
  </si>
  <si>
    <t>Wochenarbeitszeit</t>
  </si>
  <si>
    <t>Überstundensaldo</t>
  </si>
  <si>
    <t>Zeitsaldo</t>
  </si>
  <si>
    <t>Auszahlung Zeitsaldo</t>
  </si>
  <si>
    <t>Kompensation
Überstundensaldo</t>
  </si>
  <si>
    <t>Auszahlung
Überstundensaldo</t>
  </si>
  <si>
    <t>Mutterschaftsurlaub</t>
  </si>
  <si>
    <t>Weitere (Code)</t>
  </si>
  <si>
    <t>Ferienanspruch aktuelles Jahr</t>
  </si>
  <si>
    <t>Feriensaldo letztes Jahr</t>
  </si>
  <si>
    <t>Feriensaldo dieses Jahr</t>
  </si>
  <si>
    <t>Zeitsaldo letzes Jahr</t>
  </si>
  <si>
    <t>Neujahr</t>
  </si>
  <si>
    <t>Karfreitag</t>
  </si>
  <si>
    <t>Ostermontag</t>
  </si>
  <si>
    <t>Christi Himmelfahrt</t>
  </si>
  <si>
    <t>Pfingstmontag</t>
  </si>
  <si>
    <t>Faktor Sonntag</t>
  </si>
  <si>
    <t>Faktor Feiertag</t>
  </si>
  <si>
    <t>Montag</t>
  </si>
  <si>
    <t>Dienstag</t>
  </si>
  <si>
    <t>Mittwoch</t>
  </si>
  <si>
    <t>Donnerstag</t>
  </si>
  <si>
    <t>Freitag</t>
  </si>
  <si>
    <t>Samstag</t>
  </si>
  <si>
    <t>Sonntag</t>
  </si>
  <si>
    <t>Wochentag</t>
  </si>
  <si>
    <t>Code</t>
  </si>
  <si>
    <t>Faktoren</t>
  </si>
  <si>
    <t>Kategorie</t>
  </si>
  <si>
    <t>Überträge</t>
  </si>
  <si>
    <t>Rechtliches</t>
  </si>
  <si>
    <t>Mitarbeiter 1</t>
  </si>
  <si>
    <t>Mitarbeiter 2</t>
  </si>
  <si>
    <t>Mitarbeiter 3</t>
  </si>
  <si>
    <t>Mitarbeiter 4</t>
  </si>
  <si>
    <t>Mitarbeiter 5</t>
  </si>
  <si>
    <t>Mitarbeiter 6</t>
  </si>
  <si>
    <t>Mitarbeiter 7</t>
  </si>
  <si>
    <t>Mitarbeiter 8</t>
  </si>
  <si>
    <t>Mitarbeiter 9</t>
  </si>
  <si>
    <t>Mitarbeiter 10</t>
  </si>
  <si>
    <t>1. Schicht</t>
  </si>
  <si>
    <t>2. Schicht</t>
  </si>
  <si>
    <t>3. Schicht</t>
  </si>
  <si>
    <t xml:space="preserve">Überstunden </t>
  </si>
  <si>
    <t xml:space="preserve">Arbeitszeit </t>
  </si>
  <si>
    <t>Faktor 3</t>
  </si>
  <si>
    <t>Faktor 2</t>
  </si>
  <si>
    <t>2. Faktor Überstunden</t>
  </si>
  <si>
    <t>Bertoldstag</t>
  </si>
  <si>
    <t>Bundesfeiertag</t>
  </si>
  <si>
    <t>Eidgen. Dank-, Buss- und Betttag</t>
  </si>
  <si>
    <t>Stefanstag</t>
  </si>
  <si>
    <t>Weihnachten</t>
  </si>
  <si>
    <t>Faktor 4</t>
  </si>
  <si>
    <t>Faktor Nacht</t>
  </si>
  <si>
    <t xml:space="preserve">Nachtarbeitszeit </t>
  </si>
  <si>
    <t>von - bis</t>
  </si>
  <si>
    <t>Überzeitsaldo letztes Jahr</t>
  </si>
  <si>
    <t>1.1 Faktor Sonntage</t>
  </si>
  <si>
    <t>1.2 Faktor Feiertage</t>
  </si>
  <si>
    <t>}</t>
  </si>
  <si>
    <t>max.</t>
  </si>
  <si>
    <t>Nachtarbeit</t>
  </si>
  <si>
    <t>Projekt 21</t>
  </si>
  <si>
    <t>Projekt 22</t>
  </si>
  <si>
    <t>Projekt 23</t>
  </si>
  <si>
    <t>Projekt 24</t>
  </si>
  <si>
    <t>Projekt 25</t>
  </si>
  <si>
    <t>Projekt 26</t>
  </si>
  <si>
    <t>Mitarbeiter 11</t>
  </si>
  <si>
    <t>Mitarbeiter 12</t>
  </si>
  <si>
    <t>Mitarbeiter 13</t>
  </si>
  <si>
    <t>Mitarbeiter 14</t>
  </si>
  <si>
    <t>Mitarbeiter 15</t>
  </si>
  <si>
    <t>Mitarbeiter 16</t>
  </si>
  <si>
    <t>Mitarbeiter 17</t>
  </si>
  <si>
    <t>Mitarbeiter 18</t>
  </si>
  <si>
    <t>Mitarbeiter 19</t>
  </si>
  <si>
    <t>Mitarbeiter 20</t>
  </si>
  <si>
    <t>Mitarbeiter 21</t>
  </si>
  <si>
    <t>Mitarbeiter 22</t>
  </si>
  <si>
    <t>Mitarbeiter 23</t>
  </si>
  <si>
    <t>Mitarbeiter 24</t>
  </si>
  <si>
    <t>Mitarbeiter 25</t>
  </si>
  <si>
    <t>Mitarbeiter 26</t>
  </si>
  <si>
    <t>Mitarbeiter 27</t>
  </si>
  <si>
    <t>Mitarbeiter 28</t>
  </si>
  <si>
    <t>Mitarbeiter 29</t>
  </si>
  <si>
    <t>Mitarbeiter 30</t>
  </si>
  <si>
    <t>Faktor 1.1/1.2</t>
  </si>
  <si>
    <t>(Faktoren werden summiert, ausser 1.1/1.2)</t>
  </si>
  <si>
    <t>Tägliche Höchstarbeitszeit</t>
  </si>
  <si>
    <t>Gesetzliche Feiertage</t>
  </si>
  <si>
    <t>Produktivität</t>
  </si>
  <si>
    <t>Zeit (Code)</t>
  </si>
  <si>
    <t>Vaterschaftsurlaub</t>
  </si>
  <si>
    <t>Militär/Zivildienst</t>
  </si>
  <si>
    <t>Militärische Rekrutierung</t>
  </si>
  <si>
    <t>Familiäre Verpflichtungen</t>
  </si>
  <si>
    <t>Arbeitssuche</t>
  </si>
  <si>
    <t>Umzug</t>
  </si>
  <si>
    <t>Todesfall</t>
  </si>
  <si>
    <t>Aus-/Weiterbildung</t>
  </si>
  <si>
    <t>Heirat</t>
  </si>
  <si>
    <t>Unfall</t>
  </si>
  <si>
    <t>Productivitad</t>
  </si>
  <si>
    <t>Project 26</t>
  </si>
  <si>
    <t>Project 25</t>
  </si>
  <si>
    <t>Project 24</t>
  </si>
  <si>
    <t>Project 23</t>
  </si>
  <si>
    <t>Project 22</t>
  </si>
  <si>
    <t>Project 21</t>
  </si>
  <si>
    <t>Project 15</t>
  </si>
  <si>
    <t>Project 14</t>
  </si>
  <si>
    <t>Project 13</t>
  </si>
  <si>
    <t>Project 12</t>
  </si>
  <si>
    <t>Project 11</t>
  </si>
  <si>
    <t>Project 10</t>
  </si>
  <si>
    <t>Project 9</t>
  </si>
  <si>
    <t>Project 8</t>
  </si>
  <si>
    <t>Project 7</t>
  </si>
  <si>
    <t>Project 6</t>
  </si>
  <si>
    <t>Project 5</t>
  </si>
  <si>
    <t>Project 4</t>
  </si>
  <si>
    <t>Project 3</t>
  </si>
  <si>
    <t>Project 2</t>
  </si>
  <si>
    <t>Project 1</t>
  </si>
  <si>
    <t>Data</t>
  </si>
  <si>
    <t>Saldo da sururas</t>
  </si>
  <si>
    <t>Saldo da vancanzas</t>
  </si>
  <si>
    <t>Saldo temporal</t>
  </si>
  <si>
    <t>Remartgas</t>
  </si>
  <si>
    <t>Pajament dal saldo da sururas</t>
  </si>
  <si>
    <t>Cumpensazium da sururas</t>
  </si>
  <si>
    <t>Pajament per saldo</t>
  </si>
  <si>
    <t>Temps (Code)</t>
  </si>
  <si>
    <t>Ulteriurs (Code)</t>
  </si>
  <si>
    <t>Vacanzas</t>
  </si>
  <si>
    <t>Temp da lavur da notg</t>
  </si>
  <si>
    <t>Facturs</t>
  </si>
  <si>
    <t>Sururas</t>
  </si>
  <si>
    <t>Tempf da lavur per emna</t>
  </si>
  <si>
    <t>Temp da lavur per emna</t>
  </si>
  <si>
    <t>Temp da lavur</t>
  </si>
  <si>
    <t>Fin</t>
  </si>
  <si>
    <t>Iniziala</t>
  </si>
  <si>
    <t>Debit</t>
  </si>
  <si>
    <t>(Ils facturs vegnan summads, danor 1.1/1.2)</t>
  </si>
  <si>
    <t>da fin a</t>
  </si>
  <si>
    <t>Lavur da notg</t>
  </si>
  <si>
    <t>4. Factur temp da lavur da notg &gt;25 dis</t>
  </si>
  <si>
    <t>3 Factur regular dal temp da lavur</t>
  </si>
  <si>
    <t>Temp da lavur maximal per di</t>
  </si>
  <si>
    <t>2. Factur sururas</t>
  </si>
  <si>
    <t>1/2 Di da lavur duì</t>
  </si>
  <si>
    <t>1.2 Factur da las festas</t>
  </si>
  <si>
    <t>1 Di da lavur duì</t>
  </si>
  <si>
    <t>1.1 Factur Dumengias</t>
  </si>
  <si>
    <t>Grad d'engaschament en %</t>
  </si>
  <si>
    <t>Temp de lavur 100%</t>
  </si>
  <si>
    <t>Dumengia</t>
  </si>
  <si>
    <t>Fatgs giuridics</t>
  </si>
  <si>
    <t>Sonda</t>
  </si>
  <si>
    <t>Saldo da temps magics da l'onn passà</t>
  </si>
  <si>
    <t>Venderdi</t>
  </si>
  <si>
    <t>PLZ Lieu</t>
  </si>
  <si>
    <t>Saldo da las uras da l'onn passà</t>
  </si>
  <si>
    <t>Gievgia</t>
  </si>
  <si>
    <t>Via</t>
  </si>
  <si>
    <t>Saldo da vacanzas da quest onn</t>
  </si>
  <si>
    <t>Mesemna</t>
  </si>
  <si>
    <t>Indirizzo</t>
  </si>
  <si>
    <t>Dretg da vacanzas actual</t>
  </si>
  <si>
    <t>Mardi</t>
  </si>
  <si>
    <t>Nome Cognome</t>
  </si>
  <si>
    <t>Saldo da vacanzas da l'onn passà</t>
  </si>
  <si>
    <t>Glindesdi</t>
  </si>
  <si>
    <t>Transmission</t>
  </si>
  <si>
    <t>Categoria</t>
  </si>
  <si>
    <t>Duì</t>
  </si>
  <si>
    <t>di da l'emna</t>
  </si>
  <si>
    <t>Firads legals</t>
  </si>
  <si>
    <t>3. Turno</t>
  </si>
  <si>
    <t>2. Turno</t>
  </si>
  <si>
    <t>1. Turno</t>
  </si>
  <si>
    <t>Collavuratur 30</t>
  </si>
  <si>
    <t>Collavuratur 29</t>
  </si>
  <si>
    <t>Collavuratur 28</t>
  </si>
  <si>
    <t>Collavuratur 27</t>
  </si>
  <si>
    <t>Collavuratur 26</t>
  </si>
  <si>
    <t>Collavuratur 25</t>
  </si>
  <si>
    <t>Collavuratur 24</t>
  </si>
  <si>
    <t>Collavuratur 23</t>
  </si>
  <si>
    <t>Collavuratur 22</t>
  </si>
  <si>
    <t>Collavuratur 21</t>
  </si>
  <si>
    <t>Collavuratur 20</t>
  </si>
  <si>
    <t>Collavuratur 19</t>
  </si>
  <si>
    <t>Collavuratur 18</t>
  </si>
  <si>
    <t>Collavuratur 17</t>
  </si>
  <si>
    <t>Collavuratur 16</t>
  </si>
  <si>
    <t>Collavuratur 15</t>
  </si>
  <si>
    <t>Collavuratur 14</t>
  </si>
  <si>
    <t>Collavuratur 13</t>
  </si>
  <si>
    <t>Collavuratur 12</t>
  </si>
  <si>
    <t>Collavuratur 11</t>
  </si>
  <si>
    <t>Collavuratur 10</t>
  </si>
  <si>
    <t>Collavuratur 9</t>
  </si>
  <si>
    <t>Collavuratur 8</t>
  </si>
  <si>
    <t>Collavuratur 7</t>
  </si>
  <si>
    <t>Collavuratur 6</t>
  </si>
  <si>
    <t>Collavuratur 5</t>
  </si>
  <si>
    <t>Collavuratur 4</t>
  </si>
  <si>
    <t>Collavuratur 3</t>
  </si>
  <si>
    <t>Collavuratur 2</t>
  </si>
  <si>
    <t>Collavuratur 1</t>
  </si>
  <si>
    <t>Totale</t>
  </si>
  <si>
    <t>Produttività</t>
  </si>
  <si>
    <t>Progetto 26</t>
  </si>
  <si>
    <t>Progetto 25</t>
  </si>
  <si>
    <t>Progetto 24</t>
  </si>
  <si>
    <t>Progetto 23</t>
  </si>
  <si>
    <t>Progetto 22</t>
  </si>
  <si>
    <t>Progetto 21</t>
  </si>
  <si>
    <t>Progetto 15</t>
  </si>
  <si>
    <t>Progetto 14</t>
  </si>
  <si>
    <t>Progetto 13</t>
  </si>
  <si>
    <t>Progetto 12</t>
  </si>
  <si>
    <t>Progetto 11</t>
  </si>
  <si>
    <t>Progetto 10</t>
  </si>
  <si>
    <t>Progetto 9</t>
  </si>
  <si>
    <t>Progetto 8</t>
  </si>
  <si>
    <t>Progetto 7</t>
  </si>
  <si>
    <t>Progetto 6</t>
  </si>
  <si>
    <t>Progetto 5</t>
  </si>
  <si>
    <t>Progetto 4</t>
  </si>
  <si>
    <t>Progetto 3</t>
  </si>
  <si>
    <t>Progetto 2</t>
  </si>
  <si>
    <t>Progetto 1</t>
  </si>
  <si>
    <t>Saldo del lavoro straordiinario</t>
  </si>
  <si>
    <t>Saldo ferie</t>
  </si>
  <si>
    <t>Saldo orario</t>
  </si>
  <si>
    <t>Note</t>
  </si>
  <si>
    <t>Straordinario di pagamento</t>
  </si>
  <si>
    <t>Compenso straodinario</t>
  </si>
  <si>
    <t>Pagamento del saldo orario</t>
  </si>
  <si>
    <t>Orario (Codici)</t>
  </si>
  <si>
    <t>Altro (Codici)</t>
  </si>
  <si>
    <t>Ferie</t>
  </si>
  <si>
    <t>Lavoro notturno</t>
  </si>
  <si>
    <t>Fattore</t>
  </si>
  <si>
    <t>Fattore 4</t>
  </si>
  <si>
    <t>Fattore 3</t>
  </si>
  <si>
    <t>Fattore 2</t>
  </si>
  <si>
    <t>Fattore 1.1/1.2</t>
  </si>
  <si>
    <t>Ore supplementari</t>
  </si>
  <si>
    <t>Durata massima della
settimana lavorativa</t>
  </si>
  <si>
    <t>Durata della settiman lavorativa</t>
  </si>
  <si>
    <t>Ore di lavoro</t>
  </si>
  <si>
    <t>Meno</t>
  </si>
  <si>
    <t>Plu</t>
  </si>
  <si>
    <t>Fine</t>
  </si>
  <si>
    <t>Inizio</t>
  </si>
  <si>
    <t>Nominale</t>
  </si>
  <si>
    <t>Fattore festivi</t>
  </si>
  <si>
    <t>Fattore Domenica</t>
  </si>
  <si>
    <t>Fattoro noturno</t>
  </si>
  <si>
    <t>Giorno</t>
  </si>
  <si>
    <t>settimana di calendario</t>
  </si>
  <si>
    <t>(i fattori sono sommati, escetto 1.1/1.2)</t>
  </si>
  <si>
    <t>da - A</t>
  </si>
  <si>
    <t>4. Fattore lovoro notturno &gt;25 Tage</t>
  </si>
  <si>
    <t>Orario massimo di lavoro settimantale</t>
  </si>
  <si>
    <t>3 Fattore lavoro regolare</t>
  </si>
  <si>
    <t>Orario massimo di lavoro gionaliero</t>
  </si>
  <si>
    <t>2. Fattore ore supplementari</t>
  </si>
  <si>
    <t>1/2 giornata lavoritiva nominale</t>
  </si>
  <si>
    <t>1.2 Fattore festivi</t>
  </si>
  <si>
    <t>Giorno di Santo Stefano</t>
  </si>
  <si>
    <t>1 giorno lavoritiva nominale</t>
  </si>
  <si>
    <t>} massimo</t>
  </si>
  <si>
    <t>1.1 Fattore domenica</t>
  </si>
  <si>
    <t>Natale</t>
  </si>
  <si>
    <t>Grado di occupazione in %</t>
  </si>
  <si>
    <t>Fattori</t>
  </si>
  <si>
    <t>Orario di lavoro 100%</t>
  </si>
  <si>
    <t>Domenica</t>
  </si>
  <si>
    <t>Festa federale</t>
  </si>
  <si>
    <t>Legale</t>
  </si>
  <si>
    <t>Sabato</t>
  </si>
  <si>
    <t>Lunedì di Pentecoste</t>
  </si>
  <si>
    <t>Saldo del lavoro straordinario dell'anno scorso</t>
  </si>
  <si>
    <t>Venerdì</t>
  </si>
  <si>
    <t>Ascensione di Cristo</t>
  </si>
  <si>
    <t>Saldo orario dell'anno scorso</t>
  </si>
  <si>
    <t>Giovedì</t>
  </si>
  <si>
    <t>Lunedi di Pasqua</t>
  </si>
  <si>
    <t>Diritto totale alle ferie</t>
  </si>
  <si>
    <t>Mercoledì</t>
  </si>
  <si>
    <t>Buon venerdì</t>
  </si>
  <si>
    <t>Diritto alle ferie per l'anno in corso</t>
  </si>
  <si>
    <t>Martedì</t>
  </si>
  <si>
    <t>giorno di Bertold</t>
  </si>
  <si>
    <t>Saldo ferie dell'anno scorso</t>
  </si>
  <si>
    <t>Lunedi</t>
  </si>
  <si>
    <t>Transferimento</t>
  </si>
  <si>
    <t>Codici</t>
  </si>
  <si>
    <t>Giorni della settima</t>
  </si>
  <si>
    <t>Vacanze legali</t>
  </si>
  <si>
    <t>3 strati</t>
  </si>
  <si>
    <t>2 strati</t>
  </si>
  <si>
    <t>1° strato</t>
  </si>
  <si>
    <t>Dipendenti</t>
  </si>
  <si>
    <t>Il presente Contratto di licenza con l'utente finale è un accordo legale tra te e Arbeitszeiterfassung-schweiz.ch, che copre qualsiasi modello Microsoft Excel, foglio di calcolo o software creato da Arbeitzeiterfassung-schweiz.ch.
Scaricando, copiando, accedendo o utilizzando in altro modo uno qualsiasi di questi modelli, accetti i seguenti termini e condizioni:
• Non è consentito vendere, rivendere, concedere in licenza, affittare, noleggiare, prestare o trasferire in altro modo i modelli senza il consenso scritto di Arbeitzeiterfassung-schweiz.ch
• Non è possibile distribuire, pubblicare, ospitare su un sito Web o rendere disponibili su un server i modelli in modo da renderli disponibili al pubblico o ad altri utenti.
•A meno che tu non abbia acquisito i diritti di licenza appropriati, non puoi rimuovere o modificare alcun logo, marchio, copyright, disclaimer, marchio, termini di utilizzo o attribuzione di Arbeitszeiterfassung-schweiz.ch all'interno del modello.
Riserva dei diritti
Tutta la proprietà e i diritti d'autore del modello e di tutte le copie del modello sono di proprietà di Arbeitzeiterfassung-schweiz.ch. Tutti i diritti non espressamente concessi sono riservati a Working Time Recording Switzerland.
L'uso del Modello per scopi diversi da quelli espressamente consentiti nel presente EULA è vietato e può comportare sanzioni civili e penali.
Per ulteriori informazioni e permessi specifici al vostro caso vi invitiamo a contattarci all'indirizzo: schuerch.ch@gmail.com</t>
  </si>
  <si>
    <t>Project 28</t>
  </si>
  <si>
    <t>Date</t>
  </si>
  <si>
    <t>Solde des heures
 supplémentaires</t>
  </si>
  <si>
    <t>Solde de vacances</t>
  </si>
  <si>
    <t>Solde detemps</t>
  </si>
  <si>
    <t>Remarques</t>
  </si>
  <si>
    <t>Paiement des heures supplémentaires</t>
  </si>
  <si>
    <t>Rénuération des heures supplémentaires</t>
  </si>
  <si>
    <t>Plus (Code)</t>
  </si>
  <si>
    <t>Vacances</t>
  </si>
  <si>
    <t>Travail de nuit</t>
  </si>
  <si>
    <t>Facteures</t>
  </si>
  <si>
    <t>Heures supplémentaires</t>
  </si>
  <si>
    <t>Heures de travail 
hebdomadaires maximale</t>
  </si>
  <si>
    <t>Heures de travail 
hebdomadaires</t>
  </si>
  <si>
    <t>Temps de travail</t>
  </si>
  <si>
    <t>Début</t>
  </si>
  <si>
    <t>Dû</t>
  </si>
  <si>
    <t>(Les facteurs sont additionnés, sauf 1.1/1.2)</t>
  </si>
  <si>
    <t>vDe - à</t>
  </si>
  <si>
    <t>4. Faktor travail de nuit &gt;25 Tage</t>
  </si>
  <si>
    <t>Heures de travail hebdomadaires maximales</t>
  </si>
  <si>
    <t>3 Facteur travail regulier</t>
  </si>
  <si>
    <t>Heures de travail journalières maximales</t>
  </si>
  <si>
    <t>2. Facteur heures supplémentaires</t>
  </si>
  <si>
    <t>1/2 jour de travail dû</t>
  </si>
  <si>
    <t>1.2 Facteur vacances</t>
  </si>
  <si>
    <t>Fête de la Saint-Étienne</t>
  </si>
  <si>
    <t>1 jour de travail dû</t>
  </si>
  <si>
    <t>} maximum</t>
  </si>
  <si>
    <t>1.1 Facteur dimanches</t>
  </si>
  <si>
    <t>Noël</t>
  </si>
  <si>
    <t>Taux d'occupation en in %</t>
  </si>
  <si>
    <t>Facteurs</t>
  </si>
  <si>
    <t>Temps de travail à 100%</t>
  </si>
  <si>
    <t>Dimanche</t>
  </si>
  <si>
    <t>Jour férié fédéral</t>
  </si>
  <si>
    <t>Légal</t>
  </si>
  <si>
    <t>Samedi</t>
  </si>
  <si>
    <t>lundi de Pentecôte</t>
  </si>
  <si>
    <t>Vendredi</t>
  </si>
  <si>
    <t>Ascension du Christ</t>
  </si>
  <si>
    <t>Solde des heures supplémentaires</t>
  </si>
  <si>
    <t>Jeudi</t>
  </si>
  <si>
    <t>Le lundi de Pâques</t>
  </si>
  <si>
    <t>Sold de vacances du l'année actuel</t>
  </si>
  <si>
    <t>Mercredi</t>
  </si>
  <si>
    <t>Bon vendredi</t>
  </si>
  <si>
    <t>Droit aux vacances du l'année actuel</t>
  </si>
  <si>
    <t>La fête de Bertold</t>
  </si>
  <si>
    <t>Solde de vacances du dernière l'année</t>
  </si>
  <si>
    <t>Lundi</t>
  </si>
  <si>
    <t>Nouvelle année</t>
  </si>
  <si>
    <t>Reports</t>
  </si>
  <si>
    <t>Catégorie</t>
  </si>
  <si>
    <t>jour de la semaine</t>
  </si>
  <si>
    <t>Jour férié</t>
  </si>
  <si>
    <t>3 couches</t>
  </si>
  <si>
    <t>2 couches</t>
  </si>
  <si>
    <t>1ère couche</t>
  </si>
  <si>
    <t>Employés</t>
  </si>
  <si>
    <t>Productivity</t>
  </si>
  <si>
    <t>Overtime Balance</t>
  </si>
  <si>
    <t>Holyday Balance</t>
  </si>
  <si>
    <t>Time Balance</t>
  </si>
  <si>
    <t>Notes</t>
  </si>
  <si>
    <t>Payout Overtime</t>
  </si>
  <si>
    <t>Compensation Overtime</t>
  </si>
  <si>
    <t>Payout Time Balance</t>
  </si>
  <si>
    <t>Time (Code)</t>
  </si>
  <si>
    <t>Other (Code)</t>
  </si>
  <si>
    <t>Holydays</t>
  </si>
  <si>
    <t>Night Shift</t>
  </si>
  <si>
    <t>Factors</t>
  </si>
  <si>
    <t>Overtime</t>
  </si>
  <si>
    <t>Weekly Working Time</t>
  </si>
  <si>
    <t>Weekly Working Hours</t>
  </si>
  <si>
    <t>Working Hours</t>
  </si>
  <si>
    <t>Minuns</t>
  </si>
  <si>
    <t>End</t>
  </si>
  <si>
    <t>Target</t>
  </si>
  <si>
    <t>(Factors are summed, exept 1.1/1.2)</t>
  </si>
  <si>
    <t>From - to</t>
  </si>
  <si>
    <t>4. Factor Night Shift &gt;25 Tage</t>
  </si>
  <si>
    <t>Maximum Weekly Working Hours</t>
  </si>
  <si>
    <t>3 Faktor regular working hours</t>
  </si>
  <si>
    <t>Maximum daily Working Hours</t>
  </si>
  <si>
    <t>2. Factor Overtime</t>
  </si>
  <si>
    <t>1/2 Target-Working-Day</t>
  </si>
  <si>
    <t>1.2 Factor Public Holydays</t>
  </si>
  <si>
    <t>1 Target-Working-Day</t>
  </si>
  <si>
    <t>1.1 Factor Sundays</t>
  </si>
  <si>
    <t>Degree of Employment in %</t>
  </si>
  <si>
    <t>Working Time 100%</t>
  </si>
  <si>
    <t>Sunday</t>
  </si>
  <si>
    <t>Legal</t>
  </si>
  <si>
    <t>Saturday</t>
  </si>
  <si>
    <t>Overtime balance last year</t>
  </si>
  <si>
    <t>Friday</t>
  </si>
  <si>
    <t>PLZ City</t>
  </si>
  <si>
    <t>Time balance last year</t>
  </si>
  <si>
    <t>Thursday</t>
  </si>
  <si>
    <t>Street</t>
  </si>
  <si>
    <t>Holydays this year</t>
  </si>
  <si>
    <t>Wednesday</t>
  </si>
  <si>
    <t>Adress</t>
  </si>
  <si>
    <t>Holyday entitlement this year</t>
  </si>
  <si>
    <t>Tuesday</t>
  </si>
  <si>
    <t>Prename Name</t>
  </si>
  <si>
    <t>Holyday Balance last Year</t>
  </si>
  <si>
    <t>Monday</t>
  </si>
  <si>
    <t>Carryovers</t>
  </si>
  <si>
    <t>Category</t>
  </si>
  <si>
    <t>Weekday</t>
  </si>
  <si>
    <t>Public Holyday</t>
  </si>
  <si>
    <t>3. Shift</t>
  </si>
  <si>
    <t>2. Shift</t>
  </si>
  <si>
    <t>1. Shift</t>
  </si>
  <si>
    <t>Employee</t>
  </si>
  <si>
    <t>Ausgabe einmalig</t>
  </si>
  <si>
    <t>Einnahme einmalig</t>
  </si>
  <si>
    <t>Ausgabe 
wiederkehrend</t>
  </si>
  <si>
    <t>Einnahme 
wiederkehrend</t>
  </si>
  <si>
    <t>4. Faktor Nacht</t>
  </si>
  <si>
    <t>3 Faktor Tag</t>
  </si>
  <si>
    <t>Dieser Endbenutzer-Lizenzvertrag ist eine rechtliche Vereinbarung zwischen Ihnen und swiss-time-tracking.ch, die alle Microsoft Excel-Vorlagen, Tabellenkalkulationen oder Software, die von arbeitszeiterfassung-schweiz erstellt wurden, umfasst.
Durch das Herunterladen, Kopieren, Zugreifen oder anderweitige Verwenden einer dieser Vorlagen erklären Sie sich mit den folgenden Bedingungen einverstanden:
• Sie dürfen die Vorlagen nicht verkaufen, weiterverkaufen, lizenzieren, vermieten, verleasen, verleihen oder anderweitig übertragen ohne schriftliche Genehmigung von swiss-time-tracking.ch.ch
• Sie dürfen die Vorlagen nicht verbreiten, veröffentlichen, auf einer Website hosten oder auf einem Server in einer Weise bereitstellen, die sie der Öffentlichkeit oder anderen Nutzern zugänglich macht.
•Sofern Sie nicht die entsprechenden Lizenzrechte erworben haben, dürfen Sie kein swiss-time-tracking.ch.ch Logo, Warenzeichen, Copyright, Disclaimer, Marke, Nutzungsbedingungen oder Namensnennung innerhalb der Vorlage entfernen oder verändern.
Vorbehalt der Rechte
Alle Eigentums-und Urheberrechte an der Vorlage und allen Kopien der Vorlage sind Eigentum von arbeitszeiterfassung-schweiz.ch. Alle nicht ausdrücklich gewährten Rechte sind arbeitszeiterfassung-schweiz vorbehalten.
Die Verwendung des Templates für einen anderen als den in dieser EULA ausdrücklich erlaubten Zweck ist verboten und kann zivil- und strafrechtliche Konsequenzen nach sich ziehen.
Für weitere Informationen und spezifische Erlaubnisse für Ihren Fall, kontaktieren Sie uns bitte unter: schuerch.ch@gmail.com</t>
  </si>
  <si>
    <t>Quest contract da licenza per l'utilisader final è ina cunvegna giuridica tranter Vus e la registraziun dal swiss-time-tracking.ch.ch che cumpiglia tut ils projects da Microsoft Excel, calculaziuns da tabellas u software ch'èn vegnids fatgs da la registraziun svizra dal temp da lavur.
Cun chargiar giu, copiar, cun access u cun duvrar in auter da quests projects essas Vus d'accord cun las suandantas cundiziuns:
• Els na dastgan betg vender, vender vinavant, licenziar, dar en locaziun, dar liber, emprestar u surdar en in'autra maniera senza approvaziun en scrit da registrar il swiss-time-tracking.ch.
• Els na dastgan betg derasar, publitgar, tadlar sin ina pagina d'internet u metter a disposiziun ils projects sin in server en ina moda che la renda accessibla a la publicitad u ad auters utilisaders.
• Sche Vus n' avais betg acquistà ils dretgs da licenza correspundents, na dastgais Vus betg allontanar u midar entaifer il project il logo, la marca da rauba, il copyright, il disclaimer, la marca, las cundiziuns d' utilisaziun u la denominaziun dal num.
resalva dals dretgs
Tut ils dretgs da proprietad e d'autur vi dal project sco er tut las copias dal project èn proprietad da swiss-time-tracking.chz.ch. Resalvads èn tut ils dretgs che n'èn betg vegnids concedids expressivamain da registrar il temp da lavur en Svizra.
Igl è scumandà da duvrar il model per in auter intent che quel ch' è permess explicitamain en la EULA e po avair consequenzas da dretg civil e penal.
Per ulteriuras infurmaziuns e permissiuns specificas per Voss cas ans contactai per plaschair sut: schuerch.ch@gmail.com</t>
  </si>
  <si>
    <t>Ce contrat de licence utilisateur final est un accord juridique entre vous et Arbeitszeiterfassung-schweiz.ch, qui couvre tous les modèles, feuilles de calcul ou logiciels Microsoft Excel créés par swiss-time-tracking.ch.ch.
En téléchargeant, copiant, accédant ou utilisant de toute autre manière l’un de ces modèles, vous acceptez les termes et conditions suivants :
• Vous ne pouvez pas vendre, revendre, concéder sous licence, louer, prêter ou autrement transférer les modèles sans l'autorisation écrite de swiss-time-tracking.ch.ch
• Vous ne pouvez pas distribuer, publier, héberger sur un site Web ou mettre à disposition sur un serveur les modèles d'une manière qui les rend accessibles au public ou à d'autres utilisateurs.
• Sauf si vous avez acquis les droits de licence appropriés, vous ne pouvez pas supprimer ou modifier le logo, la marque, le droit d'auteur, la clause de non-responsabilité, la marque, les conditions d'utilisation ou l'attribution de Arbeitszeiterfassung-schweiz.ch dans le modèle.
Réserve de droits
Tous les droits de propriété et droits d'auteur sur le modèle et toutes les copies du modèle sont la propriété de swiss-time-tracking.ch.ch. Tous les droits non expressément concédés sont réservés à Working Time Recording Switzerland.
L'utilisation du modèle à des fins autres que celles expressément autorisées dans le présent CLUF est interdite et peut entraîner des sanctions civiles et pénales.
Pour plus d’informations et des autorisations spécifiques à votre cas, veuillez nous contacter à : schuerch.ch@gmail.com</t>
  </si>
  <si>
    <t>This End User License Agreement is a legal agreement between you and swiss-time-tracking.ch.ch, which covers any Microsoft Excel templates, spreadsheets or software created by Arbeitzeiterfassung-schweiz.ch.
By downloading, copying, accessing or otherwise using any of these templates, you agree to the following terms and conditions:
• You may not sell, resell, license, rent, lease, loan or otherwise transfer the templates without the written permission of swiss-time-tracking.ch.ch
• You may not distribute, publish, host on a website, or make available on a server the Templates in a manner that makes them available to the public or other users.
•Unless you have acquired the appropriate license rights, you may not remove or change any swiss-time-tracking.chz.ch logo, trademark, copyright, disclaimer, brand, terms of use or attribution within the template.
Reservation of rights
All ownership and copyrights to the template and all copies of the template are the property of swiss-time-tracking.ch.ch. All rights not expressly granted are reserved by Working Time Recording Switzerland.
Use of the Template for any purpose other than that expressly permitted in this EULA is prohibited and may result in civil and criminal penalties.
For further information and specific permissions for your case, please contact us at: schuerch.ch@gmail.com</t>
  </si>
  <si>
    <t>www.swiss-time-tracking.ch/cynar-version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</si>
</sst>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hh]:mm"/>
  </numFmts>
  <fonts count="18" x14ac:knownFonts="1">
    <font>
      <sz val="11"/>
      <color theme="1"/>
      <name val="Arial"/>
    </font>
    <font>
      <i/>
      <sz val="11"/>
      <color theme="1"/>
      <name val="Arial"/>
      <family val="2"/>
    </font>
    <font>
      <b/>
      <sz val="11"/>
      <color rgb="FF00B0F0"/>
      <name val="Arial"/>
      <family val="2"/>
    </font>
    <font>
      <sz val="11"/>
      <name val="Arial"/>
      <family val="2"/>
    </font>
    <font>
      <b/>
      <sz val="11"/>
      <color rgb="FFFF0000"/>
      <name val="Arial"/>
      <family val="2"/>
    </font>
    <font>
      <b/>
      <sz val="11"/>
      <color rgb="FF00B050"/>
      <name val="Arial"/>
      <family val="2"/>
    </font>
    <font>
      <sz val="11"/>
      <color theme="1"/>
      <name val="Arial"/>
      <family val="2"/>
    </font>
    <font>
      <sz val="8"/>
      <name val="Arial"/>
      <family val="2"/>
    </font>
    <font>
      <i/>
      <sz val="11"/>
      <color rgb="FF000000"/>
      <name val="Arial"/>
      <family val="2"/>
    </font>
    <font>
      <sz val="11"/>
      <color rgb="FF000000"/>
      <name val="Arial"/>
      <family val="2"/>
    </font>
    <font>
      <sz val="11"/>
      <color rgb="FF000000"/>
      <name val="Arial"/>
      <family val="2"/>
    </font>
    <font>
      <b/>
      <sz val="11"/>
      <color theme="1"/>
      <name val="Arial"/>
      <family val="2"/>
    </font>
    <font>
      <sz val="11"/>
      <color indexed="8"/>
      <name val="Arial"/>
      <family val="2"/>
    </font>
    <font>
      <sz val="12"/>
      <color theme="1"/>
      <name val="Arial"/>
      <family val="2"/>
    </font>
    <font>
      <sz val="16"/>
      <color theme="1"/>
      <name val="Arial"/>
      <family val="2"/>
    </font>
    <font>
      <sz val="11"/>
      <color theme="0"/>
      <name val="Arial"/>
      <family val="2"/>
    </font>
    <font>
      <sz val="14"/>
      <color theme="1"/>
      <name val="Arial"/>
      <family val="2"/>
    </font>
    <font>
      <sz val="11"/>
      <color theme="1"/>
      <name val="Calibri"/>
      <family val="2"/>
      <scheme val="minor"/>
    </font>
  </fonts>
  <fills count="6">
    <fill>
      <patternFill patternType="none"/>
    </fill>
    <fill>
      <patternFill patternType="gray125"/>
    </fill>
    <fill>
      <patternFill patternType="solid">
        <fgColor indexed="65"/>
        <bgColor rgb="FFFFFF00"/>
      </patternFill>
    </fill>
    <fill>
      <patternFill patternType="solid">
        <fgColor indexed="65"/>
        <bgColor rgb="FF0070C0"/>
      </patternFill>
    </fill>
    <fill>
      <patternFill patternType="solid">
        <fgColor rgb="FFFFC9F4"/>
        <bgColor indexed="64"/>
      </patternFill>
    </fill>
    <fill>
      <patternFill patternType="solid">
        <fgColor theme="0" tint="-0.49998474074526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70C0"/>
      </left>
      <right style="thin">
        <color indexed="64"/>
      </right>
      <top/>
      <bottom style="thin">
        <color indexed="64"/>
      </bottom>
      <diagonal/>
    </border>
    <border>
      <left style="thin">
        <color rgb="FF0070C0"/>
      </left>
      <right style="thin">
        <color indexed="64"/>
      </right>
      <top/>
      <bottom/>
      <diagonal/>
    </border>
    <border>
      <left style="thin">
        <color rgb="FF0070C0"/>
      </left>
      <right style="thin">
        <color indexed="64"/>
      </right>
      <top style="thin">
        <color indexed="64"/>
      </top>
      <bottom style="thin">
        <color indexed="64"/>
      </bottom>
      <diagonal/>
    </border>
    <border diagonalUp="1" diagonalDown="1">
      <left/>
      <right style="thin">
        <color indexed="64"/>
      </right>
      <top/>
      <bottom style="thin">
        <color indexed="64"/>
      </bottom>
      <diagonal style="thin">
        <color indexed="64"/>
      </diagonal>
    </border>
  </borders>
  <cellStyleXfs count="4">
    <xf numFmtId="0" fontId="0" fillId="0" borderId="0"/>
    <xf numFmtId="0" fontId="6" fillId="0" borderId="0"/>
    <xf numFmtId="0" fontId="13" fillId="0" borderId="0"/>
    <xf numFmtId="0" fontId="17" fillId="0" borderId="0"/>
  </cellStyleXfs>
  <cellXfs count="236">
    <xf numFmtId="0" fontId="0" fillId="0" borderId="0" xfId="0"/>
    <xf numFmtId="164" fontId="0" fillId="0" borderId="0" xfId="0" applyNumberFormat="1"/>
    <xf numFmtId="0" fontId="2" fillId="0" borderId="0" xfId="0"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xf>
    <xf numFmtId="20" fontId="0" fillId="0" borderId="0" xfId="0" applyNumberFormat="1" applyAlignment="1">
      <alignment horizontal="center"/>
    </xf>
    <xf numFmtId="0" fontId="4" fillId="0" borderId="0" xfId="0" applyFont="1"/>
    <xf numFmtId="0" fontId="5" fillId="0" borderId="0" xfId="0" applyFont="1"/>
    <xf numFmtId="165" fontId="0" fillId="0" borderId="1" xfId="0" applyNumberFormat="1" applyBorder="1" applyAlignment="1">
      <alignment horizontal="center" vertical="center"/>
    </xf>
    <xf numFmtId="165" fontId="0" fillId="0" borderId="0" xfId="0" applyNumberFormat="1" applyAlignment="1">
      <alignment horizontal="center" vertical="center"/>
    </xf>
    <xf numFmtId="0" fontId="6" fillId="0" borderId="0" xfId="0" applyFont="1"/>
    <xf numFmtId="0" fontId="3" fillId="0" borderId="0" xfId="0" applyFont="1" applyAlignment="1">
      <alignment horizontal="center" vertical="center"/>
    </xf>
    <xf numFmtId="0" fontId="0" fillId="0" borderId="1" xfId="0" applyBorder="1" applyAlignment="1">
      <alignment horizontal="center" vertical="center"/>
    </xf>
    <xf numFmtId="20" fontId="0" fillId="0" borderId="1" xfId="0" applyNumberFormat="1" applyBorder="1" applyAlignment="1">
      <alignment horizontal="center" vertical="center"/>
    </xf>
    <xf numFmtId="0" fontId="6" fillId="0" borderId="4" xfId="0" applyFont="1" applyBorder="1" applyAlignment="1">
      <alignment horizontal="right"/>
    </xf>
    <xf numFmtId="0" fontId="6" fillId="0" borderId="4" xfId="0" applyFont="1" applyBorder="1"/>
    <xf numFmtId="0" fontId="6" fillId="0" borderId="4" xfId="0" applyFont="1" applyBorder="1" applyAlignment="1">
      <alignment horizontal="left"/>
    </xf>
    <xf numFmtId="165" fontId="6" fillId="0" borderId="4" xfId="0" applyNumberFormat="1" applyFont="1" applyBorder="1" applyAlignment="1">
      <alignment horizontal="right"/>
    </xf>
    <xf numFmtId="165" fontId="6" fillId="0" borderId="4" xfId="0" applyNumberFormat="1" applyFont="1" applyBorder="1"/>
    <xf numFmtId="20" fontId="6" fillId="0" borderId="4" xfId="0" applyNumberFormat="1" applyFont="1" applyBorder="1" applyAlignment="1">
      <alignment horizontal="right"/>
    </xf>
    <xf numFmtId="20" fontId="6" fillId="0" borderId="4" xfId="0" applyNumberFormat="1" applyFont="1" applyBorder="1"/>
    <xf numFmtId="20" fontId="12" fillId="0" borderId="4" xfId="0" applyNumberFormat="1" applyFont="1" applyBorder="1"/>
    <xf numFmtId="14" fontId="6" fillId="0" borderId="0" xfId="1" applyNumberFormat="1"/>
    <xf numFmtId="0" fontId="6" fillId="0" borderId="0" xfId="1"/>
    <xf numFmtId="14" fontId="6" fillId="0" borderId="1" xfId="1" applyNumberFormat="1" applyBorder="1" applyAlignment="1">
      <alignment textRotation="90"/>
    </xf>
    <xf numFmtId="14" fontId="6" fillId="0" borderId="1" xfId="1" applyNumberFormat="1" applyBorder="1"/>
    <xf numFmtId="0" fontId="6" fillId="0" borderId="1" xfId="1" applyBorder="1"/>
    <xf numFmtId="14" fontId="6" fillId="2" borderId="0" xfId="1" applyNumberFormat="1" applyFill="1"/>
    <xf numFmtId="14" fontId="6" fillId="3" borderId="16" xfId="1" applyNumberFormat="1" applyFill="1" applyBorder="1" applyAlignment="1">
      <alignment textRotation="90"/>
    </xf>
    <xf numFmtId="0" fontId="0" fillId="0" borderId="0" xfId="0" applyAlignment="1" applyProtection="1">
      <alignment horizontal="center"/>
      <protection locked="0"/>
    </xf>
    <xf numFmtId="0" fontId="6" fillId="0" borderId="3" xfId="0" applyFont="1" applyBorder="1" applyAlignment="1" applyProtection="1">
      <alignment horizontal="center" textRotation="90"/>
      <protection locked="0"/>
    </xf>
    <xf numFmtId="20" fontId="6" fillId="0" borderId="0" xfId="0" applyNumberFormat="1" applyFont="1" applyAlignment="1" applyProtection="1">
      <alignment horizontal="center" vertical="center"/>
      <protection locked="0"/>
    </xf>
    <xf numFmtId="14" fontId="0" fillId="0" borderId="15" xfId="0" applyNumberFormat="1" applyBorder="1" applyAlignment="1" applyProtection="1">
      <alignment horizontal="center" vertical="center"/>
      <protection locked="0"/>
    </xf>
    <xf numFmtId="20" fontId="0" fillId="0" borderId="1" xfId="0" applyNumberFormat="1" applyBorder="1" applyAlignment="1" applyProtection="1">
      <alignment horizontal="center" vertical="center"/>
      <protection locked="0"/>
    </xf>
    <xf numFmtId="14"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1" fillId="0" borderId="0" xfId="0" applyFont="1" applyProtection="1">
      <protection locked="0"/>
    </xf>
    <xf numFmtId="0" fontId="6" fillId="0" borderId="0" xfId="0" applyFont="1" applyProtection="1">
      <protection locked="0"/>
    </xf>
    <xf numFmtId="0" fontId="10" fillId="0" borderId="6" xfId="0" applyFont="1" applyBorder="1" applyProtection="1">
      <protection locked="0"/>
    </xf>
    <xf numFmtId="0" fontId="11" fillId="0" borderId="6" xfId="0" applyFont="1" applyBorder="1" applyProtection="1">
      <protection locked="0"/>
    </xf>
    <xf numFmtId="0" fontId="0" fillId="0" borderId="0" xfId="0" applyProtection="1">
      <protection locked="0"/>
    </xf>
    <xf numFmtId="0" fontId="6" fillId="0" borderId="6" xfId="0" applyFont="1" applyBorder="1" applyProtection="1">
      <protection locked="0"/>
    </xf>
    <xf numFmtId="0" fontId="0" fillId="0" borderId="6" xfId="0" applyBorder="1" applyProtection="1">
      <protection locked="0"/>
    </xf>
    <xf numFmtId="165" fontId="1" fillId="0" borderId="0" xfId="0" applyNumberFormat="1" applyFont="1" applyProtection="1">
      <protection locked="0"/>
    </xf>
    <xf numFmtId="14" fontId="6" fillId="0" borderId="4" xfId="0" applyNumberFormat="1" applyFont="1" applyBorder="1" applyAlignment="1" applyProtection="1">
      <alignment horizontal="left"/>
      <protection locked="0"/>
    </xf>
    <xf numFmtId="0" fontId="6" fillId="0" borderId="4" xfId="0" applyFont="1" applyBorder="1" applyProtection="1">
      <protection locked="0"/>
    </xf>
    <xf numFmtId="0" fontId="10" fillId="0" borderId="4" xfId="0" applyFont="1" applyBorder="1" applyProtection="1">
      <protection locked="0"/>
    </xf>
    <xf numFmtId="20" fontId="6" fillId="0" borderId="4" xfId="0" applyNumberFormat="1" applyFont="1" applyBorder="1" applyProtection="1">
      <protection locked="0"/>
    </xf>
    <xf numFmtId="0" fontId="0" fillId="0" borderId="4" xfId="0" applyBorder="1" applyProtection="1">
      <protection locked="0"/>
    </xf>
    <xf numFmtId="0" fontId="6" fillId="0" borderId="4" xfId="0" applyFont="1" applyBorder="1" applyAlignment="1" applyProtection="1">
      <alignment horizontal="left"/>
      <protection locked="0"/>
    </xf>
    <xf numFmtId="0" fontId="6" fillId="0" borderId="4" xfId="1" applyBorder="1" applyProtection="1">
      <protection locked="0"/>
    </xf>
    <xf numFmtId="49" fontId="6" fillId="0" borderId="4" xfId="0" applyNumberFormat="1" applyFont="1" applyBorder="1" applyAlignment="1" applyProtection="1">
      <alignment horizontal="left"/>
      <protection locked="0"/>
    </xf>
    <xf numFmtId="165" fontId="6" fillId="0" borderId="4" xfId="0" applyNumberFormat="1" applyFont="1" applyBorder="1" applyProtection="1">
      <protection locked="0"/>
    </xf>
    <xf numFmtId="0" fontId="1" fillId="0" borderId="0" xfId="0" applyFont="1" applyProtection="1">
      <protection locked="0"/>
    </xf>
    <xf numFmtId="0" fontId="0" fillId="0" borderId="0" xfId="0" applyAlignment="1" applyProtection="1">
      <alignment textRotation="90"/>
      <protection locked="0"/>
    </xf>
    <xf numFmtId="0" fontId="9" fillId="0" borderId="4" xfId="0" applyFont="1" applyBorder="1" applyProtection="1">
      <protection locked="0"/>
    </xf>
    <xf numFmtId="0" fontId="9" fillId="0" borderId="4" xfId="0" applyFont="1" applyBorder="1" applyAlignment="1" applyProtection="1">
      <alignment horizontal="left"/>
      <protection locked="0"/>
    </xf>
    <xf numFmtId="0" fontId="10" fillId="0" borderId="4" xfId="0" applyFont="1" applyBorder="1" applyAlignment="1" applyProtection="1">
      <alignment horizontal="right"/>
      <protection locked="0"/>
    </xf>
    <xf numFmtId="0" fontId="6" fillId="0" borderId="4" xfId="0" applyFont="1" applyBorder="1" applyAlignment="1" applyProtection="1">
      <alignment horizontal="right"/>
      <protection locked="0"/>
    </xf>
    <xf numFmtId="0" fontId="1" fillId="0" borderId="0" xfId="0" applyFont="1" applyAlignment="1" applyProtection="1">
      <alignment horizontal="left"/>
      <protection locked="0"/>
    </xf>
    <xf numFmtId="14" fontId="12" fillId="0" borderId="4" xfId="0" applyNumberFormat="1" applyFont="1" applyBorder="1" applyAlignment="1" applyProtection="1">
      <alignment horizontal="left"/>
      <protection locked="0"/>
    </xf>
    <xf numFmtId="0" fontId="12" fillId="0" borderId="4" xfId="0" applyFont="1" applyBorder="1" applyProtection="1">
      <protection locked="0"/>
    </xf>
    <xf numFmtId="0" fontId="10" fillId="0" borderId="4" xfId="0" applyFont="1" applyBorder="1" applyAlignment="1" applyProtection="1">
      <alignment horizontal="left"/>
      <protection locked="0"/>
    </xf>
    <xf numFmtId="0" fontId="11" fillId="0" borderId="0" xfId="1" applyFont="1" applyProtection="1">
      <protection locked="0"/>
    </xf>
    <xf numFmtId="0" fontId="6" fillId="0" borderId="4" xfId="1" applyBorder="1" applyAlignment="1" applyProtection="1">
      <alignment horizontal="left" vertical="center"/>
      <protection locked="0"/>
    </xf>
    <xf numFmtId="49" fontId="6" fillId="0" borderId="4" xfId="0" applyNumberFormat="1" applyFont="1" applyBorder="1" applyAlignment="1" applyProtection="1">
      <alignment horizontal="right"/>
      <protection locked="0"/>
    </xf>
    <xf numFmtId="0" fontId="11" fillId="0" borderId="4" xfId="0" applyFont="1" applyBorder="1" applyProtection="1">
      <protection locked="0"/>
    </xf>
    <xf numFmtId="2" fontId="6" fillId="0" borderId="4" xfId="0" applyNumberFormat="1" applyFont="1" applyBorder="1" applyAlignment="1" applyProtection="1">
      <alignment horizontal="right"/>
      <protection locked="0"/>
    </xf>
    <xf numFmtId="164" fontId="6" fillId="0" borderId="0" xfId="0" applyNumberFormat="1" applyFont="1" applyAlignment="1" applyProtection="1">
      <alignment horizontal="right"/>
      <protection locked="0"/>
    </xf>
    <xf numFmtId="0" fontId="6" fillId="0" borderId="4" xfId="1" applyBorder="1" applyAlignment="1" applyProtection="1">
      <alignment horizontal="left"/>
      <protection locked="0"/>
    </xf>
    <xf numFmtId="20" fontId="6" fillId="0" borderId="0" xfId="0" applyNumberFormat="1" applyFont="1" applyAlignment="1" applyProtection="1">
      <alignment horizontal="right"/>
      <protection locked="0"/>
    </xf>
    <xf numFmtId="0" fontId="6" fillId="0" borderId="0" xfId="0" applyFont="1" applyAlignment="1" applyProtection="1">
      <alignment horizontal="right"/>
      <protection locked="0"/>
    </xf>
    <xf numFmtId="165" fontId="6" fillId="0" borderId="4" xfId="0" applyNumberFormat="1" applyFont="1" applyBorder="1" applyAlignment="1" applyProtection="1">
      <alignment horizontal="right"/>
      <protection locked="0"/>
    </xf>
    <xf numFmtId="165" fontId="6" fillId="0" borderId="0" xfId="0" applyNumberFormat="1" applyFont="1" applyAlignment="1" applyProtection="1">
      <alignment horizontal="right"/>
      <protection locked="0"/>
    </xf>
    <xf numFmtId="20" fontId="6" fillId="0" borderId="0" xfId="0" applyNumberFormat="1" applyFont="1" applyProtection="1">
      <protection locked="0"/>
    </xf>
    <xf numFmtId="2" fontId="6" fillId="0" borderId="0" xfId="0" applyNumberFormat="1" applyFont="1" applyAlignment="1" applyProtection="1">
      <alignment horizontal="right"/>
      <protection locked="0"/>
    </xf>
    <xf numFmtId="14" fontId="1" fillId="0" borderId="0" xfId="0" applyNumberFormat="1" applyFont="1" applyAlignment="1" applyProtection="1">
      <alignment horizontal="left"/>
      <protection locked="0"/>
    </xf>
    <xf numFmtId="0" fontId="8" fillId="0" borderId="0" xfId="0" applyFont="1" applyAlignment="1" applyProtection="1">
      <alignment horizontal="left"/>
      <protection locked="0"/>
    </xf>
    <xf numFmtId="0" fontId="9" fillId="0" borderId="0" xfId="0" applyFont="1" applyProtection="1">
      <protection locked="0"/>
    </xf>
    <xf numFmtId="2" fontId="1" fillId="0" borderId="0" xfId="0" applyNumberFormat="1" applyFont="1" applyAlignment="1" applyProtection="1">
      <alignment horizontal="right"/>
      <protection locked="0"/>
    </xf>
    <xf numFmtId="165" fontId="1" fillId="0" borderId="0" xfId="0" applyNumberFormat="1" applyFont="1" applyAlignment="1" applyProtection="1">
      <alignment horizontal="left"/>
      <protection locked="0"/>
    </xf>
    <xf numFmtId="165" fontId="0" fillId="0" borderId="1" xfId="0" applyNumberFormat="1" applyBorder="1" applyAlignment="1" applyProtection="1">
      <alignment vertical="center"/>
      <protection locked="0"/>
    </xf>
    <xf numFmtId="165" fontId="0" fillId="0" borderId="1" xfId="0" applyNumberFormat="1" applyBorder="1" applyAlignment="1">
      <alignment vertical="center"/>
    </xf>
    <xf numFmtId="2" fontId="0" fillId="0" borderId="1" xfId="0" applyNumberFormat="1" applyBorder="1" applyAlignment="1">
      <alignment horizontal="center" vertical="center"/>
    </xf>
    <xf numFmtId="20" fontId="6" fillId="0" borderId="1" xfId="0" applyNumberFormat="1" applyFont="1" applyBorder="1" applyAlignment="1">
      <alignment horizontal="center" vertical="center"/>
    </xf>
    <xf numFmtId="165" fontId="6" fillId="0" borderId="4" xfId="0" applyNumberFormat="1" applyFont="1" applyBorder="1" applyAlignment="1">
      <alignment horizontal="left"/>
    </xf>
    <xf numFmtId="164" fontId="6" fillId="0" borderId="4" xfId="0" applyNumberFormat="1" applyFont="1" applyBorder="1" applyAlignment="1">
      <alignment horizontal="right"/>
    </xf>
    <xf numFmtId="20" fontId="0" fillId="4" borderId="1" xfId="0" applyNumberFormat="1" applyFill="1" applyBorder="1" applyAlignment="1" applyProtection="1">
      <alignment horizontal="center" vertical="center"/>
      <protection locked="0"/>
    </xf>
    <xf numFmtId="165" fontId="0" fillId="4" borderId="1" xfId="0" applyNumberForma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20" fontId="0" fillId="4" borderId="1" xfId="0" applyNumberFormat="1" applyFill="1" applyBorder="1" applyAlignment="1" applyProtection="1">
      <alignment horizontal="left" vertical="center"/>
      <protection locked="0"/>
    </xf>
    <xf numFmtId="0" fontId="6" fillId="0" borderId="3" xfId="1" applyBorder="1" applyAlignment="1" applyProtection="1">
      <alignment horizontal="center" textRotation="90"/>
      <protection locked="0"/>
    </xf>
    <xf numFmtId="165" fontId="6" fillId="0" borderId="0" xfId="1" applyNumberFormat="1" applyAlignment="1">
      <alignment horizontal="center" vertical="center"/>
    </xf>
    <xf numFmtId="0" fontId="3" fillId="0" borderId="0" xfId="1" applyFont="1" applyAlignment="1">
      <alignment horizontal="center" vertical="center"/>
    </xf>
    <xf numFmtId="0" fontId="6" fillId="0" borderId="0" xfId="1" applyAlignment="1">
      <alignment horizontal="center"/>
    </xf>
    <xf numFmtId="20" fontId="6" fillId="0" borderId="0" xfId="1" applyNumberFormat="1" applyAlignment="1">
      <alignment horizontal="center"/>
    </xf>
    <xf numFmtId="0" fontId="6" fillId="0" borderId="0" xfId="1" applyAlignment="1">
      <alignment horizontal="left"/>
    </xf>
    <xf numFmtId="164" fontId="6" fillId="0" borderId="0" xfId="1" applyNumberFormat="1"/>
    <xf numFmtId="0" fontId="5" fillId="0" borderId="0" xfId="1" applyFont="1"/>
    <xf numFmtId="0" fontId="2" fillId="0" borderId="0" xfId="1" applyFont="1"/>
    <xf numFmtId="0" fontId="4" fillId="0" borderId="0" xfId="1" applyFont="1"/>
    <xf numFmtId="0" fontId="6" fillId="0" borderId="0" xfId="1" applyAlignment="1">
      <alignment horizontal="center" vertical="center"/>
    </xf>
    <xf numFmtId="20" fontId="6" fillId="0" borderId="0" xfId="1" applyNumberFormat="1" applyAlignment="1" applyProtection="1">
      <alignment horizontal="center" vertical="center"/>
      <protection locked="0"/>
    </xf>
    <xf numFmtId="20" fontId="6" fillId="0" borderId="5" xfId="1" applyNumberFormat="1" applyBorder="1" applyAlignment="1" applyProtection="1">
      <alignment horizontal="center" vertical="center"/>
      <protection locked="0"/>
    </xf>
    <xf numFmtId="10" fontId="6" fillId="0" borderId="1" xfId="1" applyNumberFormat="1" applyBorder="1" applyAlignment="1">
      <alignment horizontal="center" vertical="center"/>
    </xf>
    <xf numFmtId="20" fontId="6" fillId="0" borderId="1" xfId="1" applyNumberFormat="1" applyBorder="1" applyAlignment="1" applyProtection="1">
      <alignment horizontal="center" vertical="center"/>
      <protection locked="0"/>
    </xf>
    <xf numFmtId="20" fontId="6" fillId="0" borderId="1" xfId="1" applyNumberFormat="1" applyBorder="1" applyAlignment="1">
      <alignment horizontal="center" vertical="center"/>
    </xf>
    <xf numFmtId="14" fontId="6" fillId="0" borderId="1" xfId="1" applyNumberFormat="1" applyBorder="1" applyAlignment="1">
      <alignment horizontal="center" vertical="center"/>
    </xf>
    <xf numFmtId="165" fontId="6" fillId="0" borderId="1" xfId="1" applyNumberFormat="1" applyBorder="1" applyAlignment="1">
      <alignment horizontal="center" vertical="center"/>
    </xf>
    <xf numFmtId="2" fontId="6" fillId="0" borderId="1" xfId="1" applyNumberFormat="1" applyBorder="1" applyAlignment="1">
      <alignment horizontal="center" vertical="center"/>
    </xf>
    <xf numFmtId="0" fontId="6" fillId="0" borderId="1" xfId="1" applyBorder="1" applyAlignment="1">
      <alignment horizontal="center" vertical="center"/>
    </xf>
    <xf numFmtId="14" fontId="6" fillId="0" borderId="15" xfId="1" applyNumberFormat="1" applyBorder="1" applyAlignment="1" applyProtection="1">
      <alignment horizontal="center" vertical="center"/>
      <protection locked="0"/>
    </xf>
    <xf numFmtId="20" fontId="6" fillId="4" borderId="1" xfId="1" applyNumberFormat="1" applyFill="1" applyBorder="1" applyAlignment="1" applyProtection="1">
      <alignment horizontal="left" vertical="center"/>
      <protection locked="0"/>
    </xf>
    <xf numFmtId="20" fontId="6" fillId="4" borderId="1" xfId="1" applyNumberFormat="1" applyFill="1" applyBorder="1" applyAlignment="1" applyProtection="1">
      <alignment horizontal="center" vertical="center"/>
      <protection locked="0"/>
    </xf>
    <xf numFmtId="0" fontId="6" fillId="4" borderId="1" xfId="1" applyFill="1" applyBorder="1" applyAlignment="1" applyProtection="1">
      <alignment horizontal="center" vertical="center"/>
      <protection locked="0"/>
    </xf>
    <xf numFmtId="165" fontId="6" fillId="4" borderId="1" xfId="1" applyNumberFormat="1" applyFill="1" applyBorder="1" applyAlignment="1" applyProtection="1">
      <alignment horizontal="center" vertical="center"/>
      <protection locked="0"/>
    </xf>
    <xf numFmtId="165" fontId="6" fillId="0" borderId="1" xfId="1" applyNumberFormat="1" applyBorder="1" applyAlignment="1" applyProtection="1">
      <alignment vertical="center"/>
      <protection locked="0"/>
    </xf>
    <xf numFmtId="165" fontId="6" fillId="0" borderId="1" xfId="1" applyNumberFormat="1" applyBorder="1" applyAlignment="1">
      <alignment vertical="center"/>
    </xf>
    <xf numFmtId="0" fontId="6" fillId="0" borderId="0" xfId="1" applyAlignment="1" applyProtection="1">
      <alignment horizontal="center"/>
      <protection locked="0"/>
    </xf>
    <xf numFmtId="0" fontId="6" fillId="0" borderId="0" xfId="1" applyAlignment="1" applyProtection="1">
      <alignment textRotation="90"/>
      <protection locked="0"/>
    </xf>
    <xf numFmtId="165" fontId="1" fillId="0" borderId="0" xfId="1" applyNumberFormat="1" applyFont="1" applyProtection="1">
      <protection locked="0"/>
    </xf>
    <xf numFmtId="0" fontId="6" fillId="0" borderId="0" xfId="1" applyAlignment="1" applyProtection="1">
      <alignment horizontal="right"/>
      <protection locked="0"/>
    </xf>
    <xf numFmtId="0" fontId="1" fillId="0" borderId="0" xfId="1" applyFont="1" applyAlignment="1" applyProtection="1">
      <alignment horizontal="left"/>
      <protection locked="0"/>
    </xf>
    <xf numFmtId="0" fontId="6" fillId="0" borderId="0" xfId="1" applyProtection="1">
      <protection locked="0"/>
    </xf>
    <xf numFmtId="165" fontId="1" fillId="0" borderId="0" xfId="1" applyNumberFormat="1" applyFont="1" applyAlignment="1" applyProtection="1">
      <alignment horizontal="left"/>
      <protection locked="0"/>
    </xf>
    <xf numFmtId="0" fontId="1" fillId="0" borderId="0" xfId="1" applyFont="1"/>
    <xf numFmtId="2" fontId="1" fillId="0" borderId="0" xfId="1" applyNumberFormat="1" applyFont="1" applyAlignment="1" applyProtection="1">
      <alignment horizontal="right"/>
      <protection locked="0"/>
    </xf>
    <xf numFmtId="0" fontId="9" fillId="0" borderId="0" xfId="1" applyFont="1" applyProtection="1">
      <protection locked="0"/>
    </xf>
    <xf numFmtId="0" fontId="8" fillId="0" borderId="0" xfId="1" applyFont="1" applyAlignment="1" applyProtection="1">
      <alignment horizontal="left"/>
      <protection locked="0"/>
    </xf>
    <xf numFmtId="14" fontId="1" fillId="0" borderId="0" xfId="1" applyNumberFormat="1" applyFont="1" applyAlignment="1" applyProtection="1">
      <alignment horizontal="left"/>
      <protection locked="0"/>
    </xf>
    <xf numFmtId="165" fontId="6" fillId="0" borderId="4" xfId="1" applyNumberFormat="1" applyBorder="1" applyAlignment="1">
      <alignment horizontal="left"/>
    </xf>
    <xf numFmtId="0" fontId="6" fillId="0" borderId="4" xfId="1" applyBorder="1" applyAlignment="1">
      <alignment horizontal="left"/>
    </xf>
    <xf numFmtId="2" fontId="6" fillId="0" borderId="0" xfId="1" applyNumberFormat="1" applyAlignment="1" applyProtection="1">
      <alignment horizontal="right"/>
      <protection locked="0"/>
    </xf>
    <xf numFmtId="0" fontId="9" fillId="0" borderId="4" xfId="1" applyFont="1" applyBorder="1" applyProtection="1">
      <protection locked="0"/>
    </xf>
    <xf numFmtId="0" fontId="9" fillId="0" borderId="4" xfId="1" applyFont="1" applyBorder="1" applyAlignment="1" applyProtection="1">
      <alignment horizontal="left"/>
      <protection locked="0"/>
    </xf>
    <xf numFmtId="14" fontId="6" fillId="0" borderId="4" xfId="1" applyNumberFormat="1" applyBorder="1" applyAlignment="1" applyProtection="1">
      <alignment horizontal="left"/>
      <protection locked="0"/>
    </xf>
    <xf numFmtId="20" fontId="6" fillId="0" borderId="0" xfId="1" applyNumberFormat="1" applyProtection="1">
      <protection locked="0"/>
    </xf>
    <xf numFmtId="20" fontId="6" fillId="0" borderId="4" xfId="1" applyNumberFormat="1" applyBorder="1"/>
    <xf numFmtId="20" fontId="6" fillId="0" borderId="4" xfId="1" applyNumberFormat="1" applyBorder="1" applyProtection="1">
      <protection locked="0"/>
    </xf>
    <xf numFmtId="2" fontId="6" fillId="0" borderId="4" xfId="1" applyNumberFormat="1" applyBorder="1" applyAlignment="1" applyProtection="1">
      <alignment horizontal="right"/>
      <protection locked="0"/>
    </xf>
    <xf numFmtId="165" fontId="6" fillId="0" borderId="0" xfId="1" applyNumberFormat="1" applyAlignment="1" applyProtection="1">
      <alignment horizontal="right"/>
      <protection locked="0"/>
    </xf>
    <xf numFmtId="165" fontId="6" fillId="0" borderId="4" xfId="1" applyNumberFormat="1" applyBorder="1" applyAlignment="1">
      <alignment horizontal="right"/>
    </xf>
    <xf numFmtId="165" fontId="6" fillId="0" borderId="4" xfId="1" applyNumberFormat="1" applyBorder="1" applyProtection="1">
      <protection locked="0"/>
    </xf>
    <xf numFmtId="165" fontId="6" fillId="0" borderId="4" xfId="1" applyNumberFormat="1" applyBorder="1" applyAlignment="1" applyProtection="1">
      <alignment horizontal="right"/>
      <protection locked="0"/>
    </xf>
    <xf numFmtId="20" fontId="6" fillId="0" borderId="0" xfId="1" applyNumberFormat="1" applyAlignment="1" applyProtection="1">
      <alignment horizontal="right"/>
      <protection locked="0"/>
    </xf>
    <xf numFmtId="20" fontId="6" fillId="0" borderId="4" xfId="1" applyNumberFormat="1" applyBorder="1" applyAlignment="1">
      <alignment horizontal="right"/>
    </xf>
    <xf numFmtId="49" fontId="6" fillId="0" borderId="4" xfId="1" applyNumberFormat="1" applyBorder="1" applyAlignment="1" applyProtection="1">
      <alignment horizontal="right"/>
      <protection locked="0"/>
    </xf>
    <xf numFmtId="0" fontId="1" fillId="0" borderId="0" xfId="1" applyFont="1" applyProtection="1">
      <protection locked="0"/>
    </xf>
    <xf numFmtId="164" fontId="6" fillId="0" borderId="0" xfId="1" applyNumberFormat="1" applyAlignment="1" applyProtection="1">
      <alignment horizontal="right"/>
      <protection locked="0"/>
    </xf>
    <xf numFmtId="164" fontId="6" fillId="0" borderId="4" xfId="1" applyNumberFormat="1" applyBorder="1" applyAlignment="1">
      <alignment horizontal="right"/>
    </xf>
    <xf numFmtId="0" fontId="6" fillId="0" borderId="4" xfId="1" applyBorder="1"/>
    <xf numFmtId="0" fontId="6" fillId="0" borderId="4" xfId="1" applyBorder="1" applyAlignment="1">
      <alignment horizontal="right"/>
    </xf>
    <xf numFmtId="0" fontId="11" fillId="0" borderId="4" xfId="1" applyFont="1" applyBorder="1" applyProtection="1">
      <protection locked="0"/>
    </xf>
    <xf numFmtId="20" fontId="12" fillId="0" borderId="4" xfId="1" applyNumberFormat="1" applyFont="1" applyBorder="1"/>
    <xf numFmtId="0" fontId="12" fillId="0" borderId="4" xfId="1" applyFont="1" applyBorder="1" applyProtection="1">
      <protection locked="0"/>
    </xf>
    <xf numFmtId="14" fontId="12" fillId="0" borderId="4" xfId="1" applyNumberFormat="1" applyFont="1" applyBorder="1" applyAlignment="1" applyProtection="1">
      <alignment horizontal="left"/>
      <protection locked="0"/>
    </xf>
    <xf numFmtId="165" fontId="6" fillId="0" borderId="4" xfId="1" applyNumberFormat="1" applyBorder="1"/>
    <xf numFmtId="49" fontId="6" fillId="0" borderId="4" xfId="1" applyNumberFormat="1" applyBorder="1" applyAlignment="1" applyProtection="1">
      <alignment horizontal="left"/>
      <protection locked="0"/>
    </xf>
    <xf numFmtId="0" fontId="6" fillId="0" borderId="4" xfId="1" applyBorder="1" applyAlignment="1" applyProtection="1">
      <alignment horizontal="right"/>
      <protection locked="0"/>
    </xf>
    <xf numFmtId="0" fontId="9" fillId="0" borderId="4" xfId="1" applyFont="1" applyBorder="1" applyAlignment="1" applyProtection="1">
      <alignment horizontal="right"/>
      <protection locked="0"/>
    </xf>
    <xf numFmtId="0" fontId="11" fillId="0" borderId="6" xfId="1" applyFont="1" applyBorder="1" applyProtection="1">
      <protection locked="0"/>
    </xf>
    <xf numFmtId="0" fontId="6" fillId="0" borderId="6" xfId="1" applyBorder="1" applyProtection="1">
      <protection locked="0"/>
    </xf>
    <xf numFmtId="0" fontId="9" fillId="0" borderId="6" xfId="1" applyFont="1" applyBorder="1" applyProtection="1">
      <protection locked="0"/>
    </xf>
    <xf numFmtId="165" fontId="6" fillId="0" borderId="0" xfId="1" applyNumberFormat="1" applyAlignment="1" applyProtection="1">
      <alignment horizontal="center" vertical="center"/>
      <protection locked="0"/>
    </xf>
    <xf numFmtId="0" fontId="3" fillId="0" borderId="0" xfId="1" applyFont="1" applyAlignment="1" applyProtection="1">
      <alignment horizontal="center" vertical="center"/>
      <protection locked="0"/>
    </xf>
    <xf numFmtId="20" fontId="6" fillId="0" borderId="0" xfId="1" applyNumberFormat="1" applyAlignment="1" applyProtection="1">
      <alignment horizontal="center"/>
      <protection locked="0"/>
    </xf>
    <xf numFmtId="0" fontId="6" fillId="0" borderId="0" xfId="1" applyAlignment="1" applyProtection="1">
      <alignment horizontal="left"/>
      <protection locked="0"/>
    </xf>
    <xf numFmtId="164" fontId="6" fillId="0" borderId="0" xfId="1" applyNumberFormat="1" applyProtection="1">
      <protection locked="0"/>
    </xf>
    <xf numFmtId="0" fontId="5" fillId="0" borderId="0" xfId="1" applyFont="1" applyProtection="1">
      <protection locked="0"/>
    </xf>
    <xf numFmtId="0" fontId="2" fillId="0" borderId="0" xfId="1" applyFont="1" applyProtection="1">
      <protection locked="0"/>
    </xf>
    <xf numFmtId="0" fontId="4" fillId="0" borderId="0" xfId="1" applyFont="1" applyProtection="1">
      <protection locked="0"/>
    </xf>
    <xf numFmtId="0" fontId="6" fillId="0" borderId="0" xfId="1" applyAlignment="1" applyProtection="1">
      <alignment horizontal="center" vertical="center"/>
      <protection locked="0"/>
    </xf>
    <xf numFmtId="0" fontId="6" fillId="0" borderId="0" xfId="1" applyAlignment="1" applyProtection="1">
      <alignment vertical="center"/>
      <protection locked="0"/>
    </xf>
    <xf numFmtId="0" fontId="6" fillId="0" borderId="6" xfId="1" applyBorder="1" applyAlignment="1" applyProtection="1">
      <alignment vertical="center"/>
      <protection locked="0"/>
    </xf>
    <xf numFmtId="0" fontId="6" fillId="0" borderId="5" xfId="1" applyBorder="1" applyAlignment="1" applyProtection="1">
      <alignment vertical="center"/>
      <protection locked="0"/>
    </xf>
    <xf numFmtId="0" fontId="11" fillId="0" borderId="6" xfId="1" applyFont="1" applyBorder="1" applyAlignment="1" applyProtection="1">
      <alignment horizontal="right"/>
      <protection locked="0"/>
    </xf>
    <xf numFmtId="0" fontId="6" fillId="0" borderId="2" xfId="1" applyBorder="1"/>
    <xf numFmtId="0" fontId="6" fillId="0" borderId="3" xfId="1" applyBorder="1" applyAlignment="1" applyProtection="1">
      <alignment textRotation="90"/>
      <protection locked="0"/>
    </xf>
    <xf numFmtId="20" fontId="15" fillId="4" borderId="1" xfId="1" applyNumberFormat="1" applyFont="1" applyFill="1" applyBorder="1" applyAlignment="1" applyProtection="1">
      <alignment horizontal="center" vertical="center"/>
      <protection locked="0"/>
    </xf>
    <xf numFmtId="165" fontId="6" fillId="0" borderId="0" xfId="1" applyNumberFormat="1"/>
    <xf numFmtId="20" fontId="12" fillId="0" borderId="0" xfId="1" applyNumberFormat="1" applyFont="1"/>
    <xf numFmtId="20" fontId="6" fillId="0" borderId="0" xfId="1" applyNumberFormat="1" applyAlignment="1">
      <alignment horizontal="right"/>
    </xf>
    <xf numFmtId="0" fontId="6" fillId="0" borderId="0" xfId="1" applyAlignment="1">
      <alignment horizontal="right"/>
    </xf>
    <xf numFmtId="164" fontId="6" fillId="0" borderId="0" xfId="1" applyNumberFormat="1" applyAlignment="1">
      <alignment horizontal="right"/>
    </xf>
    <xf numFmtId="165" fontId="6" fillId="0" borderId="0" xfId="1" applyNumberFormat="1" applyAlignment="1">
      <alignment horizontal="right"/>
    </xf>
    <xf numFmtId="20" fontId="6" fillId="0" borderId="0" xfId="1" applyNumberFormat="1"/>
    <xf numFmtId="0" fontId="6" fillId="0" borderId="7" xfId="1" applyBorder="1" applyAlignment="1" applyProtection="1">
      <alignment horizontal="center" textRotation="90"/>
      <protection locked="0"/>
    </xf>
    <xf numFmtId="0" fontId="6" fillId="0" borderId="7" xfId="1" applyBorder="1" applyAlignment="1" applyProtection="1">
      <alignment horizontal="center" textRotation="90" wrapText="1"/>
      <protection locked="0"/>
    </xf>
    <xf numFmtId="4" fontId="3" fillId="0" borderId="1" xfId="1" applyNumberFormat="1" applyFont="1" applyBorder="1" applyAlignment="1" applyProtection="1">
      <alignment horizontal="center" textRotation="90"/>
      <protection locked="0"/>
    </xf>
    <xf numFmtId="4" fontId="6" fillId="0" borderId="1" xfId="1" applyNumberFormat="1" applyBorder="1" applyAlignment="1">
      <alignment horizontal="center" vertical="center"/>
    </xf>
    <xf numFmtId="4" fontId="0" fillId="0" borderId="1" xfId="0" applyNumberFormat="1" applyBorder="1" applyAlignment="1">
      <alignment horizontal="center" vertical="center"/>
    </xf>
    <xf numFmtId="20" fontId="0" fillId="5" borderId="1" xfId="0" applyNumberFormat="1" applyFill="1" applyBorder="1" applyAlignment="1" applyProtection="1">
      <alignment horizontal="center" vertical="center"/>
      <protection locked="0"/>
    </xf>
    <xf numFmtId="165"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20" fontId="0" fillId="5" borderId="1" xfId="0" applyNumberFormat="1" applyFill="1" applyBorder="1" applyAlignment="1" applyProtection="1">
      <alignment horizontal="left" vertical="center"/>
      <protection locked="0"/>
    </xf>
    <xf numFmtId="20" fontId="6" fillId="5" borderId="1" xfId="1" applyNumberFormat="1" applyFill="1" applyBorder="1" applyAlignment="1" applyProtection="1">
      <alignment horizontal="center" vertical="center"/>
      <protection locked="0"/>
    </xf>
    <xf numFmtId="165" fontId="6" fillId="5" borderId="1" xfId="1" applyNumberFormat="1" applyFill="1" applyBorder="1" applyAlignment="1" applyProtection="1">
      <alignment horizontal="center" vertical="center"/>
      <protection locked="0"/>
    </xf>
    <xf numFmtId="0" fontId="6" fillId="5" borderId="1" xfId="1" applyFill="1" applyBorder="1" applyAlignment="1" applyProtection="1">
      <alignment horizontal="center" vertical="center"/>
      <protection locked="0"/>
    </xf>
    <xf numFmtId="20" fontId="6" fillId="5" borderId="1" xfId="1" applyNumberFormat="1" applyFill="1" applyBorder="1" applyAlignment="1" applyProtection="1">
      <alignment horizontal="left" vertical="center"/>
      <protection locked="0"/>
    </xf>
    <xf numFmtId="0" fontId="6" fillId="0" borderId="0" xfId="0" applyFont="1" applyAlignment="1" applyProtection="1">
      <alignment horizontal="center"/>
      <protection locked="0"/>
    </xf>
    <xf numFmtId="0" fontId="14" fillId="0" borderId="5" xfId="0" applyFont="1" applyBorder="1" applyAlignment="1" applyProtection="1">
      <alignment horizontal="right" vertical="center"/>
      <protection locked="0"/>
    </xf>
    <xf numFmtId="0" fontId="14" fillId="0" borderId="6" xfId="0" applyFont="1" applyBorder="1" applyAlignment="1" applyProtection="1">
      <alignment horizontal="right"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3" xfId="1" applyBorder="1" applyAlignment="1" applyProtection="1">
      <alignment horizontal="center" textRotation="90"/>
      <protection locked="0"/>
    </xf>
    <xf numFmtId="0" fontId="3" fillId="0" borderId="2" xfId="1" applyFont="1" applyBorder="1" applyAlignment="1" applyProtection="1">
      <alignment horizontal="center" textRotation="90"/>
      <protection locked="0"/>
    </xf>
    <xf numFmtId="0" fontId="6" fillId="0" borderId="3" xfId="1" applyBorder="1" applyAlignment="1" applyProtection="1">
      <alignment horizontal="center" textRotation="90" wrapText="1"/>
      <protection locked="0"/>
    </xf>
    <xf numFmtId="0" fontId="6" fillId="0" borderId="2" xfId="1" applyBorder="1" applyAlignment="1" applyProtection="1">
      <alignment horizontal="center" textRotation="90" wrapText="1"/>
      <protection locked="0"/>
    </xf>
    <xf numFmtId="0" fontId="6" fillId="0" borderId="2" xfId="1" applyBorder="1" applyAlignment="1" applyProtection="1">
      <alignment horizontal="center" textRotation="90"/>
      <protection locked="0"/>
    </xf>
    <xf numFmtId="164" fontId="6" fillId="0" borderId="3" xfId="1" applyNumberFormat="1" applyBorder="1" applyAlignment="1" applyProtection="1">
      <alignment horizontal="center" textRotation="90" wrapText="1"/>
      <protection locked="0"/>
    </xf>
    <xf numFmtId="164" fontId="6" fillId="0" borderId="2" xfId="1" applyNumberFormat="1" applyBorder="1" applyAlignment="1" applyProtection="1">
      <alignment horizontal="center" textRotation="90" wrapText="1"/>
      <protection locked="0"/>
    </xf>
    <xf numFmtId="49" fontId="6" fillId="0" borderId="4" xfId="0" applyNumberFormat="1" applyFont="1" applyBorder="1" applyAlignment="1" applyProtection="1">
      <alignment horizontal="left"/>
      <protection locked="0"/>
    </xf>
    <xf numFmtId="0" fontId="3" fillId="0" borderId="7" xfId="1" applyFont="1" applyBorder="1" applyAlignment="1" applyProtection="1">
      <alignment horizontal="center" textRotation="90"/>
      <protection locked="0"/>
    </xf>
    <xf numFmtId="0" fontId="3" fillId="0" borderId="8" xfId="1" applyFont="1" applyBorder="1" applyAlignment="1" applyProtection="1">
      <alignment horizontal="center" textRotation="90"/>
      <protection locked="0"/>
    </xf>
    <xf numFmtId="0" fontId="6" fillId="0" borderId="14" xfId="1" applyBorder="1" applyAlignment="1" applyProtection="1">
      <alignment horizontal="center" textRotation="90"/>
      <protection locked="0"/>
    </xf>
    <xf numFmtId="0" fontId="3" fillId="0" borderId="13" xfId="1" applyFont="1" applyBorder="1" applyAlignment="1" applyProtection="1">
      <alignment horizontal="center" textRotation="90"/>
      <protection locked="0"/>
    </xf>
    <xf numFmtId="20" fontId="6" fillId="0" borderId="3" xfId="1" applyNumberFormat="1" applyBorder="1" applyAlignment="1" applyProtection="1">
      <alignment horizontal="center" textRotation="90"/>
      <protection locked="0"/>
    </xf>
    <xf numFmtId="0" fontId="6" fillId="0" borderId="11" xfId="1" applyBorder="1" applyAlignment="1">
      <alignment horizontal="center" vertical="center"/>
    </xf>
    <xf numFmtId="0" fontId="6" fillId="0" borderId="12" xfId="1" applyBorder="1" applyAlignment="1">
      <alignment horizontal="center" vertical="center"/>
    </xf>
    <xf numFmtId="0" fontId="6" fillId="0" borderId="7" xfId="1" applyBorder="1" applyAlignment="1">
      <alignment horizontal="center" vertical="center"/>
    </xf>
    <xf numFmtId="0" fontId="6" fillId="0" borderId="9" xfId="1" applyBorder="1" applyAlignment="1">
      <alignment horizontal="center" vertical="center"/>
    </xf>
    <xf numFmtId="0" fontId="6" fillId="0" borderId="8" xfId="1" applyBorder="1" applyAlignment="1">
      <alignment horizontal="center" vertical="center"/>
    </xf>
    <xf numFmtId="0" fontId="6" fillId="0" borderId="10" xfId="1" applyBorder="1"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14" fillId="0" borderId="5" xfId="1" applyFont="1" applyBorder="1" applyAlignment="1" applyProtection="1">
      <alignment horizontal="right" vertical="center"/>
      <protection locked="0"/>
    </xf>
    <xf numFmtId="0" fontId="14" fillId="0" borderId="6" xfId="1" applyFont="1" applyBorder="1" applyAlignment="1" applyProtection="1">
      <alignment horizontal="right" vertical="center"/>
      <protection locked="0"/>
    </xf>
    <xf numFmtId="0" fontId="6" fillId="0" borderId="5"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49" fontId="6" fillId="0" borderId="4" xfId="1" applyNumberFormat="1" applyBorder="1" applyAlignment="1" applyProtection="1">
      <alignment horizontal="left"/>
      <protection locked="0"/>
    </xf>
    <xf numFmtId="0" fontId="6" fillId="0" borderId="0" xfId="1" applyAlignment="1">
      <alignment horizontal="center" vertical="center" wrapText="1"/>
    </xf>
    <xf numFmtId="0" fontId="6" fillId="0" borderId="0" xfId="1" applyAlignment="1">
      <alignment horizontal="center" vertical="center"/>
    </xf>
    <xf numFmtId="0" fontId="6" fillId="0" borderId="0" xfId="1" applyAlignment="1">
      <alignment horizontal="center"/>
    </xf>
    <xf numFmtId="0" fontId="16" fillId="0" borderId="5" xfId="1" applyFont="1" applyBorder="1" applyAlignment="1" applyProtection="1">
      <alignment horizontal="center" vertical="center"/>
      <protection locked="0"/>
    </xf>
    <xf numFmtId="0" fontId="16" fillId="0" borderId="6" xfId="1" applyFont="1" applyBorder="1" applyAlignment="1" applyProtection="1">
      <alignment horizontal="center" vertical="center"/>
      <protection locked="0"/>
    </xf>
  </cellXfs>
  <cellStyles count="4">
    <cellStyle name="Standard" xfId="0" builtinId="0"/>
    <cellStyle name="Standard 2" xfId="1" xr:uid="{54ED699B-7A38-9C4E-B350-2B407442E4F5}"/>
    <cellStyle name="Standard 3" xfId="2" xr:uid="{DBF9B417-C288-B54A-8E9A-46936C735EEC}"/>
    <cellStyle name="Standard 4" xfId="3" xr:uid="{D06FB170-DC9C-A447-9036-F4E6F157D351}"/>
  </cellStyles>
  <dxfs count="35">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FF00"/>
        </patternFill>
      </fill>
    </dxf>
    <dxf>
      <fill>
        <patternFill>
          <bgColor rgb="FFFF0000"/>
        </patternFill>
      </fill>
    </dxf>
    <dxf>
      <font>
        <color theme="0"/>
      </font>
      <fill>
        <patternFill>
          <bgColor rgb="FF00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C9F4"/>
      <color rgb="FFFF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christophschurch/Desktop/beta-version-TME-Mac%20version.xlsm" TargetMode="External"/><Relationship Id="rId1" Type="http://schemas.openxmlformats.org/officeDocument/2006/relationships/externalLinkPath" Target="/Users/christophschurch/Desktop/beta-version-TME-Mac%20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onsole"/>
      <sheetName val="Work"/>
      <sheetName val="Phasen"/>
      <sheetName val="prj aktuell 4 4 diffrent Gants "/>
      <sheetName val="Shift Gant"/>
      <sheetName val="Project Gant"/>
      <sheetName val="Rechnung"/>
      <sheetName val="Projekt Details (nach Phasen)"/>
      <sheetName val="Projekt Details (nach Aufgaben)"/>
      <sheetName val="Projekt Details (nach Datum)"/>
      <sheetName val="Tagebuch"/>
    </sheetNames>
    <sheetDataSet>
      <sheetData sheetId="0"/>
      <sheetData sheetId="1"/>
      <sheetData sheetId="2"/>
      <sheetData sheetId="3"/>
      <sheetData sheetId="4"/>
      <sheetData sheetId="5"/>
      <sheetData sheetId="6">
        <row r="10">
          <cell r="B10">
            <v>45802</v>
          </cell>
          <cell r="D10">
            <v>45803</v>
          </cell>
        </row>
        <row r="18">
          <cell r="B18" t="str">
            <v>Protokoll</v>
          </cell>
        </row>
      </sheetData>
      <sheetData sheetId="7"/>
      <sheetData sheetId="8"/>
      <sheetData sheetId="9"/>
      <sheetData sheetId="10"/>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swiss-time-tracking.ch/cynar-version"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dimension ref="A1:BI1008"/>
  <sheetViews>
    <sheetView showZeros="0" tabSelected="1" view="pageBreakPreview" zoomScaleNormal="85" zoomScaleSheetLayoutView="100" workbookViewId="0">
      <pane ySplit="18" topLeftCell="A21" activePane="bottomLeft" state="frozen"/>
      <selection activeCell="A386" sqref="A386:XFD386"/>
      <selection pane="bottomLeft" activeCell="AD17" sqref="AD17:AD18"/>
    </sheetView>
  </sheetViews>
  <sheetFormatPr baseColWidth="10" defaultColWidth="12.6640625" defaultRowHeight="15" customHeight="1" outlineLevelRow="1" x14ac:dyDescent="0.15"/>
  <cols>
    <col min="1" max="1" width="9.83203125" customWidth="1"/>
    <col min="2" max="2" width="4.83203125" hidden="1" customWidth="1"/>
    <col min="3" max="3" width="5" hidden="1" customWidth="1"/>
    <col min="4" max="4" width="8.1640625" hidden="1" customWidth="1"/>
    <col min="5" max="5" width="8" hidden="1" customWidth="1"/>
    <col min="6" max="6" width="8.1640625" hidden="1" customWidth="1"/>
    <col min="7" max="14" width="6.83203125" customWidth="1"/>
    <col min="15" max="15" width="7" customWidth="1"/>
    <col min="16" max="17" width="6.83203125" customWidth="1"/>
    <col min="18" max="21" width="6.83203125" hidden="1" customWidth="1"/>
    <col min="22" max="29" width="6.83203125" customWidth="1"/>
    <col min="30" max="30" width="36.83203125" customWidth="1"/>
    <col min="31" max="38" width="8.83203125" customWidth="1"/>
    <col min="39" max="60" width="6.83203125" customWidth="1"/>
    <col min="61" max="61" width="8.33203125" bestFit="1" customWidth="1"/>
    <col min="62" max="71" width="11" customWidth="1"/>
  </cols>
  <sheetData>
    <row r="1" spans="1:61" ht="15" customHeight="1" outlineLevel="1" x14ac:dyDescent="0.15">
      <c r="A1" s="37" t="s">
        <v>0</v>
      </c>
      <c r="B1" s="38"/>
      <c r="C1" s="38"/>
      <c r="D1" s="38"/>
      <c r="E1" s="38"/>
      <c r="F1" s="38"/>
      <c r="G1" s="37" t="s">
        <v>132</v>
      </c>
      <c r="H1" s="38"/>
      <c r="I1" s="39"/>
      <c r="J1" s="39"/>
      <c r="K1" s="40" t="s">
        <v>10</v>
      </c>
      <c r="L1" s="41"/>
      <c r="M1" s="40" t="s">
        <v>64</v>
      </c>
      <c r="N1" s="40"/>
      <c r="O1" s="42"/>
      <c r="P1" s="42"/>
      <c r="Q1" s="43"/>
      <c r="R1" s="43"/>
      <c r="S1" s="40"/>
      <c r="T1" s="42"/>
      <c r="U1" s="43"/>
      <c r="V1" s="40" t="s">
        <v>10</v>
      </c>
      <c r="W1" s="37"/>
      <c r="X1" s="40" t="s">
        <v>65</v>
      </c>
      <c r="Y1" s="40" t="s">
        <v>67</v>
      </c>
      <c r="Z1" s="40"/>
      <c r="AA1" s="40"/>
      <c r="AB1" s="40" t="s">
        <v>16</v>
      </c>
      <c r="AC1" s="41"/>
      <c r="AD1" s="37" t="s">
        <v>68</v>
      </c>
      <c r="AE1" s="38"/>
      <c r="AF1" s="38"/>
      <c r="AG1" s="38"/>
      <c r="AH1" s="200" t="e" vm="1">
        <v>#VALUE!</v>
      </c>
      <c r="AI1" s="200"/>
      <c r="AJ1" s="200"/>
      <c r="AK1" s="200"/>
      <c r="AL1" s="38"/>
      <c r="AM1" s="41"/>
      <c r="AN1" s="41"/>
      <c r="AO1" s="41"/>
      <c r="AP1" s="41"/>
      <c r="AQ1" s="41"/>
      <c r="AR1" s="41"/>
      <c r="AS1" s="41"/>
      <c r="AT1" s="41"/>
      <c r="AU1" s="41"/>
      <c r="AV1" s="41"/>
      <c r="AW1" s="41"/>
      <c r="AX1" s="41"/>
      <c r="AY1" s="41"/>
      <c r="AZ1" s="41"/>
      <c r="BA1" s="41"/>
      <c r="BB1" s="44"/>
      <c r="BC1" s="44"/>
      <c r="BD1" s="41"/>
      <c r="BE1" s="41"/>
      <c r="BF1" s="41"/>
      <c r="BG1" s="41"/>
      <c r="BH1" s="41"/>
      <c r="BI1" s="41"/>
    </row>
    <row r="2" spans="1:61" ht="14" outlineLevel="1" x14ac:dyDescent="0.15">
      <c r="A2" s="45">
        <v>44196</v>
      </c>
      <c r="B2" s="46"/>
      <c r="C2" s="46"/>
      <c r="D2" s="46"/>
      <c r="E2" s="46"/>
      <c r="F2" s="46">
        <v>2</v>
      </c>
      <c r="G2" s="47" t="s">
        <v>50</v>
      </c>
      <c r="H2" s="47"/>
      <c r="I2" s="47"/>
      <c r="J2" s="47"/>
      <c r="K2" s="48">
        <v>0.33333333333333331</v>
      </c>
      <c r="L2" s="41"/>
      <c r="M2" s="46" t="s">
        <v>57</v>
      </c>
      <c r="N2" s="46"/>
      <c r="O2" s="46"/>
      <c r="P2" s="46"/>
      <c r="Q2" s="49"/>
      <c r="R2" s="49"/>
      <c r="S2" s="48"/>
      <c r="T2" s="46"/>
      <c r="U2" s="49"/>
      <c r="V2" s="48">
        <v>0.33333333333333331</v>
      </c>
      <c r="W2" s="75"/>
      <c r="X2" s="50">
        <v>1</v>
      </c>
      <c r="Y2" s="16" t="s">
        <v>135</v>
      </c>
      <c r="Z2" s="46"/>
      <c r="AA2" s="46"/>
      <c r="AB2" s="86">
        <f t="shared" ref="AB2:AB15" si="0">SUMIF($Y$21:$Y$386,X2,$Z$21:$Z$387)</f>
        <v>0</v>
      </c>
      <c r="AC2" s="41"/>
      <c r="AD2" s="51" t="s">
        <v>47</v>
      </c>
      <c r="AE2" s="212"/>
      <c r="AF2" s="212"/>
      <c r="AG2" s="19">
        <v>0.33333333333333331</v>
      </c>
      <c r="AH2" s="200"/>
      <c r="AI2" s="200"/>
      <c r="AJ2" s="200"/>
      <c r="AK2" s="200"/>
      <c r="AL2" s="38"/>
      <c r="AM2" s="41"/>
      <c r="AN2" s="41"/>
      <c r="AO2" s="41"/>
      <c r="AP2" s="41"/>
      <c r="AQ2" s="41"/>
      <c r="AR2" s="54"/>
      <c r="AS2" s="54"/>
      <c r="AT2" s="54"/>
      <c r="AU2" s="54"/>
      <c r="AV2" s="54"/>
      <c r="AW2" s="54"/>
      <c r="AX2" s="54"/>
      <c r="AY2" s="54"/>
      <c r="AZ2" s="54"/>
      <c r="BA2" s="54"/>
      <c r="BB2" s="44"/>
      <c r="BC2" s="41" t="s">
        <v>17</v>
      </c>
      <c r="BD2" s="55"/>
      <c r="BE2" s="55"/>
      <c r="BF2" s="55"/>
      <c r="BG2" s="55"/>
      <c r="BH2" s="55"/>
      <c r="BI2" s="55"/>
    </row>
    <row r="3" spans="1:61" ht="14" outlineLevel="1" x14ac:dyDescent="0.15">
      <c r="A3" s="45">
        <v>43466</v>
      </c>
      <c r="B3" s="46"/>
      <c r="C3" s="46"/>
      <c r="D3" s="46"/>
      <c r="E3" s="46"/>
      <c r="F3" s="46">
        <v>3</v>
      </c>
      <c r="G3" s="56" t="s">
        <v>88</v>
      </c>
      <c r="H3" s="47"/>
      <c r="I3" s="47"/>
      <c r="J3" s="47"/>
      <c r="K3" s="48">
        <v>0.33333333333333331</v>
      </c>
      <c r="L3" s="41"/>
      <c r="M3" s="46" t="s">
        <v>58</v>
      </c>
      <c r="N3" s="46"/>
      <c r="O3" s="46"/>
      <c r="P3" s="46"/>
      <c r="Q3" s="49"/>
      <c r="R3" s="49"/>
      <c r="S3" s="48"/>
      <c r="T3" s="46"/>
      <c r="U3" s="49"/>
      <c r="V3" s="48">
        <v>0.33333333333333331</v>
      </c>
      <c r="W3" s="75"/>
      <c r="X3" s="50">
        <v>2</v>
      </c>
      <c r="Y3" s="16" t="s">
        <v>44</v>
      </c>
      <c r="Z3" s="46"/>
      <c r="AA3" s="46"/>
      <c r="AB3" s="86">
        <f t="shared" si="0"/>
        <v>0</v>
      </c>
      <c r="AC3" s="41"/>
      <c r="AD3" s="51" t="s">
        <v>46</v>
      </c>
      <c r="AE3" s="52"/>
      <c r="AF3" s="52"/>
      <c r="AG3" s="19">
        <v>6.666666666666667</v>
      </c>
      <c r="AH3" s="200"/>
      <c r="AI3" s="200"/>
      <c r="AJ3" s="200"/>
      <c r="AK3" s="200"/>
      <c r="AL3" s="41"/>
      <c r="AM3" s="41"/>
      <c r="AN3" s="41"/>
      <c r="AO3" s="41"/>
      <c r="AP3" s="41"/>
      <c r="AQ3" s="41"/>
      <c r="AR3" s="54"/>
      <c r="AS3" s="54"/>
      <c r="AT3" s="54"/>
      <c r="AU3" s="54"/>
      <c r="AV3" s="54"/>
      <c r="AW3" s="54"/>
      <c r="AX3" s="54"/>
      <c r="AY3" s="54"/>
      <c r="AZ3" s="54"/>
      <c r="BA3" s="54"/>
      <c r="BB3" s="44"/>
      <c r="BC3" s="38" t="s">
        <v>3</v>
      </c>
      <c r="BD3" s="55"/>
      <c r="BE3" s="55"/>
      <c r="BF3" s="55"/>
      <c r="BG3" s="55"/>
      <c r="BH3" s="55"/>
      <c r="BI3" s="55"/>
    </row>
    <row r="4" spans="1:61" ht="14" outlineLevel="1" x14ac:dyDescent="0.15">
      <c r="A4" s="45">
        <v>43591</v>
      </c>
      <c r="B4" s="50"/>
      <c r="C4" s="46"/>
      <c r="D4" s="46"/>
      <c r="E4" s="46"/>
      <c r="F4" s="46">
        <v>4</v>
      </c>
      <c r="G4" s="57" t="s">
        <v>51</v>
      </c>
      <c r="H4" s="47"/>
      <c r="I4" s="58"/>
      <c r="J4" s="58"/>
      <c r="K4" s="48">
        <v>0</v>
      </c>
      <c r="L4" s="41"/>
      <c r="M4" s="46" t="s">
        <v>59</v>
      </c>
      <c r="N4" s="46"/>
      <c r="O4" s="46"/>
      <c r="P4" s="46"/>
      <c r="Q4" s="49"/>
      <c r="R4" s="49"/>
      <c r="S4" s="48"/>
      <c r="T4" s="46"/>
      <c r="U4" s="49"/>
      <c r="V4" s="48">
        <v>0.33333333333333298</v>
      </c>
      <c r="W4" s="75"/>
      <c r="X4" s="50">
        <v>3</v>
      </c>
      <c r="Y4" s="17" t="s">
        <v>136</v>
      </c>
      <c r="Z4" s="46"/>
      <c r="AA4" s="46"/>
      <c r="AB4" s="86">
        <f t="shared" si="0"/>
        <v>0</v>
      </c>
      <c r="AC4" s="41"/>
      <c r="AD4" s="51" t="s">
        <v>48</v>
      </c>
      <c r="AE4" s="52"/>
      <c r="AF4" s="52"/>
      <c r="AG4" s="19">
        <f>AG2+AG3</f>
        <v>7</v>
      </c>
      <c r="AH4" s="200"/>
      <c r="AI4" s="200"/>
      <c r="AJ4" s="200"/>
      <c r="AK4" s="200"/>
      <c r="AL4" s="41"/>
      <c r="AM4" s="41"/>
      <c r="AN4" s="41"/>
      <c r="AO4" s="41"/>
      <c r="AP4" s="41"/>
      <c r="AQ4" s="41"/>
      <c r="AR4" s="54"/>
      <c r="AS4" s="54"/>
      <c r="AT4" s="54"/>
      <c r="AU4" s="54"/>
      <c r="AV4" s="54"/>
      <c r="AW4" s="54"/>
      <c r="AX4" s="54"/>
      <c r="AY4" s="54"/>
      <c r="AZ4" s="54"/>
      <c r="BA4" s="54"/>
      <c r="BB4" s="44"/>
      <c r="BC4" s="38" t="s">
        <v>18</v>
      </c>
      <c r="BD4" s="55"/>
      <c r="BE4" s="55"/>
      <c r="BF4" s="55"/>
      <c r="BG4" s="55"/>
      <c r="BH4" s="55"/>
      <c r="BI4" s="55"/>
    </row>
    <row r="5" spans="1:61" ht="14" outlineLevel="1" x14ac:dyDescent="0.15">
      <c r="A5" s="45">
        <v>43564</v>
      </c>
      <c r="B5" s="50"/>
      <c r="C5" s="59"/>
      <c r="D5" s="46"/>
      <c r="E5" s="59"/>
      <c r="F5" s="46">
        <v>5</v>
      </c>
      <c r="G5" s="57" t="s">
        <v>52</v>
      </c>
      <c r="H5" s="58"/>
      <c r="I5" s="47"/>
      <c r="J5" s="47"/>
      <c r="K5" s="48">
        <v>0</v>
      </c>
      <c r="L5" s="41"/>
      <c r="M5" s="46" t="s">
        <v>60</v>
      </c>
      <c r="N5" s="46"/>
      <c r="O5" s="46"/>
      <c r="P5" s="46"/>
      <c r="Q5" s="49"/>
      <c r="R5" s="49"/>
      <c r="S5" s="48"/>
      <c r="T5" s="46"/>
      <c r="U5" s="49"/>
      <c r="V5" s="48">
        <v>0.33333333333333298</v>
      </c>
      <c r="W5" s="75"/>
      <c r="X5" s="50">
        <v>4</v>
      </c>
      <c r="Y5" s="16" t="s">
        <v>137</v>
      </c>
      <c r="Z5" s="59"/>
      <c r="AA5" s="59"/>
      <c r="AB5" s="86">
        <f t="shared" si="0"/>
        <v>0</v>
      </c>
      <c r="AC5" s="41"/>
      <c r="AD5" s="51" t="s">
        <v>49</v>
      </c>
      <c r="AE5" s="52"/>
      <c r="AF5" s="52"/>
      <c r="AG5" s="19">
        <v>0</v>
      </c>
      <c r="AH5" s="200"/>
      <c r="AI5" s="200"/>
      <c r="AJ5" s="200"/>
      <c r="AK5" s="200"/>
      <c r="AL5" s="41"/>
      <c r="AM5" s="41"/>
      <c r="AN5" s="41"/>
      <c r="AO5" s="41"/>
      <c r="AP5" s="41"/>
      <c r="AQ5" s="60"/>
      <c r="AR5" s="54"/>
      <c r="AS5" s="54"/>
      <c r="AT5" s="54"/>
      <c r="AU5" s="54"/>
      <c r="AV5" s="54"/>
      <c r="AW5" s="54"/>
      <c r="AX5" s="54"/>
      <c r="AY5" s="54"/>
      <c r="AZ5" s="54"/>
      <c r="BA5" s="54"/>
      <c r="BB5" s="44"/>
      <c r="BC5" s="38" t="s">
        <v>19</v>
      </c>
      <c r="BD5" s="55"/>
      <c r="BE5" s="55"/>
      <c r="BF5" s="55"/>
      <c r="BG5" s="55"/>
      <c r="BH5" s="55"/>
      <c r="BI5" s="55"/>
    </row>
    <row r="6" spans="1:61" ht="14" outlineLevel="1" x14ac:dyDescent="0.15">
      <c r="A6" s="45">
        <v>43602</v>
      </c>
      <c r="B6" s="46"/>
      <c r="C6" s="46"/>
      <c r="D6" s="46"/>
      <c r="E6" s="46"/>
      <c r="F6" s="46">
        <v>6</v>
      </c>
      <c r="G6" s="47" t="s">
        <v>53</v>
      </c>
      <c r="H6" s="47"/>
      <c r="I6" s="47"/>
      <c r="J6" s="47"/>
      <c r="K6" s="48">
        <v>0</v>
      </c>
      <c r="L6" s="41"/>
      <c r="M6" s="46" t="s">
        <v>61</v>
      </c>
      <c r="N6" s="46"/>
      <c r="O6" s="46"/>
      <c r="P6" s="46"/>
      <c r="Q6" s="49"/>
      <c r="R6" s="49"/>
      <c r="S6" s="48"/>
      <c r="T6" s="46"/>
      <c r="U6" s="49"/>
      <c r="V6" s="48">
        <v>0.33333333333333298</v>
      </c>
      <c r="W6" s="75"/>
      <c r="X6" s="50">
        <v>5</v>
      </c>
      <c r="Y6" s="11" t="s">
        <v>138</v>
      </c>
      <c r="Z6" s="46"/>
      <c r="AA6" s="46"/>
      <c r="AB6" s="86">
        <f t="shared" si="0"/>
        <v>0</v>
      </c>
      <c r="AC6" s="41"/>
      <c r="AD6" s="51" t="s">
        <v>97</v>
      </c>
      <c r="AE6" s="61"/>
      <c r="AF6" s="62"/>
      <c r="AG6" s="22">
        <v>0.125</v>
      </c>
      <c r="AH6" s="200"/>
      <c r="AI6" s="200"/>
      <c r="AJ6" s="200"/>
      <c r="AK6" s="200"/>
      <c r="AL6" s="41"/>
      <c r="AM6" s="41"/>
      <c r="AN6" s="41"/>
      <c r="AO6" s="41"/>
      <c r="AP6" s="41"/>
      <c r="AQ6" s="60"/>
      <c r="AR6" s="54"/>
      <c r="AS6" s="54"/>
      <c r="AT6" s="54"/>
      <c r="AU6" s="54"/>
      <c r="AV6" s="54"/>
      <c r="AW6" s="54"/>
      <c r="AX6" s="54"/>
      <c r="AY6" s="54"/>
      <c r="AZ6" s="54"/>
      <c r="BA6" s="54"/>
      <c r="BB6" s="44"/>
      <c r="BC6" s="44"/>
      <c r="BD6" s="55"/>
      <c r="BE6" s="55"/>
      <c r="BF6" s="55"/>
      <c r="BG6" s="55"/>
      <c r="BH6" s="55"/>
      <c r="BI6" s="55"/>
    </row>
    <row r="7" spans="1:61" ht="14" outlineLevel="1" x14ac:dyDescent="0.15">
      <c r="A7" s="45">
        <v>43613</v>
      </c>
      <c r="B7" s="50"/>
      <c r="C7" s="46"/>
      <c r="D7" s="46"/>
      <c r="E7" s="46"/>
      <c r="F7" s="46">
        <v>7</v>
      </c>
      <c r="G7" s="63" t="s">
        <v>54</v>
      </c>
      <c r="H7" s="47"/>
      <c r="I7" s="47"/>
      <c r="J7" s="47"/>
      <c r="K7" s="48">
        <v>0</v>
      </c>
      <c r="L7" s="41"/>
      <c r="M7" s="46" t="s">
        <v>62</v>
      </c>
      <c r="N7" s="46"/>
      <c r="O7" s="46"/>
      <c r="P7" s="46"/>
      <c r="Q7" s="49"/>
      <c r="R7" s="49"/>
      <c r="S7" s="48"/>
      <c r="T7" s="46"/>
      <c r="U7" s="49"/>
      <c r="V7" s="48">
        <v>0.33333333333333331</v>
      </c>
      <c r="W7" s="75"/>
      <c r="X7" s="50">
        <v>6</v>
      </c>
      <c r="Y7" s="17" t="s">
        <v>139</v>
      </c>
      <c r="Z7" s="46"/>
      <c r="AA7" s="46"/>
      <c r="AB7" s="86">
        <f t="shared" si="0"/>
        <v>0</v>
      </c>
      <c r="AC7" s="41"/>
      <c r="AD7" s="64" t="s">
        <v>69</v>
      </c>
      <c r="AE7" s="38"/>
      <c r="AF7" s="38"/>
      <c r="AG7" s="11"/>
      <c r="AH7" s="200"/>
      <c r="AI7" s="200"/>
      <c r="AJ7" s="200"/>
      <c r="AK7" s="200"/>
      <c r="AL7" s="41"/>
      <c r="AM7" s="41"/>
      <c r="AN7" s="41"/>
      <c r="AO7" s="41"/>
      <c r="AP7" s="41"/>
      <c r="AQ7" s="60"/>
      <c r="AR7" s="54"/>
      <c r="AS7" s="54"/>
      <c r="AT7" s="54"/>
      <c r="AU7" s="54"/>
      <c r="AV7" s="54"/>
      <c r="AW7" s="54"/>
      <c r="AX7" s="54"/>
      <c r="AY7" s="54"/>
      <c r="AZ7" s="54"/>
      <c r="BA7" s="54"/>
      <c r="BB7" s="44"/>
      <c r="BC7" s="44"/>
      <c r="BD7" s="55"/>
      <c r="BE7" s="55"/>
      <c r="BF7" s="55"/>
      <c r="BG7" s="55"/>
      <c r="BH7" s="55"/>
      <c r="BI7" s="55"/>
    </row>
    <row r="8" spans="1:61" ht="15.75" customHeight="1" outlineLevel="1" x14ac:dyDescent="0.15">
      <c r="A8" s="45">
        <v>43677</v>
      </c>
      <c r="B8" s="50"/>
      <c r="C8" s="46"/>
      <c r="D8" s="46"/>
      <c r="E8" s="46"/>
      <c r="F8" s="46">
        <v>1</v>
      </c>
      <c r="G8" s="57" t="s">
        <v>89</v>
      </c>
      <c r="H8" s="47"/>
      <c r="I8" s="47"/>
      <c r="J8" s="47"/>
      <c r="K8" s="48">
        <v>0</v>
      </c>
      <c r="L8" s="41"/>
      <c r="M8" s="46" t="s">
        <v>63</v>
      </c>
      <c r="N8" s="46"/>
      <c r="O8" s="46"/>
      <c r="P8" s="46"/>
      <c r="Q8" s="49"/>
      <c r="R8" s="49"/>
      <c r="S8" s="48"/>
      <c r="T8" s="46"/>
      <c r="U8" s="49"/>
      <c r="V8" s="48">
        <v>0.33333333333333331</v>
      </c>
      <c r="W8" s="75"/>
      <c r="X8" s="50">
        <v>7</v>
      </c>
      <c r="Y8" s="17" t="s">
        <v>140</v>
      </c>
      <c r="Z8" s="46"/>
      <c r="AA8" s="46"/>
      <c r="AB8" s="86">
        <f t="shared" si="0"/>
        <v>0</v>
      </c>
      <c r="AC8" s="41"/>
      <c r="AD8" s="65" t="s">
        <v>6</v>
      </c>
      <c r="AE8" s="66"/>
      <c r="AF8" s="46"/>
      <c r="AG8" s="20">
        <v>0.33333333333333331</v>
      </c>
      <c r="AH8" s="200"/>
      <c r="AI8" s="200"/>
      <c r="AJ8" s="200"/>
      <c r="AK8" s="200"/>
      <c r="AL8" s="41"/>
      <c r="AM8" s="41"/>
      <c r="AN8" s="41"/>
      <c r="AO8" s="41"/>
      <c r="AP8" s="41"/>
      <c r="AQ8" s="60"/>
      <c r="AR8" s="54"/>
      <c r="AS8" s="54"/>
      <c r="AT8" s="54"/>
      <c r="AU8" s="54"/>
      <c r="AV8" s="54"/>
      <c r="AW8" s="54"/>
      <c r="AX8" s="54"/>
      <c r="AY8" s="54"/>
      <c r="AZ8" s="54"/>
      <c r="BA8" s="54"/>
      <c r="BB8" s="44"/>
      <c r="BC8" s="44"/>
      <c r="BD8" s="55"/>
      <c r="BE8" s="55"/>
      <c r="BF8" s="55"/>
      <c r="BG8" s="55"/>
      <c r="BH8" s="55"/>
      <c r="BI8" s="55"/>
    </row>
    <row r="9" spans="1:61" ht="15" customHeight="1" outlineLevel="1" x14ac:dyDescent="0.15">
      <c r="A9" s="45">
        <v>43724</v>
      </c>
      <c r="B9" s="46"/>
      <c r="C9" s="46"/>
      <c r="D9" s="46"/>
      <c r="E9" s="46"/>
      <c r="F9" s="46"/>
      <c r="G9" s="56" t="s">
        <v>90</v>
      </c>
      <c r="H9" s="47"/>
      <c r="I9" s="47"/>
      <c r="J9" s="47"/>
      <c r="K9" s="48">
        <v>0</v>
      </c>
      <c r="L9" s="41"/>
      <c r="M9" s="67" t="s">
        <v>66</v>
      </c>
      <c r="N9" s="67"/>
      <c r="O9" s="46"/>
      <c r="P9" s="46"/>
      <c r="Q9" s="49"/>
      <c r="R9" s="46"/>
      <c r="S9" s="46"/>
      <c r="T9" s="46"/>
      <c r="U9" s="49"/>
      <c r="V9" s="46"/>
      <c r="W9" s="38"/>
      <c r="X9" s="50">
        <v>8</v>
      </c>
      <c r="Y9" s="16" t="s">
        <v>141</v>
      </c>
      <c r="Z9" s="46"/>
      <c r="AA9" s="46"/>
      <c r="AB9" s="86">
        <f t="shared" si="0"/>
        <v>0</v>
      </c>
      <c r="AC9" s="41"/>
      <c r="AD9" s="65" t="s">
        <v>7</v>
      </c>
      <c r="AE9" s="66"/>
      <c r="AF9" s="46"/>
      <c r="AG9" s="15">
        <v>100</v>
      </c>
      <c r="AH9" s="200"/>
      <c r="AI9" s="200"/>
      <c r="AJ9" s="200"/>
      <c r="AK9" s="200"/>
      <c r="AL9" s="41"/>
      <c r="AM9" s="41"/>
      <c r="AN9" s="41"/>
      <c r="AO9" s="41"/>
      <c r="AP9" s="41"/>
      <c r="AQ9" s="60"/>
      <c r="AR9" s="54"/>
      <c r="AS9" s="54"/>
      <c r="AT9" s="54"/>
      <c r="AU9" s="54"/>
      <c r="AV9" s="54"/>
      <c r="AW9" s="54"/>
      <c r="AX9" s="54"/>
      <c r="AY9" s="54"/>
      <c r="AZ9" s="54"/>
      <c r="BA9" s="54"/>
      <c r="BB9" s="44"/>
      <c r="BC9" s="44"/>
      <c r="BD9" s="55"/>
      <c r="BE9" s="55"/>
      <c r="BF9" s="55"/>
      <c r="BG9" s="55"/>
      <c r="BH9" s="55"/>
      <c r="BI9" s="55"/>
    </row>
    <row r="10" spans="1:61" ht="15" customHeight="1" outlineLevel="1" x14ac:dyDescent="0.15">
      <c r="A10" s="45">
        <v>43823</v>
      </c>
      <c r="B10" s="46"/>
      <c r="C10" s="46"/>
      <c r="D10" s="46"/>
      <c r="E10" s="46"/>
      <c r="F10" s="46"/>
      <c r="G10" s="56" t="s">
        <v>92</v>
      </c>
      <c r="H10" s="47"/>
      <c r="I10" s="47"/>
      <c r="J10" s="47"/>
      <c r="K10" s="48">
        <v>0</v>
      </c>
      <c r="L10" s="41"/>
      <c r="M10" s="65" t="s">
        <v>98</v>
      </c>
      <c r="N10" s="65"/>
      <c r="O10" s="46"/>
      <c r="P10" s="201" t="s">
        <v>100</v>
      </c>
      <c r="Q10" s="203" t="s">
        <v>101</v>
      </c>
      <c r="R10" s="49"/>
      <c r="S10" s="68"/>
      <c r="T10" s="46"/>
      <c r="U10" s="49"/>
      <c r="V10" s="68">
        <v>1</v>
      </c>
      <c r="W10" s="76"/>
      <c r="X10" s="50">
        <v>9</v>
      </c>
      <c r="Y10" s="16" t="s">
        <v>142</v>
      </c>
      <c r="Z10" s="46"/>
      <c r="AA10" s="46"/>
      <c r="AB10" s="86">
        <f t="shared" si="0"/>
        <v>0</v>
      </c>
      <c r="AC10" s="41"/>
      <c r="AD10" s="65" t="s">
        <v>8</v>
      </c>
      <c r="AE10" s="66"/>
      <c r="AF10" s="46"/>
      <c r="AG10" s="87">
        <f>AG8/100*AG9</f>
        <v>0.33333333333333331</v>
      </c>
      <c r="AH10" s="200"/>
      <c r="AI10" s="200"/>
      <c r="AJ10" s="200"/>
      <c r="AK10" s="200"/>
      <c r="AL10" s="69"/>
      <c r="AM10" s="41"/>
      <c r="AN10" s="41"/>
      <c r="AO10" s="41"/>
      <c r="AP10" s="41"/>
      <c r="AQ10" s="60"/>
      <c r="AR10" s="54"/>
      <c r="AS10" s="54"/>
      <c r="AT10" s="54"/>
      <c r="AU10" s="54"/>
      <c r="AV10" s="54"/>
      <c r="AW10" s="54"/>
      <c r="AX10" s="54"/>
      <c r="AY10" s="54"/>
      <c r="AZ10" s="54"/>
      <c r="BA10" s="54"/>
      <c r="BB10" s="44"/>
      <c r="BC10" s="44"/>
      <c r="BD10" s="55"/>
      <c r="BE10" s="55"/>
      <c r="BF10" s="55"/>
      <c r="BG10" s="55"/>
      <c r="BH10" s="55"/>
      <c r="BI10" s="55"/>
    </row>
    <row r="11" spans="1:61" ht="15" customHeight="1" outlineLevel="1" x14ac:dyDescent="0.15">
      <c r="A11" s="45">
        <v>43824</v>
      </c>
      <c r="B11" s="50"/>
      <c r="C11" s="46"/>
      <c r="D11" s="46"/>
      <c r="E11" s="46"/>
      <c r="F11" s="46"/>
      <c r="G11" s="57" t="s">
        <v>91</v>
      </c>
      <c r="H11" s="47"/>
      <c r="I11" s="47"/>
      <c r="J11" s="47"/>
      <c r="K11" s="46"/>
      <c r="L11" s="41"/>
      <c r="M11" s="38" t="s">
        <v>99</v>
      </c>
      <c r="N11" s="65"/>
      <c r="O11" s="46"/>
      <c r="P11" s="202"/>
      <c r="Q11" s="204"/>
      <c r="R11" s="49"/>
      <c r="S11" s="68"/>
      <c r="T11" s="46"/>
      <c r="U11" s="49"/>
      <c r="V11" s="68">
        <v>1</v>
      </c>
      <c r="W11" s="76"/>
      <c r="X11" s="50">
        <v>10</v>
      </c>
      <c r="Y11" s="17" t="s">
        <v>143</v>
      </c>
      <c r="Z11" s="46"/>
      <c r="AA11" s="46"/>
      <c r="AB11" s="86">
        <f t="shared" si="0"/>
        <v>0</v>
      </c>
      <c r="AC11" s="41"/>
      <c r="AD11" s="70" t="s">
        <v>9</v>
      </c>
      <c r="AE11" s="66"/>
      <c r="AF11" s="46"/>
      <c r="AG11" s="87">
        <f>AG10/2</f>
        <v>0.16666666666666666</v>
      </c>
      <c r="AH11" s="200"/>
      <c r="AI11" s="200"/>
      <c r="AJ11" s="200"/>
      <c r="AK11" s="200"/>
      <c r="AL11" s="69"/>
      <c r="AM11" s="41"/>
      <c r="AN11" s="41"/>
      <c r="AO11" s="41"/>
      <c r="AP11" s="41"/>
      <c r="AQ11" s="60"/>
      <c r="AR11" s="54"/>
      <c r="AS11" s="54"/>
      <c r="AT11" s="54"/>
      <c r="AU11" s="54"/>
      <c r="AV11" s="54"/>
      <c r="AW11" s="54"/>
      <c r="AX11" s="54"/>
      <c r="AY11" s="54"/>
      <c r="AZ11" s="54"/>
      <c r="BA11" s="54"/>
      <c r="BB11" s="44"/>
      <c r="BC11" s="44"/>
      <c r="BD11" s="55"/>
      <c r="BE11" s="55"/>
      <c r="BF11" s="55"/>
      <c r="BG11" s="55"/>
      <c r="BH11" s="55"/>
      <c r="BI11" s="55"/>
    </row>
    <row r="12" spans="1:61" ht="15" customHeight="1" outlineLevel="1" x14ac:dyDescent="0.15">
      <c r="A12" s="45"/>
      <c r="B12" s="50"/>
      <c r="C12" s="46"/>
      <c r="D12" s="46"/>
      <c r="E12" s="46"/>
      <c r="F12" s="46"/>
      <c r="G12" s="63"/>
      <c r="H12" s="47"/>
      <c r="I12" s="47"/>
      <c r="J12" s="47"/>
      <c r="K12" s="46"/>
      <c r="L12" s="41"/>
      <c r="M12" s="65" t="s">
        <v>87</v>
      </c>
      <c r="N12" s="49"/>
      <c r="O12" s="49"/>
      <c r="P12" s="49"/>
      <c r="Q12" s="49"/>
      <c r="R12" s="49"/>
      <c r="S12" s="68"/>
      <c r="T12" s="49"/>
      <c r="U12" s="49"/>
      <c r="V12" s="68">
        <v>1.25</v>
      </c>
      <c r="W12" s="76"/>
      <c r="X12" s="50">
        <v>11</v>
      </c>
      <c r="Y12" s="17" t="s">
        <v>5</v>
      </c>
      <c r="Z12" s="46"/>
      <c r="AA12" s="46"/>
      <c r="AB12" s="86">
        <f t="shared" si="0"/>
        <v>0</v>
      </c>
      <c r="AC12" s="41"/>
      <c r="AD12" s="65" t="s">
        <v>131</v>
      </c>
      <c r="AE12" s="66"/>
      <c r="AF12" s="46"/>
      <c r="AG12" s="20">
        <v>0.53472222222222221</v>
      </c>
      <c r="AH12" s="200"/>
      <c r="AI12" s="200"/>
      <c r="AJ12" s="200"/>
      <c r="AK12" s="200"/>
      <c r="AL12" s="71"/>
      <c r="AM12" s="38"/>
      <c r="AN12" s="41"/>
      <c r="AO12" s="41"/>
      <c r="AP12" s="41"/>
      <c r="AQ12" s="60"/>
      <c r="AR12" s="60"/>
      <c r="AS12" s="60"/>
      <c r="AT12" s="60"/>
      <c r="AU12" s="60"/>
      <c r="AV12" s="72"/>
      <c r="AW12" s="72"/>
      <c r="AX12" s="72"/>
      <c r="AY12" s="72"/>
      <c r="AZ12" s="72"/>
      <c r="BA12" s="72"/>
      <c r="BB12" s="44"/>
      <c r="BC12" s="44"/>
      <c r="BD12" s="55"/>
      <c r="BE12" s="55"/>
      <c r="BF12" s="55"/>
      <c r="BG12" s="55"/>
      <c r="BH12" s="55"/>
      <c r="BI12" s="55"/>
    </row>
    <row r="13" spans="1:61" ht="15" customHeight="1" outlineLevel="1" x14ac:dyDescent="0.15">
      <c r="A13" s="45"/>
      <c r="B13" s="50"/>
      <c r="C13" s="46"/>
      <c r="D13" s="46"/>
      <c r="E13" s="46"/>
      <c r="F13" s="46"/>
      <c r="G13" s="63"/>
      <c r="H13" s="47"/>
      <c r="I13" s="47"/>
      <c r="J13" s="47"/>
      <c r="K13" s="46"/>
      <c r="L13" s="41"/>
      <c r="M13" s="46" t="s">
        <v>477</v>
      </c>
      <c r="N13" s="46"/>
      <c r="O13" s="46"/>
      <c r="P13" s="46"/>
      <c r="Q13" s="46"/>
      <c r="R13" s="46"/>
      <c r="S13" s="46"/>
      <c r="T13" s="46"/>
      <c r="U13" s="46"/>
      <c r="V13" s="68">
        <v>1</v>
      </c>
      <c r="W13" s="38"/>
      <c r="X13" s="50">
        <v>12</v>
      </c>
      <c r="Y13" s="17" t="s">
        <v>12</v>
      </c>
      <c r="Z13" s="46"/>
      <c r="AA13" s="46"/>
      <c r="AB13" s="86">
        <f t="shared" si="0"/>
        <v>0</v>
      </c>
      <c r="AC13" s="41"/>
      <c r="AD13" s="65" t="s">
        <v>38</v>
      </c>
      <c r="AE13" s="73"/>
      <c r="AF13" s="53"/>
      <c r="AG13" s="18">
        <v>2.0833333333333335</v>
      </c>
      <c r="AH13" s="200"/>
      <c r="AI13" s="200"/>
      <c r="AJ13" s="200"/>
      <c r="AK13" s="200"/>
      <c r="AL13" s="74"/>
      <c r="AM13" s="38"/>
      <c r="AN13" s="41"/>
      <c r="AO13" s="41"/>
      <c r="AP13" s="41"/>
      <c r="AQ13" s="60"/>
      <c r="AR13" s="60"/>
      <c r="AS13" s="60"/>
      <c r="AT13" s="60"/>
      <c r="AU13" s="60"/>
      <c r="AV13" s="72"/>
      <c r="AW13" s="72"/>
      <c r="AX13" s="72"/>
      <c r="AY13" s="72"/>
      <c r="AZ13" s="72"/>
      <c r="BA13" s="72"/>
      <c r="BB13" s="44"/>
      <c r="BC13" s="44"/>
      <c r="BD13" s="55"/>
      <c r="BE13" s="55"/>
      <c r="BF13" s="55"/>
      <c r="BG13" s="55"/>
      <c r="BH13" s="55"/>
      <c r="BI13" s="55"/>
    </row>
    <row r="14" spans="1:61" ht="15" customHeight="1" outlineLevel="1" x14ac:dyDescent="0.15">
      <c r="A14" s="45"/>
      <c r="B14" s="50"/>
      <c r="C14" s="46"/>
      <c r="D14" s="46"/>
      <c r="E14" s="46"/>
      <c r="F14" s="46"/>
      <c r="G14" s="63"/>
      <c r="H14" s="47"/>
      <c r="I14" s="47"/>
      <c r="J14" s="47"/>
      <c r="K14" s="46"/>
      <c r="L14" s="41"/>
      <c r="M14" s="46" t="s">
        <v>476</v>
      </c>
      <c r="N14" s="46"/>
      <c r="O14" s="46"/>
      <c r="P14" s="46"/>
      <c r="Q14" s="68"/>
      <c r="R14" s="46"/>
      <c r="S14" s="68"/>
      <c r="T14" s="46"/>
      <c r="U14" s="68"/>
      <c r="V14" s="68">
        <v>1.1000000000000001</v>
      </c>
      <c r="W14" s="76"/>
      <c r="X14" s="50">
        <v>13</v>
      </c>
      <c r="Y14" s="17" t="s">
        <v>144</v>
      </c>
      <c r="Z14" s="46"/>
      <c r="AA14" s="46"/>
      <c r="AB14" s="86">
        <f t="shared" si="0"/>
        <v>0</v>
      </c>
      <c r="AC14" s="41"/>
      <c r="AD14" s="46" t="s">
        <v>102</v>
      </c>
      <c r="AE14" s="46" t="s">
        <v>96</v>
      </c>
      <c r="AF14" s="48">
        <v>0.95833333333333337</v>
      </c>
      <c r="AG14" s="21">
        <v>0.25</v>
      </c>
      <c r="AH14" s="200"/>
      <c r="AI14" s="200"/>
      <c r="AJ14" s="200"/>
      <c r="AK14" s="200"/>
      <c r="AL14" s="75"/>
      <c r="AM14" s="38"/>
      <c r="AN14" s="41"/>
      <c r="AO14" s="41"/>
      <c r="AP14" s="41"/>
      <c r="AQ14" s="60"/>
      <c r="AR14" s="60"/>
      <c r="AS14" s="60"/>
      <c r="AT14" s="60"/>
      <c r="AU14" s="60"/>
      <c r="AV14" s="72"/>
      <c r="AW14" s="72"/>
      <c r="AX14" s="72"/>
      <c r="AY14" s="72"/>
      <c r="AZ14" s="72"/>
      <c r="BA14" s="72"/>
      <c r="BB14" s="44"/>
      <c r="BC14" s="44"/>
      <c r="BD14" s="55"/>
      <c r="BE14" s="55"/>
      <c r="BF14" s="55"/>
      <c r="BG14" s="55"/>
      <c r="BH14" s="55"/>
      <c r="BI14" s="55"/>
    </row>
    <row r="15" spans="1:61" ht="15" customHeight="1" outlineLevel="1" x14ac:dyDescent="0.15">
      <c r="A15" s="45"/>
      <c r="B15" s="50"/>
      <c r="C15" s="46"/>
      <c r="D15" s="46"/>
      <c r="E15" s="46"/>
      <c r="F15" s="46"/>
      <c r="G15" s="63"/>
      <c r="H15" s="47"/>
      <c r="I15" s="47"/>
      <c r="J15" s="47"/>
      <c r="K15" s="46"/>
      <c r="L15" s="41"/>
      <c r="M15" s="38" t="s">
        <v>130</v>
      </c>
      <c r="N15" s="38"/>
      <c r="O15" s="38"/>
      <c r="P15" s="38"/>
      <c r="Q15" s="76"/>
      <c r="R15" s="38"/>
      <c r="S15" s="76"/>
      <c r="T15" s="38"/>
      <c r="U15" s="76"/>
      <c r="V15" s="76"/>
      <c r="W15" s="76"/>
      <c r="X15" s="50">
        <v>14</v>
      </c>
      <c r="Y15" s="17"/>
      <c r="Z15" s="46"/>
      <c r="AA15" s="46"/>
      <c r="AB15" s="86">
        <f t="shared" si="0"/>
        <v>0</v>
      </c>
      <c r="AC15" s="41"/>
      <c r="AD15" s="38"/>
      <c r="AE15" s="38"/>
      <c r="AF15" s="38"/>
      <c r="AG15" s="38"/>
      <c r="AH15" s="38" t="s">
        <v>482</v>
      </c>
      <c r="AI15" s="38"/>
      <c r="AJ15" s="38"/>
      <c r="AK15" s="38"/>
      <c r="AL15" s="38"/>
      <c r="AM15" s="38"/>
      <c r="AN15" s="41"/>
      <c r="AO15" s="41"/>
      <c r="AP15" s="41"/>
      <c r="AQ15" s="60"/>
      <c r="AR15" s="60"/>
      <c r="AS15" s="60"/>
      <c r="AT15" s="60"/>
      <c r="AU15" s="60"/>
      <c r="AV15" s="72"/>
      <c r="AW15" s="72"/>
      <c r="AX15" s="72"/>
      <c r="AY15" s="72"/>
      <c r="AZ15" s="72"/>
      <c r="BA15" s="72"/>
      <c r="BB15" s="44"/>
      <c r="BC15" s="44"/>
      <c r="BD15" s="55"/>
      <c r="BE15" s="55"/>
      <c r="BF15" s="55"/>
      <c r="BG15" s="55"/>
      <c r="BH15" s="55"/>
      <c r="BI15" s="55"/>
    </row>
    <row r="16" spans="1:61" ht="15" customHeight="1" x14ac:dyDescent="0.15">
      <c r="A16" s="77"/>
      <c r="B16" s="60"/>
      <c r="C16" s="41"/>
      <c r="D16" s="41"/>
      <c r="E16" s="41"/>
      <c r="F16" s="41"/>
      <c r="G16" s="78"/>
      <c r="H16" s="79"/>
      <c r="I16" s="79"/>
      <c r="J16" s="79"/>
      <c r="K16" s="41"/>
      <c r="L16" s="41"/>
      <c r="M16" s="41"/>
      <c r="N16" s="41"/>
      <c r="O16" s="41"/>
      <c r="P16" s="41"/>
      <c r="Q16" s="80"/>
      <c r="R16" s="41"/>
      <c r="S16" s="80"/>
      <c r="T16" s="41"/>
      <c r="U16" s="80"/>
      <c r="V16" s="80"/>
      <c r="W16" s="80"/>
      <c r="X16" s="60"/>
      <c r="Y16" s="41"/>
      <c r="Z16" s="41"/>
      <c r="AA16" s="41"/>
      <c r="AB16" s="54"/>
      <c r="AC16" s="81"/>
      <c r="AD16" s="41"/>
      <c r="AE16" s="41"/>
      <c r="AF16" s="41"/>
      <c r="AG16" s="41"/>
      <c r="AH16" s="38"/>
      <c r="AI16" s="41"/>
      <c r="AJ16" s="41"/>
      <c r="AK16" s="41"/>
      <c r="AL16" s="41"/>
      <c r="AM16" s="38"/>
      <c r="AN16" s="41"/>
      <c r="AO16" s="41"/>
      <c r="AP16" s="41"/>
      <c r="AQ16" s="60"/>
      <c r="AR16" s="60"/>
      <c r="AS16" s="60"/>
      <c r="AT16" s="60"/>
      <c r="AU16" s="60"/>
      <c r="AV16" s="72"/>
      <c r="AW16" s="72"/>
      <c r="AX16" s="72"/>
      <c r="AY16" s="72"/>
      <c r="AZ16" s="72"/>
      <c r="BA16" s="72"/>
      <c r="BB16" s="44"/>
      <c r="BC16" s="44"/>
      <c r="BD16" s="55"/>
      <c r="BE16" s="55"/>
      <c r="BF16" s="55"/>
      <c r="BG16" s="55"/>
      <c r="BH16" s="55"/>
      <c r="BI16" s="55"/>
    </row>
    <row r="17" spans="1:61" ht="125" customHeight="1" x14ac:dyDescent="0.15">
      <c r="A17" s="215" t="s">
        <v>0</v>
      </c>
      <c r="B17" s="205" t="s">
        <v>35</v>
      </c>
      <c r="C17" s="205" t="s">
        <v>37</v>
      </c>
      <c r="D17" s="205" t="s">
        <v>94</v>
      </c>
      <c r="E17" s="205" t="s">
        <v>55</v>
      </c>
      <c r="F17" s="205" t="s">
        <v>56</v>
      </c>
      <c r="G17" s="205" t="s">
        <v>10</v>
      </c>
      <c r="H17" s="205" t="s">
        <v>1</v>
      </c>
      <c r="I17" s="205" t="s">
        <v>11</v>
      </c>
      <c r="J17" s="205" t="s">
        <v>1</v>
      </c>
      <c r="K17" s="205" t="s">
        <v>11</v>
      </c>
      <c r="L17" s="205" t="s">
        <v>2</v>
      </c>
      <c r="M17" s="205" t="s">
        <v>4</v>
      </c>
      <c r="N17" s="205" t="s">
        <v>84</v>
      </c>
      <c r="O17" s="205" t="s">
        <v>36</v>
      </c>
      <c r="P17" s="207" t="s">
        <v>38</v>
      </c>
      <c r="Q17" s="207" t="s">
        <v>83</v>
      </c>
      <c r="R17" s="207" t="s">
        <v>129</v>
      </c>
      <c r="S17" s="207" t="s">
        <v>86</v>
      </c>
      <c r="T17" s="207" t="s">
        <v>85</v>
      </c>
      <c r="U17" s="207" t="s">
        <v>93</v>
      </c>
      <c r="V17" s="207" t="s">
        <v>66</v>
      </c>
      <c r="W17" s="207" t="s">
        <v>95</v>
      </c>
      <c r="X17" s="210" t="s">
        <v>13</v>
      </c>
      <c r="Y17" s="210" t="s">
        <v>45</v>
      </c>
      <c r="Z17" s="210" t="s">
        <v>134</v>
      </c>
      <c r="AA17" s="210" t="s">
        <v>41</v>
      </c>
      <c r="AB17" s="210" t="s">
        <v>42</v>
      </c>
      <c r="AC17" s="210" t="s">
        <v>43</v>
      </c>
      <c r="AD17" s="205" t="s">
        <v>14</v>
      </c>
      <c r="AE17" s="217" t="s">
        <v>40</v>
      </c>
      <c r="AF17" s="205" t="s">
        <v>15</v>
      </c>
      <c r="AG17" s="205" t="s">
        <v>39</v>
      </c>
      <c r="AH17" s="187" t="s">
        <v>472</v>
      </c>
      <c r="AI17" s="188" t="s">
        <v>474</v>
      </c>
      <c r="AJ17" s="188" t="s">
        <v>475</v>
      </c>
      <c r="AK17" s="187" t="s">
        <v>473</v>
      </c>
      <c r="AL17" s="213" t="s">
        <v>0</v>
      </c>
      <c r="AM17" s="30"/>
      <c r="AN17" s="31" t="s">
        <v>20</v>
      </c>
      <c r="AO17" s="31" t="s">
        <v>21</v>
      </c>
      <c r="AP17" s="31" t="s">
        <v>22</v>
      </c>
      <c r="AQ17" s="31" t="s">
        <v>23</v>
      </c>
      <c r="AR17" s="31" t="s">
        <v>24</v>
      </c>
      <c r="AS17" s="31" t="s">
        <v>25</v>
      </c>
      <c r="AT17" s="31" t="s">
        <v>26</v>
      </c>
      <c r="AU17" s="31" t="s">
        <v>27</v>
      </c>
      <c r="AV17" s="31" t="s">
        <v>28</v>
      </c>
      <c r="AW17" s="31" t="s">
        <v>29</v>
      </c>
      <c r="AX17" s="31" t="s">
        <v>30</v>
      </c>
      <c r="AY17" s="31" t="s">
        <v>31</v>
      </c>
      <c r="AZ17" s="31" t="s">
        <v>32</v>
      </c>
      <c r="BA17" s="31" t="s">
        <v>33</v>
      </c>
      <c r="BB17" s="31" t="s">
        <v>34</v>
      </c>
      <c r="BC17" s="31" t="s">
        <v>103</v>
      </c>
      <c r="BD17" s="31" t="s">
        <v>104</v>
      </c>
      <c r="BE17" s="31" t="s">
        <v>105</v>
      </c>
      <c r="BF17" s="31" t="s">
        <v>106</v>
      </c>
      <c r="BG17" s="31" t="s">
        <v>107</v>
      </c>
      <c r="BH17" s="31" t="s">
        <v>108</v>
      </c>
      <c r="BI17" s="31" t="s">
        <v>133</v>
      </c>
    </row>
    <row r="18" spans="1:61" ht="27" customHeight="1" x14ac:dyDescent="0.15">
      <c r="A18" s="216"/>
      <c r="B18" s="209"/>
      <c r="C18" s="209"/>
      <c r="D18" s="209"/>
      <c r="E18" s="209"/>
      <c r="F18" s="209"/>
      <c r="G18" s="206"/>
      <c r="H18" s="206"/>
      <c r="I18" s="206"/>
      <c r="J18" s="206"/>
      <c r="K18" s="206"/>
      <c r="L18" s="206"/>
      <c r="M18" s="206"/>
      <c r="N18" s="209"/>
      <c r="O18" s="209"/>
      <c r="P18" s="208"/>
      <c r="Q18" s="208"/>
      <c r="R18" s="209"/>
      <c r="S18" s="208"/>
      <c r="T18" s="208"/>
      <c r="U18" s="208"/>
      <c r="V18" s="208"/>
      <c r="W18" s="208"/>
      <c r="X18" s="206"/>
      <c r="Y18" s="211"/>
      <c r="Z18" s="211"/>
      <c r="AA18" s="211"/>
      <c r="AB18" s="211"/>
      <c r="AC18" s="211"/>
      <c r="AD18" s="206"/>
      <c r="AE18" s="206"/>
      <c r="AF18" s="206"/>
      <c r="AG18" s="206"/>
      <c r="AH18" s="189">
        <f>SUM(AH19:AH386)</f>
        <v>0</v>
      </c>
      <c r="AI18" s="189">
        <f t="shared" ref="AI18:AK18" si="1">SUM(AI19:AI386)</f>
        <v>0</v>
      </c>
      <c r="AJ18" s="189">
        <f t="shared" si="1"/>
        <v>0</v>
      </c>
      <c r="AK18" s="189">
        <f t="shared" si="1"/>
        <v>0</v>
      </c>
      <c r="AL18" s="214"/>
      <c r="AM18" s="32" t="s">
        <v>16</v>
      </c>
      <c r="AN18" s="83">
        <f t="shared" ref="AN18:BB18" si="2">SUM(AN21:AN385)</f>
        <v>0</v>
      </c>
      <c r="AO18" s="83">
        <f t="shared" si="2"/>
        <v>0</v>
      </c>
      <c r="AP18" s="83">
        <f t="shared" si="2"/>
        <v>0</v>
      </c>
      <c r="AQ18" s="83">
        <f t="shared" si="2"/>
        <v>0</v>
      </c>
      <c r="AR18" s="83">
        <f t="shared" si="2"/>
        <v>0</v>
      </c>
      <c r="AS18" s="83">
        <f t="shared" si="2"/>
        <v>0</v>
      </c>
      <c r="AT18" s="83">
        <f t="shared" si="2"/>
        <v>0</v>
      </c>
      <c r="AU18" s="83">
        <f t="shared" si="2"/>
        <v>0</v>
      </c>
      <c r="AV18" s="83">
        <f t="shared" si="2"/>
        <v>0</v>
      </c>
      <c r="AW18" s="83">
        <f t="shared" si="2"/>
        <v>0</v>
      </c>
      <c r="AX18" s="83">
        <f t="shared" si="2"/>
        <v>0</v>
      </c>
      <c r="AY18" s="83">
        <f t="shared" si="2"/>
        <v>0</v>
      </c>
      <c r="AZ18" s="83">
        <f t="shared" si="2"/>
        <v>0</v>
      </c>
      <c r="BA18" s="83">
        <f t="shared" si="2"/>
        <v>0</v>
      </c>
      <c r="BB18" s="83">
        <f t="shared" si="2"/>
        <v>0</v>
      </c>
      <c r="BC18" s="83">
        <f t="shared" ref="BC18:BH18" si="3">SUM(BC21:BC385)</f>
        <v>0</v>
      </c>
      <c r="BD18" s="83">
        <f t="shared" si="3"/>
        <v>0</v>
      </c>
      <c r="BE18" s="83">
        <f t="shared" si="3"/>
        <v>0</v>
      </c>
      <c r="BF18" s="83">
        <f t="shared" si="3"/>
        <v>0</v>
      </c>
      <c r="BG18" s="83">
        <f t="shared" si="3"/>
        <v>0</v>
      </c>
      <c r="BH18" s="83">
        <f t="shared" si="3"/>
        <v>0</v>
      </c>
      <c r="BI18" s="82"/>
    </row>
    <row r="19" spans="1:61" ht="27" hidden="1" customHeight="1" x14ac:dyDescent="0.15">
      <c r="A19" s="33">
        <v>44194</v>
      </c>
      <c r="B19" s="13">
        <f>WEEKNUM(A19,2)</f>
        <v>53</v>
      </c>
      <c r="C19" s="13">
        <f t="shared" ref="C19:C21" si="4">WEEKDAY(A19)</f>
        <v>2</v>
      </c>
      <c r="D19" s="84">
        <f t="shared" ref="D19:D20" si="5">IF(W19&gt;0,$V$14,$V$14)</f>
        <v>1.1000000000000001</v>
      </c>
      <c r="E19" s="84">
        <f t="shared" ref="E19:E21" si="6">IF(C19=1,$V$10,1)</f>
        <v>1</v>
      </c>
      <c r="F19" s="84">
        <f t="shared" ref="F19:F21" si="7">IF(OR($A$2=A19,$A$3=A19,$A$4=A19,$A$5=A19,$A$6=A19,$A$7=A19,$A$8=A19,$A$9=A19,$A$10=A19),$V$11,1)</f>
        <v>1</v>
      </c>
      <c r="G19" s="85"/>
      <c r="H19" s="88"/>
      <c r="I19" s="88"/>
      <c r="J19" s="88"/>
      <c r="K19" s="88"/>
      <c r="L19" s="89"/>
      <c r="M19" s="89"/>
      <c r="N19" s="9">
        <f t="shared" ref="N19:N21" si="8">((((I19-H19+N(I19&lt;H19)+(K19-J19+N(K19&lt;J19))+L19-M19))))</f>
        <v>0</v>
      </c>
      <c r="O19" s="9">
        <f>(SUMIF($B19:B$21,B19,$N19:N$21))</f>
        <v>0</v>
      </c>
      <c r="P19" s="9">
        <f t="shared" ref="P19" si="9">IF(C19=2,-$AG$13+O19,IF(P16&lt;0,-$AG$13+O19,-$AG$13+O19))</f>
        <v>-2.0833333333333335</v>
      </c>
      <c r="Q19" s="89"/>
      <c r="R19" s="14">
        <f t="shared" ref="R19:R21" si="10">((I19-H19+N(I19&lt;H19)+(K19-J19+N(K19&lt;J19))+L19-M19))*MAX(E19,F19)-N19</f>
        <v>0</v>
      </c>
      <c r="S19" s="9">
        <f t="shared" ref="S19:S21" si="11">Q19*$V$12-Q19</f>
        <v>0</v>
      </c>
      <c r="T19" s="9">
        <f t="shared" ref="T19:T21" si="12">((N19-Q19)*$V$13)-N19+Q19</f>
        <v>0</v>
      </c>
      <c r="U19" s="9">
        <f t="shared" ref="U19:U21" si="13">(W19*D19)-W19</f>
        <v>0</v>
      </c>
      <c r="V19" s="9">
        <f t="shared" ref="V19:V21" si="14">R19+S19+T19+U19</f>
        <v>0</v>
      </c>
      <c r="W19" s="9">
        <f t="shared" ref="W19:W21" si="15">(MAX(,MIN($AG$14+($AF$14&gt;$AG$14),I19+(H19&gt;I19))-MAX($AF$14,H19))+MAX(,(MIN($AG$14,I19+(H19&gt;I19))-H19)*($AF$14&gt;$AG$14))+MAX(,MIN($AG$14+($AF$14&gt;$AG$14),L19+0)-$AF$14)*(H19&gt;I19))+(MAX(,MIN($AG$14+($AF$14&gt;$AG$14),K19+(J19&gt;K19))-MAX($AF$14,J19))+MAX(,(MIN($AG$14,K19+(J19&gt;K19))-J19)*($AF$14&gt;$AG$14))+MAX(,MIN($AG$14+($AF$14&gt;$AG$14),K19+0)-$AF$14)*(J19&gt;K19))</f>
        <v>0</v>
      </c>
      <c r="X19" s="88"/>
      <c r="Y19" s="90"/>
      <c r="Z19" s="90"/>
      <c r="AA19" s="88"/>
      <c r="AB19" s="88"/>
      <c r="AC19" s="88"/>
      <c r="AD19" s="91"/>
      <c r="AE19" s="9">
        <f>$AG$5-G19+N19+V19+X19+AB19-AA19+Z19</f>
        <v>0</v>
      </c>
      <c r="AF19" s="9">
        <f>$AG$4-X19</f>
        <v>7</v>
      </c>
      <c r="AG19" s="9">
        <f>$AG$6+Q19-AC19-AB19</f>
        <v>0.125</v>
      </c>
      <c r="AH19" s="191"/>
      <c r="AI19" s="191"/>
      <c r="AJ19" s="191"/>
      <c r="AK19" s="191"/>
      <c r="AL19" s="35">
        <f t="shared" ref="AL19:AL21" si="16">A19</f>
        <v>44194</v>
      </c>
      <c r="AM19" s="32"/>
      <c r="AN19" s="83"/>
      <c r="AO19" s="83"/>
      <c r="AP19" s="83"/>
      <c r="AQ19" s="83"/>
      <c r="AR19" s="83"/>
      <c r="AS19" s="83"/>
      <c r="AT19" s="83"/>
      <c r="AU19" s="83"/>
      <c r="AV19" s="83"/>
      <c r="AW19" s="83"/>
      <c r="AX19" s="83"/>
      <c r="AY19" s="83"/>
      <c r="AZ19" s="83"/>
      <c r="BA19" s="83"/>
      <c r="BB19" s="83"/>
      <c r="BC19" s="83"/>
      <c r="BD19" s="83"/>
      <c r="BE19" s="83"/>
      <c r="BF19" s="83"/>
      <c r="BG19" s="83"/>
      <c r="BH19" s="83"/>
      <c r="BI19" s="82"/>
    </row>
    <row r="20" spans="1:61" ht="27" hidden="1" customHeight="1" x14ac:dyDescent="0.15">
      <c r="A20" s="33">
        <v>44195</v>
      </c>
      <c r="B20" s="13">
        <f>WEEKNUM(A20,2)</f>
        <v>53</v>
      </c>
      <c r="C20" s="13">
        <f t="shared" si="4"/>
        <v>3</v>
      </c>
      <c r="D20" s="84">
        <f t="shared" si="5"/>
        <v>1.1000000000000001</v>
      </c>
      <c r="E20" s="84">
        <f t="shared" si="6"/>
        <v>1</v>
      </c>
      <c r="F20" s="84">
        <f t="shared" si="7"/>
        <v>1</v>
      </c>
      <c r="G20" s="85"/>
      <c r="H20" s="88"/>
      <c r="I20" s="88"/>
      <c r="J20" s="88"/>
      <c r="K20" s="88"/>
      <c r="L20" s="89"/>
      <c r="M20" s="89"/>
      <c r="N20" s="9">
        <f t="shared" si="8"/>
        <v>0</v>
      </c>
      <c r="O20" s="9">
        <f>(SUMIF($B20:B$21,B20,$N20:N$21))</f>
        <v>0</v>
      </c>
      <c r="P20" s="9">
        <f t="shared" ref="P20:P21" si="17">IF(C20=2,-$AG$13+O20,IF(P19&lt;0,-$AG$13+O20,-$AG$13+O20))</f>
        <v>-2.0833333333333335</v>
      </c>
      <c r="Q20" s="89"/>
      <c r="R20" s="14">
        <f t="shared" si="10"/>
        <v>0</v>
      </c>
      <c r="S20" s="9">
        <f t="shared" si="11"/>
        <v>0</v>
      </c>
      <c r="T20" s="9">
        <f t="shared" si="12"/>
        <v>0</v>
      </c>
      <c r="U20" s="9">
        <f t="shared" si="13"/>
        <v>0</v>
      </c>
      <c r="V20" s="9">
        <f t="shared" si="14"/>
        <v>0</v>
      </c>
      <c r="W20" s="9">
        <f t="shared" si="15"/>
        <v>0</v>
      </c>
      <c r="X20" s="88"/>
      <c r="Y20" s="90"/>
      <c r="Z20" s="90"/>
      <c r="AA20" s="88"/>
      <c r="AB20" s="88"/>
      <c r="AC20" s="88"/>
      <c r="AD20" s="91"/>
      <c r="AE20" s="9">
        <f t="shared" ref="AE20:AE21" si="18">AE19-G20+N20++Q20+V20+X20+AB20-AA20+Z20</f>
        <v>0</v>
      </c>
      <c r="AF20" s="9">
        <f t="shared" ref="AF20:AF21" si="19">AF19-X20</f>
        <v>7</v>
      </c>
      <c r="AG20" s="9">
        <f t="shared" ref="AG20:AG21" si="20">AG19+Q20-AC20-AB20</f>
        <v>0.125</v>
      </c>
      <c r="AH20" s="191"/>
      <c r="AI20" s="191"/>
      <c r="AJ20" s="191"/>
      <c r="AK20" s="191"/>
      <c r="AL20" s="35">
        <f t="shared" si="16"/>
        <v>44195</v>
      </c>
      <c r="AM20" s="32"/>
      <c r="AN20" s="83"/>
      <c r="AO20" s="83"/>
      <c r="AP20" s="83"/>
      <c r="AQ20" s="83"/>
      <c r="AR20" s="83"/>
      <c r="AS20" s="83"/>
      <c r="AT20" s="83"/>
      <c r="AU20" s="83"/>
      <c r="AV20" s="83"/>
      <c r="AW20" s="83"/>
      <c r="AX20" s="83"/>
      <c r="AY20" s="83"/>
      <c r="AZ20" s="83"/>
      <c r="BA20" s="83"/>
      <c r="BB20" s="83"/>
      <c r="BC20" s="83"/>
      <c r="BD20" s="83"/>
      <c r="BE20" s="83"/>
      <c r="BF20" s="83"/>
      <c r="BG20" s="83"/>
      <c r="BH20" s="83"/>
      <c r="BI20" s="82"/>
    </row>
    <row r="21" spans="1:61" ht="27.75" customHeight="1" x14ac:dyDescent="0.15">
      <c r="A21" s="33">
        <v>44196</v>
      </c>
      <c r="B21" s="13">
        <f t="shared" ref="B21" si="21">WEEKNUM(A21,2)</f>
        <v>1</v>
      </c>
      <c r="C21" s="13">
        <f t="shared" si="4"/>
        <v>4</v>
      </c>
      <c r="D21" s="84">
        <f>IF(W21&gt;0,$V$14,$V$14)</f>
        <v>1.1000000000000001</v>
      </c>
      <c r="E21" s="84">
        <f t="shared" si="6"/>
        <v>1</v>
      </c>
      <c r="F21" s="84">
        <f t="shared" si="7"/>
        <v>1</v>
      </c>
      <c r="G21" s="85">
        <f t="shared" ref="G21" si="22">IF(ISERROR(VLOOKUP(A21,$A$2:$K$15,1,FALSE)),VLOOKUP(C21,$F$2:$V$8,17,FALSE),VLOOKUP(A21,$A$2:$K$15,11,FALSE))</f>
        <v>0.33333333333333331</v>
      </c>
      <c r="H21" s="192"/>
      <c r="I21" s="192"/>
      <c r="J21" s="192"/>
      <c r="K21" s="192"/>
      <c r="L21" s="193"/>
      <c r="M21" s="193"/>
      <c r="N21" s="9">
        <f t="shared" si="8"/>
        <v>0</v>
      </c>
      <c r="O21" s="9">
        <f>(SUMIF($B$21:B21,B21,$N$21:N21))</f>
        <v>0</v>
      </c>
      <c r="P21" s="9">
        <f t="shared" si="17"/>
        <v>-2.0833333333333335</v>
      </c>
      <c r="Q21" s="193"/>
      <c r="R21" s="14">
        <f t="shared" si="10"/>
        <v>0</v>
      </c>
      <c r="S21" s="9">
        <f t="shared" si="11"/>
        <v>0</v>
      </c>
      <c r="T21" s="9">
        <f t="shared" si="12"/>
        <v>0</v>
      </c>
      <c r="U21" s="9">
        <f t="shared" si="13"/>
        <v>0</v>
      </c>
      <c r="V21" s="9">
        <f t="shared" si="14"/>
        <v>0</v>
      </c>
      <c r="W21" s="9">
        <f t="shared" si="15"/>
        <v>0</v>
      </c>
      <c r="X21" s="192"/>
      <c r="Y21" s="194"/>
      <c r="Z21" s="194"/>
      <c r="AA21" s="192"/>
      <c r="AB21" s="192"/>
      <c r="AC21" s="192"/>
      <c r="AD21" s="195"/>
      <c r="AE21" s="9">
        <f t="shared" si="18"/>
        <v>-0.33333333333333331</v>
      </c>
      <c r="AF21" s="9">
        <f t="shared" si="19"/>
        <v>7</v>
      </c>
      <c r="AG21" s="9">
        <f t="shared" si="20"/>
        <v>0.125</v>
      </c>
      <c r="AH21" s="191"/>
      <c r="AI21" s="191"/>
      <c r="AJ21" s="191"/>
      <c r="AK21" s="191"/>
      <c r="AL21" s="35">
        <f t="shared" si="16"/>
        <v>44196</v>
      </c>
      <c r="AM21" s="14">
        <f t="shared" ref="AM21:AM84" si="23">SUM(AN21:BH21)</f>
        <v>0</v>
      </c>
      <c r="AN21" s="34"/>
      <c r="AO21" s="34"/>
      <c r="AP21" s="34"/>
      <c r="AQ21" s="34"/>
      <c r="AR21" s="34"/>
      <c r="AS21" s="34"/>
      <c r="AT21" s="34"/>
      <c r="AU21" s="34"/>
      <c r="AV21" s="34"/>
      <c r="AW21" s="34"/>
      <c r="AX21" s="34"/>
      <c r="AY21" s="34"/>
      <c r="AZ21" s="34"/>
      <c r="BA21" s="34"/>
      <c r="BB21" s="34"/>
      <c r="BC21" s="34"/>
      <c r="BD21" s="34"/>
      <c r="BE21" s="34"/>
      <c r="BF21" s="34"/>
      <c r="BG21" s="34"/>
      <c r="BH21" s="34"/>
      <c r="BI21" s="36">
        <f t="shared" ref="BI21:BI84" si="24">IF(N21=0,0,AM21/N21)</f>
        <v>0</v>
      </c>
    </row>
    <row r="22" spans="1:61" ht="27.75" customHeight="1" x14ac:dyDescent="0.15">
      <c r="A22" s="33">
        <v>44197</v>
      </c>
      <c r="B22" s="13">
        <f t="shared" ref="B22:B84" si="25">WEEKNUM(A22,2)</f>
        <v>1</v>
      </c>
      <c r="C22" s="13">
        <f t="shared" ref="C22:C84" si="26">WEEKDAY(A22)</f>
        <v>5</v>
      </c>
      <c r="D22" s="84">
        <f t="shared" ref="D22:D84" si="27">IF(W22&gt;0,$V$14,$V$14)</f>
        <v>1.1000000000000001</v>
      </c>
      <c r="E22" s="84">
        <f t="shared" ref="E22:E84" si="28">IF(C22=1,$V$10,1)</f>
        <v>1</v>
      </c>
      <c r="F22" s="84">
        <f t="shared" ref="F22:F84" si="29">IF(OR($A$2=A22,$A$3=A22,$A$4=A22,$A$5=A22,$A$6=A22,$A$7=A22,$A$8=A22,$A$9=A22,$A$10=A22),$V$11,1)</f>
        <v>1</v>
      </c>
      <c r="G22" s="85">
        <f t="shared" ref="G22:G85" si="30">IF(ISERROR(VLOOKUP(A22,$A$2:$K$15,1,FALSE)),VLOOKUP(C22,$F$2:$V$8,17,FALSE),VLOOKUP(A22,$A$2:$K$15,11,FALSE))</f>
        <v>0.33333333333333298</v>
      </c>
      <c r="H22" s="192"/>
      <c r="I22" s="192"/>
      <c r="J22" s="192"/>
      <c r="K22" s="192"/>
      <c r="L22" s="193"/>
      <c r="M22" s="193"/>
      <c r="N22" s="9">
        <f t="shared" ref="N22:N84" si="31">((((I22-H22+N(I22&lt;H22)+(K22-J22+N(K22&lt;J22))+L22-M22))))</f>
        <v>0</v>
      </c>
      <c r="O22" s="9">
        <f>(SUMIF($B$21:B22,B22,$N$21:N22))</f>
        <v>0</v>
      </c>
      <c r="P22" s="9">
        <f t="shared" ref="P22:P84" si="32">IF(C22=2,-$AG$13+O22,IF(P21&lt;0,-$AG$13+O22,-$AG$13+O22))</f>
        <v>-2.0833333333333335</v>
      </c>
      <c r="Q22" s="193"/>
      <c r="R22" s="14">
        <f t="shared" ref="R22:R84" si="33">((I22-H22+N(I22&lt;H22)+(K22-J22+N(K22&lt;J22))+L22-M22))*MAX(E22,F22)-N22</f>
        <v>0</v>
      </c>
      <c r="S22" s="9">
        <f t="shared" ref="S22:S84" si="34">Q22*$V$12-Q22</f>
        <v>0</v>
      </c>
      <c r="T22" s="9">
        <f t="shared" ref="T22:T84" si="35">((N22-Q22)*$V$13)-N22+Q22</f>
        <v>0</v>
      </c>
      <c r="U22" s="9">
        <f t="shared" ref="U22:U84" si="36">(W22*D22)-W22</f>
        <v>0</v>
      </c>
      <c r="V22" s="9">
        <f t="shared" ref="V22:V84" si="37">R22+S22+T22+U22</f>
        <v>0</v>
      </c>
      <c r="W22" s="9">
        <f t="shared" ref="W22:W85" si="38">(MAX(,MIN($AG$14+($AF$14&gt;$AG$14),I22+(H22&gt;I22))-MAX($AF$14,H22))+MAX(,(MIN($AG$14,I22+(H22&gt;I22))-H22)*($AF$14&gt;$AG$14))+MAX(,MIN($AG$14+($AF$14&gt;$AG$14),L22+0)-$AF$14)*(H22&gt;I22))+(MAX(,MIN($AG$14+($AF$14&gt;$AG$14),K22+(J22&gt;K22))-MAX($AF$14,J22))+MAX(,(MIN($AG$14,K22+(J22&gt;K22))-J22)*($AF$14&gt;$AG$14))+MAX(,MIN($AG$14+($AF$14&gt;$AG$14),K22+0)-$AF$14)*(J22&gt;K22))</f>
        <v>0</v>
      </c>
      <c r="X22" s="192"/>
      <c r="Y22" s="194"/>
      <c r="Z22" s="194"/>
      <c r="AA22" s="192"/>
      <c r="AB22" s="192"/>
      <c r="AC22" s="192"/>
      <c r="AD22" s="195"/>
      <c r="AE22" s="9">
        <f>AE21-G22+N22++Q22+V22+X22+AB22-AA22+Z22</f>
        <v>-0.6666666666666663</v>
      </c>
      <c r="AF22" s="9">
        <f t="shared" ref="AF22:AF85" si="39">AF21-X22</f>
        <v>7</v>
      </c>
      <c r="AG22" s="9">
        <f t="shared" ref="AG22:AG85" si="40">AG21+Q22-AC22-AB22</f>
        <v>0.125</v>
      </c>
      <c r="AH22" s="191"/>
      <c r="AI22" s="191"/>
      <c r="AJ22" s="191"/>
      <c r="AK22" s="191"/>
      <c r="AL22" s="35">
        <f t="shared" ref="AL22:AL84" si="41">A22</f>
        <v>44197</v>
      </c>
      <c r="AM22" s="14">
        <f t="shared" si="23"/>
        <v>0</v>
      </c>
      <c r="AN22" s="34"/>
      <c r="AO22" s="34"/>
      <c r="AP22" s="34"/>
      <c r="AQ22" s="34"/>
      <c r="AR22" s="34"/>
      <c r="AS22" s="34"/>
      <c r="AT22" s="34"/>
      <c r="AU22" s="34"/>
      <c r="AV22" s="34"/>
      <c r="AW22" s="34"/>
      <c r="AX22" s="34"/>
      <c r="AY22" s="34"/>
      <c r="AZ22" s="34"/>
      <c r="BA22" s="34"/>
      <c r="BB22" s="34"/>
      <c r="BC22" s="34"/>
      <c r="BD22" s="34"/>
      <c r="BE22" s="34"/>
      <c r="BF22" s="34"/>
      <c r="BG22" s="34"/>
      <c r="BH22" s="34"/>
      <c r="BI22" s="36">
        <f t="shared" si="24"/>
        <v>0</v>
      </c>
    </row>
    <row r="23" spans="1:61" ht="27.75" customHeight="1" x14ac:dyDescent="0.15">
      <c r="A23" s="33">
        <v>44198</v>
      </c>
      <c r="B23" s="13">
        <f t="shared" si="25"/>
        <v>1</v>
      </c>
      <c r="C23" s="13">
        <f t="shared" si="26"/>
        <v>6</v>
      </c>
      <c r="D23" s="84">
        <f t="shared" si="27"/>
        <v>1.1000000000000001</v>
      </c>
      <c r="E23" s="84">
        <f t="shared" si="28"/>
        <v>1</v>
      </c>
      <c r="F23" s="84">
        <f t="shared" si="29"/>
        <v>1</v>
      </c>
      <c r="G23" s="85">
        <f t="shared" si="30"/>
        <v>0.33333333333333298</v>
      </c>
      <c r="H23" s="192"/>
      <c r="I23" s="192"/>
      <c r="J23" s="192"/>
      <c r="K23" s="192"/>
      <c r="L23" s="193"/>
      <c r="M23" s="193"/>
      <c r="N23" s="9">
        <f t="shared" si="31"/>
        <v>0</v>
      </c>
      <c r="O23" s="9">
        <f>(SUMIF($B$21:B23,B23,$N$21:N23))</f>
        <v>0</v>
      </c>
      <c r="P23" s="9">
        <f t="shared" si="32"/>
        <v>-2.0833333333333335</v>
      </c>
      <c r="Q23" s="193"/>
      <c r="R23" s="14">
        <f t="shared" si="33"/>
        <v>0</v>
      </c>
      <c r="S23" s="9">
        <f t="shared" si="34"/>
        <v>0</v>
      </c>
      <c r="T23" s="9">
        <f t="shared" si="35"/>
        <v>0</v>
      </c>
      <c r="U23" s="9">
        <f t="shared" si="36"/>
        <v>0</v>
      </c>
      <c r="V23" s="9">
        <f t="shared" si="37"/>
        <v>0</v>
      </c>
      <c r="W23" s="9">
        <f t="shared" si="38"/>
        <v>0</v>
      </c>
      <c r="X23" s="192"/>
      <c r="Y23" s="194"/>
      <c r="Z23" s="194"/>
      <c r="AA23" s="192"/>
      <c r="AB23" s="192"/>
      <c r="AC23" s="192"/>
      <c r="AD23" s="195"/>
      <c r="AE23" s="9">
        <f t="shared" ref="AE23:AE86" si="42">AE22-G23+N23++Q23+V23+X23+AB23-AA23+Z23</f>
        <v>-0.99999999999999933</v>
      </c>
      <c r="AF23" s="9">
        <f t="shared" si="39"/>
        <v>7</v>
      </c>
      <c r="AG23" s="9">
        <f t="shared" si="40"/>
        <v>0.125</v>
      </c>
      <c r="AH23" s="191"/>
      <c r="AI23" s="191"/>
      <c r="AJ23" s="191"/>
      <c r="AK23" s="191"/>
      <c r="AL23" s="35">
        <f t="shared" si="41"/>
        <v>44198</v>
      </c>
      <c r="AM23" s="14">
        <f t="shared" si="23"/>
        <v>0</v>
      </c>
      <c r="AN23" s="34"/>
      <c r="AO23" s="34"/>
      <c r="AP23" s="34"/>
      <c r="AQ23" s="34"/>
      <c r="AR23" s="34"/>
      <c r="AS23" s="34"/>
      <c r="AT23" s="34"/>
      <c r="AU23" s="34"/>
      <c r="AV23" s="34"/>
      <c r="AW23" s="34"/>
      <c r="AX23" s="34"/>
      <c r="AY23" s="34"/>
      <c r="AZ23" s="34"/>
      <c r="BA23" s="34"/>
      <c r="BB23" s="34"/>
      <c r="BC23" s="34"/>
      <c r="BD23" s="34"/>
      <c r="BE23" s="34"/>
      <c r="BF23" s="34"/>
      <c r="BG23" s="34"/>
      <c r="BH23" s="34"/>
      <c r="BI23" s="36">
        <f t="shared" si="24"/>
        <v>0</v>
      </c>
    </row>
    <row r="24" spans="1:61" ht="27.75" customHeight="1" x14ac:dyDescent="0.15">
      <c r="A24" s="33">
        <v>44199</v>
      </c>
      <c r="B24" s="13">
        <f t="shared" si="25"/>
        <v>1</v>
      </c>
      <c r="C24" s="13">
        <f t="shared" si="26"/>
        <v>7</v>
      </c>
      <c r="D24" s="84">
        <f t="shared" si="27"/>
        <v>1.1000000000000001</v>
      </c>
      <c r="E24" s="84">
        <f t="shared" si="28"/>
        <v>1</v>
      </c>
      <c r="F24" s="84">
        <f t="shared" si="29"/>
        <v>1</v>
      </c>
      <c r="G24" s="85">
        <f t="shared" si="30"/>
        <v>0.33333333333333331</v>
      </c>
      <c r="H24" s="192"/>
      <c r="I24" s="192"/>
      <c r="J24" s="192"/>
      <c r="K24" s="192"/>
      <c r="L24" s="193"/>
      <c r="M24" s="193"/>
      <c r="N24" s="9">
        <f t="shared" si="31"/>
        <v>0</v>
      </c>
      <c r="O24" s="9">
        <f>(SUMIF($B$21:B24,B24,$N$21:N24))</f>
        <v>0</v>
      </c>
      <c r="P24" s="9">
        <f t="shared" si="32"/>
        <v>-2.0833333333333335</v>
      </c>
      <c r="Q24" s="193"/>
      <c r="R24" s="14">
        <f t="shared" si="33"/>
        <v>0</v>
      </c>
      <c r="S24" s="9">
        <f t="shared" si="34"/>
        <v>0</v>
      </c>
      <c r="T24" s="9">
        <f t="shared" si="35"/>
        <v>0</v>
      </c>
      <c r="U24" s="9">
        <f t="shared" si="36"/>
        <v>0</v>
      </c>
      <c r="V24" s="9">
        <f t="shared" si="37"/>
        <v>0</v>
      </c>
      <c r="W24" s="9">
        <f t="shared" si="38"/>
        <v>0</v>
      </c>
      <c r="X24" s="192"/>
      <c r="Y24" s="194"/>
      <c r="Z24" s="194"/>
      <c r="AA24" s="192"/>
      <c r="AB24" s="192"/>
      <c r="AC24" s="192"/>
      <c r="AD24" s="195"/>
      <c r="AE24" s="9">
        <f t="shared" si="42"/>
        <v>-1.3333333333333326</v>
      </c>
      <c r="AF24" s="9">
        <f t="shared" si="39"/>
        <v>7</v>
      </c>
      <c r="AG24" s="9">
        <f t="shared" si="40"/>
        <v>0.125</v>
      </c>
      <c r="AH24" s="191"/>
      <c r="AI24" s="191"/>
      <c r="AJ24" s="191"/>
      <c r="AK24" s="191"/>
      <c r="AL24" s="35">
        <f t="shared" si="41"/>
        <v>44199</v>
      </c>
      <c r="AM24" s="14">
        <f t="shared" si="23"/>
        <v>0</v>
      </c>
      <c r="AN24" s="34"/>
      <c r="AO24" s="34"/>
      <c r="AP24" s="34"/>
      <c r="AQ24" s="34"/>
      <c r="AR24" s="34"/>
      <c r="AS24" s="34"/>
      <c r="AT24" s="34"/>
      <c r="AU24" s="34"/>
      <c r="AV24" s="34"/>
      <c r="AW24" s="34"/>
      <c r="AX24" s="34"/>
      <c r="AY24" s="34"/>
      <c r="AZ24" s="34"/>
      <c r="BA24" s="34"/>
      <c r="BB24" s="34"/>
      <c r="BC24" s="34"/>
      <c r="BD24" s="34"/>
      <c r="BE24" s="34"/>
      <c r="BF24" s="34"/>
      <c r="BG24" s="34"/>
      <c r="BH24" s="34"/>
      <c r="BI24" s="36">
        <f t="shared" si="24"/>
        <v>0</v>
      </c>
    </row>
    <row r="25" spans="1:61" ht="27.75" customHeight="1" x14ac:dyDescent="0.15">
      <c r="A25" s="33">
        <v>44200</v>
      </c>
      <c r="B25" s="13">
        <f t="shared" si="25"/>
        <v>1</v>
      </c>
      <c r="C25" s="13">
        <f t="shared" si="26"/>
        <v>1</v>
      </c>
      <c r="D25" s="84">
        <f t="shared" si="27"/>
        <v>1.1000000000000001</v>
      </c>
      <c r="E25" s="84">
        <f t="shared" si="28"/>
        <v>1</v>
      </c>
      <c r="F25" s="84">
        <f t="shared" si="29"/>
        <v>1</v>
      </c>
      <c r="G25" s="85">
        <f t="shared" si="30"/>
        <v>0.33333333333333331</v>
      </c>
      <c r="H25" s="192"/>
      <c r="I25" s="192"/>
      <c r="J25" s="192"/>
      <c r="K25" s="192"/>
      <c r="L25" s="193"/>
      <c r="M25" s="193"/>
      <c r="N25" s="9">
        <f t="shared" si="31"/>
        <v>0</v>
      </c>
      <c r="O25" s="9">
        <f>(SUMIF($B$21:B25,B25,$N$21:N25))</f>
        <v>0</v>
      </c>
      <c r="P25" s="9">
        <f t="shared" si="32"/>
        <v>-2.0833333333333335</v>
      </c>
      <c r="Q25" s="193"/>
      <c r="R25" s="14">
        <f t="shared" si="33"/>
        <v>0</v>
      </c>
      <c r="S25" s="9">
        <f t="shared" si="34"/>
        <v>0</v>
      </c>
      <c r="T25" s="9">
        <f t="shared" si="35"/>
        <v>0</v>
      </c>
      <c r="U25" s="9">
        <f t="shared" si="36"/>
        <v>0</v>
      </c>
      <c r="V25" s="9">
        <f t="shared" si="37"/>
        <v>0</v>
      </c>
      <c r="W25" s="9">
        <f t="shared" si="38"/>
        <v>0</v>
      </c>
      <c r="X25" s="192"/>
      <c r="Y25" s="194"/>
      <c r="Z25" s="194"/>
      <c r="AA25" s="192"/>
      <c r="AB25" s="192"/>
      <c r="AC25" s="192"/>
      <c r="AD25" s="195"/>
      <c r="AE25" s="9">
        <f t="shared" si="42"/>
        <v>-1.6666666666666659</v>
      </c>
      <c r="AF25" s="9">
        <f t="shared" si="39"/>
        <v>7</v>
      </c>
      <c r="AG25" s="9">
        <f t="shared" si="40"/>
        <v>0.125</v>
      </c>
      <c r="AH25" s="191"/>
      <c r="AI25" s="191"/>
      <c r="AJ25" s="191"/>
      <c r="AK25" s="191"/>
      <c r="AL25" s="35">
        <f t="shared" si="41"/>
        <v>44200</v>
      </c>
      <c r="AM25" s="14">
        <f t="shared" si="23"/>
        <v>0</v>
      </c>
      <c r="AN25" s="34"/>
      <c r="AO25" s="34"/>
      <c r="AP25" s="34"/>
      <c r="AQ25" s="34"/>
      <c r="AR25" s="34"/>
      <c r="AS25" s="34"/>
      <c r="AT25" s="34"/>
      <c r="AU25" s="34"/>
      <c r="AV25" s="34"/>
      <c r="AW25" s="34"/>
      <c r="AX25" s="34"/>
      <c r="AY25" s="34"/>
      <c r="AZ25" s="34"/>
      <c r="BA25" s="34"/>
      <c r="BB25" s="34"/>
      <c r="BC25" s="34"/>
      <c r="BD25" s="34"/>
      <c r="BE25" s="34"/>
      <c r="BF25" s="34"/>
      <c r="BG25" s="34"/>
      <c r="BH25" s="34"/>
      <c r="BI25" s="36">
        <f t="shared" si="24"/>
        <v>0</v>
      </c>
    </row>
    <row r="26" spans="1:61" ht="27.75" customHeight="1" x14ac:dyDescent="0.15">
      <c r="A26" s="33">
        <v>44201</v>
      </c>
      <c r="B26" s="13">
        <f t="shared" si="25"/>
        <v>2</v>
      </c>
      <c r="C26" s="13">
        <f t="shared" si="26"/>
        <v>2</v>
      </c>
      <c r="D26" s="84">
        <f t="shared" si="27"/>
        <v>1.1000000000000001</v>
      </c>
      <c r="E26" s="84">
        <f t="shared" si="28"/>
        <v>1</v>
      </c>
      <c r="F26" s="84">
        <f t="shared" si="29"/>
        <v>1</v>
      </c>
      <c r="G26" s="85">
        <f t="shared" si="30"/>
        <v>0.33333333333333331</v>
      </c>
      <c r="H26" s="192"/>
      <c r="I26" s="192"/>
      <c r="J26" s="192"/>
      <c r="K26" s="192"/>
      <c r="L26" s="193"/>
      <c r="M26" s="193"/>
      <c r="N26" s="9">
        <f t="shared" si="31"/>
        <v>0</v>
      </c>
      <c r="O26" s="9">
        <f>(SUMIF($B$21:B26,B26,$N$21:N26))</f>
        <v>0</v>
      </c>
      <c r="P26" s="9">
        <f t="shared" si="32"/>
        <v>-2.0833333333333335</v>
      </c>
      <c r="Q26" s="193"/>
      <c r="R26" s="14">
        <f t="shared" si="33"/>
        <v>0</v>
      </c>
      <c r="S26" s="9">
        <f t="shared" si="34"/>
        <v>0</v>
      </c>
      <c r="T26" s="9">
        <f t="shared" si="35"/>
        <v>0</v>
      </c>
      <c r="U26" s="9">
        <f t="shared" si="36"/>
        <v>0</v>
      </c>
      <c r="V26" s="9">
        <f t="shared" si="37"/>
        <v>0</v>
      </c>
      <c r="W26" s="9">
        <f t="shared" si="38"/>
        <v>0</v>
      </c>
      <c r="X26" s="192"/>
      <c r="Y26" s="194"/>
      <c r="Z26" s="194"/>
      <c r="AA26" s="192"/>
      <c r="AB26" s="192"/>
      <c r="AC26" s="192"/>
      <c r="AD26" s="195"/>
      <c r="AE26" s="9">
        <f t="shared" si="42"/>
        <v>-1.9999999999999991</v>
      </c>
      <c r="AF26" s="9">
        <f t="shared" si="39"/>
        <v>7</v>
      </c>
      <c r="AG26" s="9">
        <f t="shared" si="40"/>
        <v>0.125</v>
      </c>
      <c r="AH26" s="191"/>
      <c r="AI26" s="191"/>
      <c r="AJ26" s="191"/>
      <c r="AK26" s="191"/>
      <c r="AL26" s="35">
        <f t="shared" si="41"/>
        <v>44201</v>
      </c>
      <c r="AM26" s="14">
        <f t="shared" si="23"/>
        <v>0</v>
      </c>
      <c r="AN26" s="34"/>
      <c r="AO26" s="34"/>
      <c r="AP26" s="34"/>
      <c r="AQ26" s="34"/>
      <c r="AR26" s="34"/>
      <c r="AS26" s="34"/>
      <c r="AT26" s="34"/>
      <c r="AU26" s="34"/>
      <c r="AV26" s="34"/>
      <c r="AW26" s="34"/>
      <c r="AX26" s="34"/>
      <c r="AY26" s="34"/>
      <c r="AZ26" s="34"/>
      <c r="BA26" s="34"/>
      <c r="BB26" s="34"/>
      <c r="BC26" s="34"/>
      <c r="BD26" s="34"/>
      <c r="BE26" s="34"/>
      <c r="BF26" s="34"/>
      <c r="BG26" s="34"/>
      <c r="BH26" s="34"/>
      <c r="BI26" s="36">
        <f t="shared" si="24"/>
        <v>0</v>
      </c>
    </row>
    <row r="27" spans="1:61" ht="27.75" customHeight="1" x14ac:dyDescent="0.15">
      <c r="A27" s="33">
        <v>44202</v>
      </c>
      <c r="B27" s="13">
        <f t="shared" si="25"/>
        <v>2</v>
      </c>
      <c r="C27" s="13">
        <f t="shared" si="26"/>
        <v>3</v>
      </c>
      <c r="D27" s="84">
        <f t="shared" si="27"/>
        <v>1.1000000000000001</v>
      </c>
      <c r="E27" s="84">
        <f t="shared" si="28"/>
        <v>1</v>
      </c>
      <c r="F27" s="84">
        <f t="shared" si="29"/>
        <v>1</v>
      </c>
      <c r="G27" s="85">
        <f t="shared" si="30"/>
        <v>0.33333333333333331</v>
      </c>
      <c r="H27" s="192"/>
      <c r="I27" s="192"/>
      <c r="J27" s="192"/>
      <c r="K27" s="192"/>
      <c r="L27" s="193"/>
      <c r="M27" s="193"/>
      <c r="N27" s="9">
        <f t="shared" si="31"/>
        <v>0</v>
      </c>
      <c r="O27" s="9">
        <f>(SUMIF($B$21:B27,B27,$N$21:N27))</f>
        <v>0</v>
      </c>
      <c r="P27" s="9">
        <f t="shared" si="32"/>
        <v>-2.0833333333333335</v>
      </c>
      <c r="Q27" s="193"/>
      <c r="R27" s="14">
        <f t="shared" si="33"/>
        <v>0</v>
      </c>
      <c r="S27" s="9">
        <f t="shared" si="34"/>
        <v>0</v>
      </c>
      <c r="T27" s="9">
        <f t="shared" si="35"/>
        <v>0</v>
      </c>
      <c r="U27" s="9">
        <f t="shared" si="36"/>
        <v>0</v>
      </c>
      <c r="V27" s="9">
        <f t="shared" si="37"/>
        <v>0</v>
      </c>
      <c r="W27" s="9">
        <f t="shared" si="38"/>
        <v>0</v>
      </c>
      <c r="X27" s="192"/>
      <c r="Y27" s="194"/>
      <c r="Z27" s="194"/>
      <c r="AA27" s="192"/>
      <c r="AB27" s="192"/>
      <c r="AC27" s="192"/>
      <c r="AD27" s="195"/>
      <c r="AE27" s="9">
        <f t="shared" si="42"/>
        <v>-2.3333333333333326</v>
      </c>
      <c r="AF27" s="9">
        <f t="shared" si="39"/>
        <v>7</v>
      </c>
      <c r="AG27" s="9">
        <f t="shared" si="40"/>
        <v>0.125</v>
      </c>
      <c r="AH27" s="191"/>
      <c r="AI27" s="191"/>
      <c r="AJ27" s="191"/>
      <c r="AK27" s="191"/>
      <c r="AL27" s="35">
        <f t="shared" si="41"/>
        <v>44202</v>
      </c>
      <c r="AM27" s="14">
        <f t="shared" si="23"/>
        <v>0</v>
      </c>
      <c r="AN27" s="34"/>
      <c r="AO27" s="34"/>
      <c r="AP27" s="34"/>
      <c r="AQ27" s="34"/>
      <c r="AR27" s="34"/>
      <c r="AS27" s="34"/>
      <c r="AT27" s="34"/>
      <c r="AU27" s="34"/>
      <c r="AV27" s="34"/>
      <c r="AW27" s="34"/>
      <c r="AX27" s="34"/>
      <c r="AY27" s="34"/>
      <c r="AZ27" s="34"/>
      <c r="BA27" s="34"/>
      <c r="BB27" s="34"/>
      <c r="BC27" s="34"/>
      <c r="BD27" s="34"/>
      <c r="BE27" s="34"/>
      <c r="BF27" s="34"/>
      <c r="BG27" s="34"/>
      <c r="BH27" s="34"/>
      <c r="BI27" s="36">
        <f t="shared" si="24"/>
        <v>0</v>
      </c>
    </row>
    <row r="28" spans="1:61" ht="27.75" customHeight="1" x14ac:dyDescent="0.15">
      <c r="A28" s="33">
        <v>44203</v>
      </c>
      <c r="B28" s="13">
        <f t="shared" si="25"/>
        <v>2</v>
      </c>
      <c r="C28" s="13">
        <f t="shared" si="26"/>
        <v>4</v>
      </c>
      <c r="D28" s="84">
        <f t="shared" si="27"/>
        <v>1.1000000000000001</v>
      </c>
      <c r="E28" s="84">
        <f t="shared" si="28"/>
        <v>1</v>
      </c>
      <c r="F28" s="84">
        <f t="shared" si="29"/>
        <v>1</v>
      </c>
      <c r="G28" s="85">
        <f t="shared" si="30"/>
        <v>0.33333333333333298</v>
      </c>
      <c r="H28" s="192"/>
      <c r="I28" s="192"/>
      <c r="J28" s="192"/>
      <c r="K28" s="192"/>
      <c r="L28" s="193"/>
      <c r="M28" s="193"/>
      <c r="N28" s="9">
        <f t="shared" si="31"/>
        <v>0</v>
      </c>
      <c r="O28" s="9">
        <f>(SUMIF($B$21:B28,B28,$N$21:N28))</f>
        <v>0</v>
      </c>
      <c r="P28" s="9">
        <f t="shared" si="32"/>
        <v>-2.0833333333333335</v>
      </c>
      <c r="Q28" s="193"/>
      <c r="R28" s="14">
        <f t="shared" si="33"/>
        <v>0</v>
      </c>
      <c r="S28" s="9">
        <f t="shared" si="34"/>
        <v>0</v>
      </c>
      <c r="T28" s="9">
        <f t="shared" si="35"/>
        <v>0</v>
      </c>
      <c r="U28" s="9">
        <f t="shared" si="36"/>
        <v>0</v>
      </c>
      <c r="V28" s="9">
        <f t="shared" si="37"/>
        <v>0</v>
      </c>
      <c r="W28" s="9">
        <f t="shared" si="38"/>
        <v>0</v>
      </c>
      <c r="X28" s="192"/>
      <c r="Y28" s="194"/>
      <c r="Z28" s="194"/>
      <c r="AA28" s="192"/>
      <c r="AB28" s="192"/>
      <c r="AC28" s="192"/>
      <c r="AD28" s="195"/>
      <c r="AE28" s="9">
        <f t="shared" si="42"/>
        <v>-2.6666666666666656</v>
      </c>
      <c r="AF28" s="9">
        <f t="shared" si="39"/>
        <v>7</v>
      </c>
      <c r="AG28" s="9">
        <f t="shared" si="40"/>
        <v>0.125</v>
      </c>
      <c r="AH28" s="191"/>
      <c r="AI28" s="191"/>
      <c r="AJ28" s="191"/>
      <c r="AK28" s="191"/>
      <c r="AL28" s="35">
        <f t="shared" si="41"/>
        <v>44203</v>
      </c>
      <c r="AM28" s="14">
        <f t="shared" si="23"/>
        <v>0</v>
      </c>
      <c r="AN28" s="34"/>
      <c r="AO28" s="34"/>
      <c r="AP28" s="34"/>
      <c r="AQ28" s="34"/>
      <c r="AR28" s="34"/>
      <c r="AS28" s="34"/>
      <c r="AT28" s="34"/>
      <c r="AU28" s="34"/>
      <c r="AV28" s="34"/>
      <c r="AW28" s="34"/>
      <c r="AX28" s="34"/>
      <c r="AY28" s="34"/>
      <c r="AZ28" s="34"/>
      <c r="BA28" s="34"/>
      <c r="BB28" s="34"/>
      <c r="BC28" s="34"/>
      <c r="BD28" s="34"/>
      <c r="BE28" s="34"/>
      <c r="BF28" s="34"/>
      <c r="BG28" s="34"/>
      <c r="BH28" s="34"/>
      <c r="BI28" s="36">
        <f t="shared" si="24"/>
        <v>0</v>
      </c>
    </row>
    <row r="29" spans="1:61" ht="27.75" customHeight="1" x14ac:dyDescent="0.15">
      <c r="A29" s="33">
        <v>44204</v>
      </c>
      <c r="B29" s="13">
        <f t="shared" si="25"/>
        <v>2</v>
      </c>
      <c r="C29" s="13">
        <f t="shared" si="26"/>
        <v>5</v>
      </c>
      <c r="D29" s="84">
        <f t="shared" si="27"/>
        <v>1.1000000000000001</v>
      </c>
      <c r="E29" s="84">
        <f t="shared" si="28"/>
        <v>1</v>
      </c>
      <c r="F29" s="84">
        <f t="shared" si="29"/>
        <v>1</v>
      </c>
      <c r="G29" s="85">
        <f t="shared" si="30"/>
        <v>0.33333333333333298</v>
      </c>
      <c r="H29" s="192"/>
      <c r="I29" s="192"/>
      <c r="J29" s="192"/>
      <c r="K29" s="192"/>
      <c r="L29" s="193"/>
      <c r="M29" s="193"/>
      <c r="N29" s="9">
        <f t="shared" si="31"/>
        <v>0</v>
      </c>
      <c r="O29" s="9">
        <f>(SUMIF($B$21:B29,B29,$N$21:N29))</f>
        <v>0</v>
      </c>
      <c r="P29" s="9">
        <f t="shared" si="32"/>
        <v>-2.0833333333333335</v>
      </c>
      <c r="Q29" s="193"/>
      <c r="R29" s="14">
        <f t="shared" si="33"/>
        <v>0</v>
      </c>
      <c r="S29" s="9">
        <f t="shared" si="34"/>
        <v>0</v>
      </c>
      <c r="T29" s="9">
        <f t="shared" si="35"/>
        <v>0</v>
      </c>
      <c r="U29" s="9">
        <f t="shared" si="36"/>
        <v>0</v>
      </c>
      <c r="V29" s="9">
        <f t="shared" si="37"/>
        <v>0</v>
      </c>
      <c r="W29" s="9">
        <f t="shared" si="38"/>
        <v>0</v>
      </c>
      <c r="X29" s="192"/>
      <c r="Y29" s="194"/>
      <c r="Z29" s="194"/>
      <c r="AA29" s="192"/>
      <c r="AB29" s="192"/>
      <c r="AC29" s="192"/>
      <c r="AD29" s="195"/>
      <c r="AE29" s="9">
        <f t="shared" si="42"/>
        <v>-2.9999999999999987</v>
      </c>
      <c r="AF29" s="9">
        <f t="shared" si="39"/>
        <v>7</v>
      </c>
      <c r="AG29" s="9">
        <f t="shared" si="40"/>
        <v>0.125</v>
      </c>
      <c r="AH29" s="191"/>
      <c r="AI29" s="191"/>
      <c r="AJ29" s="191"/>
      <c r="AK29" s="191"/>
      <c r="AL29" s="35">
        <f t="shared" si="41"/>
        <v>44204</v>
      </c>
      <c r="AM29" s="14">
        <f t="shared" si="23"/>
        <v>0</v>
      </c>
      <c r="AN29" s="34"/>
      <c r="AO29" s="34"/>
      <c r="AP29" s="34"/>
      <c r="AQ29" s="34"/>
      <c r="AR29" s="34"/>
      <c r="AS29" s="34"/>
      <c r="AT29" s="34"/>
      <c r="AU29" s="34"/>
      <c r="AV29" s="34"/>
      <c r="AW29" s="34"/>
      <c r="AX29" s="34"/>
      <c r="AY29" s="34"/>
      <c r="AZ29" s="34"/>
      <c r="BA29" s="34"/>
      <c r="BB29" s="34"/>
      <c r="BC29" s="34"/>
      <c r="BD29" s="34"/>
      <c r="BE29" s="34"/>
      <c r="BF29" s="34"/>
      <c r="BG29" s="34"/>
      <c r="BH29" s="34"/>
      <c r="BI29" s="36">
        <f t="shared" si="24"/>
        <v>0</v>
      </c>
    </row>
    <row r="30" spans="1:61" ht="27.75" customHeight="1" x14ac:dyDescent="0.15">
      <c r="A30" s="33">
        <v>44205</v>
      </c>
      <c r="B30" s="13">
        <f t="shared" si="25"/>
        <v>2</v>
      </c>
      <c r="C30" s="13">
        <f t="shared" si="26"/>
        <v>6</v>
      </c>
      <c r="D30" s="84">
        <f t="shared" si="27"/>
        <v>1.1000000000000001</v>
      </c>
      <c r="E30" s="84">
        <f t="shared" si="28"/>
        <v>1</v>
      </c>
      <c r="F30" s="84">
        <f t="shared" si="29"/>
        <v>1</v>
      </c>
      <c r="G30" s="85">
        <f t="shared" si="30"/>
        <v>0.33333333333333298</v>
      </c>
      <c r="H30" s="192"/>
      <c r="I30" s="192"/>
      <c r="J30" s="192"/>
      <c r="K30" s="192"/>
      <c r="L30" s="193"/>
      <c r="M30" s="193"/>
      <c r="N30" s="9">
        <f t="shared" si="31"/>
        <v>0</v>
      </c>
      <c r="O30" s="9">
        <f>(SUMIF($B$21:B30,B30,$N$21:N30))</f>
        <v>0</v>
      </c>
      <c r="P30" s="9">
        <f t="shared" si="32"/>
        <v>-2.0833333333333335</v>
      </c>
      <c r="Q30" s="193"/>
      <c r="R30" s="14">
        <f t="shared" si="33"/>
        <v>0</v>
      </c>
      <c r="S30" s="9">
        <f t="shared" si="34"/>
        <v>0</v>
      </c>
      <c r="T30" s="9">
        <f t="shared" si="35"/>
        <v>0</v>
      </c>
      <c r="U30" s="9">
        <f t="shared" si="36"/>
        <v>0</v>
      </c>
      <c r="V30" s="9">
        <f t="shared" si="37"/>
        <v>0</v>
      </c>
      <c r="W30" s="9">
        <f t="shared" si="38"/>
        <v>0</v>
      </c>
      <c r="X30" s="192"/>
      <c r="Y30" s="194"/>
      <c r="Z30" s="194"/>
      <c r="AA30" s="192"/>
      <c r="AB30" s="192"/>
      <c r="AC30" s="192"/>
      <c r="AD30" s="195"/>
      <c r="AE30" s="9">
        <f t="shared" si="42"/>
        <v>-3.3333333333333317</v>
      </c>
      <c r="AF30" s="9">
        <f t="shared" si="39"/>
        <v>7</v>
      </c>
      <c r="AG30" s="9">
        <f t="shared" si="40"/>
        <v>0.125</v>
      </c>
      <c r="AH30" s="191"/>
      <c r="AI30" s="191"/>
      <c r="AJ30" s="191"/>
      <c r="AK30" s="191"/>
      <c r="AL30" s="35">
        <f t="shared" si="41"/>
        <v>44205</v>
      </c>
      <c r="AM30" s="14">
        <f t="shared" si="23"/>
        <v>0</v>
      </c>
      <c r="AN30" s="34"/>
      <c r="AO30" s="34"/>
      <c r="AP30" s="34"/>
      <c r="AQ30" s="34"/>
      <c r="AR30" s="34"/>
      <c r="AS30" s="34"/>
      <c r="AT30" s="34"/>
      <c r="AU30" s="34"/>
      <c r="AV30" s="34"/>
      <c r="AW30" s="34"/>
      <c r="AX30" s="34"/>
      <c r="AY30" s="34"/>
      <c r="AZ30" s="34"/>
      <c r="BA30" s="34"/>
      <c r="BB30" s="34"/>
      <c r="BC30" s="34"/>
      <c r="BD30" s="34"/>
      <c r="BE30" s="34"/>
      <c r="BF30" s="34"/>
      <c r="BG30" s="34"/>
      <c r="BH30" s="34"/>
      <c r="BI30" s="36">
        <f t="shared" si="24"/>
        <v>0</v>
      </c>
    </row>
    <row r="31" spans="1:61" ht="27.75" customHeight="1" x14ac:dyDescent="0.15">
      <c r="A31" s="33">
        <v>44206</v>
      </c>
      <c r="B31" s="13">
        <f t="shared" si="25"/>
        <v>2</v>
      </c>
      <c r="C31" s="13">
        <f t="shared" si="26"/>
        <v>7</v>
      </c>
      <c r="D31" s="84">
        <f t="shared" si="27"/>
        <v>1.1000000000000001</v>
      </c>
      <c r="E31" s="84">
        <f t="shared" si="28"/>
        <v>1</v>
      </c>
      <c r="F31" s="84">
        <f t="shared" si="29"/>
        <v>1</v>
      </c>
      <c r="G31" s="85">
        <f t="shared" si="30"/>
        <v>0.33333333333333331</v>
      </c>
      <c r="H31" s="192"/>
      <c r="I31" s="192"/>
      <c r="J31" s="192"/>
      <c r="K31" s="192"/>
      <c r="L31" s="193"/>
      <c r="M31" s="193"/>
      <c r="N31" s="9">
        <f t="shared" si="31"/>
        <v>0</v>
      </c>
      <c r="O31" s="9">
        <f>(SUMIF($B$21:B31,B31,$N$21:N31))</f>
        <v>0</v>
      </c>
      <c r="P31" s="9">
        <f t="shared" si="32"/>
        <v>-2.0833333333333335</v>
      </c>
      <c r="Q31" s="193"/>
      <c r="R31" s="14">
        <f t="shared" si="33"/>
        <v>0</v>
      </c>
      <c r="S31" s="9">
        <f t="shared" si="34"/>
        <v>0</v>
      </c>
      <c r="T31" s="9">
        <f t="shared" si="35"/>
        <v>0</v>
      </c>
      <c r="U31" s="9">
        <f t="shared" si="36"/>
        <v>0</v>
      </c>
      <c r="V31" s="9">
        <f t="shared" si="37"/>
        <v>0</v>
      </c>
      <c r="W31" s="9">
        <f t="shared" si="38"/>
        <v>0</v>
      </c>
      <c r="X31" s="192"/>
      <c r="Y31" s="194"/>
      <c r="Z31" s="194"/>
      <c r="AA31" s="192"/>
      <c r="AB31" s="192"/>
      <c r="AC31" s="192"/>
      <c r="AD31" s="195"/>
      <c r="AE31" s="9">
        <f t="shared" si="42"/>
        <v>-3.6666666666666652</v>
      </c>
      <c r="AF31" s="9">
        <f t="shared" si="39"/>
        <v>7</v>
      </c>
      <c r="AG31" s="9">
        <f t="shared" si="40"/>
        <v>0.125</v>
      </c>
      <c r="AH31" s="191"/>
      <c r="AI31" s="191"/>
      <c r="AJ31" s="191"/>
      <c r="AK31" s="191"/>
      <c r="AL31" s="35">
        <f t="shared" si="41"/>
        <v>44206</v>
      </c>
      <c r="AM31" s="14">
        <f t="shared" si="23"/>
        <v>0</v>
      </c>
      <c r="AN31" s="34"/>
      <c r="AO31" s="34"/>
      <c r="AP31" s="34"/>
      <c r="AQ31" s="34"/>
      <c r="AR31" s="34"/>
      <c r="AS31" s="34"/>
      <c r="AT31" s="34"/>
      <c r="AU31" s="34"/>
      <c r="AV31" s="34"/>
      <c r="AW31" s="34"/>
      <c r="AX31" s="34"/>
      <c r="AY31" s="34"/>
      <c r="AZ31" s="34"/>
      <c r="BA31" s="34"/>
      <c r="BB31" s="34"/>
      <c r="BC31" s="34"/>
      <c r="BD31" s="34"/>
      <c r="BE31" s="34"/>
      <c r="BF31" s="34"/>
      <c r="BG31" s="34"/>
      <c r="BH31" s="34"/>
      <c r="BI31" s="36">
        <f t="shared" si="24"/>
        <v>0</v>
      </c>
    </row>
    <row r="32" spans="1:61" ht="27.75" customHeight="1" x14ac:dyDescent="0.15">
      <c r="A32" s="33">
        <v>44207</v>
      </c>
      <c r="B32" s="13">
        <f t="shared" si="25"/>
        <v>2</v>
      </c>
      <c r="C32" s="13">
        <f t="shared" si="26"/>
        <v>1</v>
      </c>
      <c r="D32" s="84">
        <f t="shared" si="27"/>
        <v>1.1000000000000001</v>
      </c>
      <c r="E32" s="84">
        <f t="shared" si="28"/>
        <v>1</v>
      </c>
      <c r="F32" s="84">
        <f t="shared" si="29"/>
        <v>1</v>
      </c>
      <c r="G32" s="85">
        <f t="shared" si="30"/>
        <v>0.33333333333333331</v>
      </c>
      <c r="H32" s="192"/>
      <c r="I32" s="192"/>
      <c r="J32" s="192"/>
      <c r="K32" s="192"/>
      <c r="L32" s="193"/>
      <c r="M32" s="193"/>
      <c r="N32" s="9">
        <f t="shared" si="31"/>
        <v>0</v>
      </c>
      <c r="O32" s="9">
        <f>(SUMIF($B$21:B32,B32,$N$21:N32))</f>
        <v>0</v>
      </c>
      <c r="P32" s="9">
        <f t="shared" si="32"/>
        <v>-2.0833333333333335</v>
      </c>
      <c r="Q32" s="193"/>
      <c r="R32" s="14">
        <f t="shared" si="33"/>
        <v>0</v>
      </c>
      <c r="S32" s="9">
        <f t="shared" si="34"/>
        <v>0</v>
      </c>
      <c r="T32" s="9">
        <f t="shared" si="35"/>
        <v>0</v>
      </c>
      <c r="U32" s="9">
        <f t="shared" si="36"/>
        <v>0</v>
      </c>
      <c r="V32" s="9">
        <f t="shared" si="37"/>
        <v>0</v>
      </c>
      <c r="W32" s="9">
        <f t="shared" si="38"/>
        <v>0</v>
      </c>
      <c r="X32" s="192"/>
      <c r="Y32" s="194"/>
      <c r="Z32" s="194"/>
      <c r="AA32" s="192"/>
      <c r="AB32" s="192"/>
      <c r="AC32" s="192"/>
      <c r="AD32" s="195"/>
      <c r="AE32" s="9">
        <f t="shared" si="42"/>
        <v>-3.9999999999999987</v>
      </c>
      <c r="AF32" s="9">
        <f t="shared" si="39"/>
        <v>7</v>
      </c>
      <c r="AG32" s="9">
        <f t="shared" si="40"/>
        <v>0.125</v>
      </c>
      <c r="AH32" s="191"/>
      <c r="AI32" s="191"/>
      <c r="AJ32" s="191"/>
      <c r="AK32" s="191"/>
      <c r="AL32" s="35">
        <f t="shared" si="41"/>
        <v>44207</v>
      </c>
      <c r="AM32" s="14">
        <f t="shared" si="23"/>
        <v>0</v>
      </c>
      <c r="AN32" s="34"/>
      <c r="AO32" s="34"/>
      <c r="AP32" s="34"/>
      <c r="AQ32" s="34"/>
      <c r="AR32" s="34"/>
      <c r="AS32" s="34"/>
      <c r="AT32" s="34"/>
      <c r="AU32" s="34"/>
      <c r="AV32" s="34"/>
      <c r="AW32" s="34"/>
      <c r="AX32" s="34"/>
      <c r="AY32" s="34"/>
      <c r="AZ32" s="34"/>
      <c r="BA32" s="34"/>
      <c r="BB32" s="34"/>
      <c r="BC32" s="34"/>
      <c r="BD32" s="34"/>
      <c r="BE32" s="34"/>
      <c r="BF32" s="34"/>
      <c r="BG32" s="34"/>
      <c r="BH32" s="34"/>
      <c r="BI32" s="36">
        <f t="shared" si="24"/>
        <v>0</v>
      </c>
    </row>
    <row r="33" spans="1:61" ht="27.75" customHeight="1" x14ac:dyDescent="0.15">
      <c r="A33" s="33">
        <v>44208</v>
      </c>
      <c r="B33" s="13">
        <f t="shared" si="25"/>
        <v>3</v>
      </c>
      <c r="C33" s="13">
        <f t="shared" si="26"/>
        <v>2</v>
      </c>
      <c r="D33" s="84">
        <f t="shared" si="27"/>
        <v>1.1000000000000001</v>
      </c>
      <c r="E33" s="84">
        <f t="shared" si="28"/>
        <v>1</v>
      </c>
      <c r="F33" s="84">
        <f t="shared" si="29"/>
        <v>1</v>
      </c>
      <c r="G33" s="85">
        <f t="shared" si="30"/>
        <v>0.33333333333333331</v>
      </c>
      <c r="H33" s="192"/>
      <c r="I33" s="192"/>
      <c r="J33" s="192"/>
      <c r="K33" s="192"/>
      <c r="L33" s="193"/>
      <c r="M33" s="193"/>
      <c r="N33" s="9">
        <f t="shared" si="31"/>
        <v>0</v>
      </c>
      <c r="O33" s="9">
        <f>(SUMIF($B$21:B33,B33,$N$21:N33))</f>
        <v>0</v>
      </c>
      <c r="P33" s="9">
        <f t="shared" si="32"/>
        <v>-2.0833333333333335</v>
      </c>
      <c r="Q33" s="193"/>
      <c r="R33" s="14">
        <f t="shared" si="33"/>
        <v>0</v>
      </c>
      <c r="S33" s="9">
        <f t="shared" si="34"/>
        <v>0</v>
      </c>
      <c r="T33" s="9">
        <f t="shared" si="35"/>
        <v>0</v>
      </c>
      <c r="U33" s="9">
        <f t="shared" si="36"/>
        <v>0</v>
      </c>
      <c r="V33" s="9">
        <f t="shared" si="37"/>
        <v>0</v>
      </c>
      <c r="W33" s="9">
        <f t="shared" si="38"/>
        <v>0</v>
      </c>
      <c r="X33" s="192"/>
      <c r="Y33" s="194"/>
      <c r="Z33" s="194"/>
      <c r="AA33" s="192"/>
      <c r="AB33" s="192"/>
      <c r="AC33" s="192"/>
      <c r="AD33" s="195"/>
      <c r="AE33" s="9">
        <f t="shared" si="42"/>
        <v>-4.3333333333333321</v>
      </c>
      <c r="AF33" s="9">
        <f t="shared" si="39"/>
        <v>7</v>
      </c>
      <c r="AG33" s="9">
        <f t="shared" si="40"/>
        <v>0.125</v>
      </c>
      <c r="AH33" s="191"/>
      <c r="AI33" s="191"/>
      <c r="AJ33" s="191"/>
      <c r="AK33" s="191"/>
      <c r="AL33" s="35">
        <f t="shared" si="41"/>
        <v>44208</v>
      </c>
      <c r="AM33" s="14">
        <f t="shared" si="23"/>
        <v>0</v>
      </c>
      <c r="AN33" s="34"/>
      <c r="AO33" s="34"/>
      <c r="AP33" s="34"/>
      <c r="AQ33" s="34"/>
      <c r="AR33" s="34"/>
      <c r="AS33" s="34"/>
      <c r="AT33" s="34"/>
      <c r="AU33" s="34"/>
      <c r="AV33" s="34"/>
      <c r="AW33" s="34"/>
      <c r="AX33" s="34"/>
      <c r="AY33" s="34"/>
      <c r="AZ33" s="34"/>
      <c r="BA33" s="34"/>
      <c r="BB33" s="34"/>
      <c r="BC33" s="34"/>
      <c r="BD33" s="34"/>
      <c r="BE33" s="34"/>
      <c r="BF33" s="34"/>
      <c r="BG33" s="34"/>
      <c r="BH33" s="34"/>
      <c r="BI33" s="36">
        <f t="shared" si="24"/>
        <v>0</v>
      </c>
    </row>
    <row r="34" spans="1:61" ht="27.75" customHeight="1" x14ac:dyDescent="0.15">
      <c r="A34" s="33">
        <v>44209</v>
      </c>
      <c r="B34" s="13">
        <f t="shared" si="25"/>
        <v>3</v>
      </c>
      <c r="C34" s="13">
        <f t="shared" si="26"/>
        <v>3</v>
      </c>
      <c r="D34" s="84">
        <f t="shared" si="27"/>
        <v>1.1000000000000001</v>
      </c>
      <c r="E34" s="84">
        <f t="shared" si="28"/>
        <v>1</v>
      </c>
      <c r="F34" s="84">
        <f t="shared" si="29"/>
        <v>1</v>
      </c>
      <c r="G34" s="85">
        <f t="shared" si="30"/>
        <v>0.33333333333333331</v>
      </c>
      <c r="H34" s="192"/>
      <c r="I34" s="192"/>
      <c r="J34" s="192"/>
      <c r="K34" s="192"/>
      <c r="L34" s="193"/>
      <c r="M34" s="193"/>
      <c r="N34" s="9">
        <f t="shared" si="31"/>
        <v>0</v>
      </c>
      <c r="O34" s="9">
        <f>(SUMIF($B$21:B34,B34,$N$21:N34))</f>
        <v>0</v>
      </c>
      <c r="P34" s="9">
        <f t="shared" si="32"/>
        <v>-2.0833333333333335</v>
      </c>
      <c r="Q34" s="193"/>
      <c r="R34" s="14">
        <f t="shared" si="33"/>
        <v>0</v>
      </c>
      <c r="S34" s="9">
        <f t="shared" si="34"/>
        <v>0</v>
      </c>
      <c r="T34" s="9">
        <f t="shared" si="35"/>
        <v>0</v>
      </c>
      <c r="U34" s="9">
        <f t="shared" si="36"/>
        <v>0</v>
      </c>
      <c r="V34" s="9">
        <f t="shared" si="37"/>
        <v>0</v>
      </c>
      <c r="W34" s="9">
        <f t="shared" si="38"/>
        <v>0</v>
      </c>
      <c r="X34" s="192"/>
      <c r="Y34" s="194"/>
      <c r="Z34" s="194"/>
      <c r="AA34" s="192"/>
      <c r="AB34" s="192"/>
      <c r="AC34" s="192"/>
      <c r="AD34" s="195"/>
      <c r="AE34" s="9">
        <f t="shared" si="42"/>
        <v>-4.6666666666666652</v>
      </c>
      <c r="AF34" s="9">
        <f t="shared" si="39"/>
        <v>7</v>
      </c>
      <c r="AG34" s="9">
        <f t="shared" si="40"/>
        <v>0.125</v>
      </c>
      <c r="AH34" s="191"/>
      <c r="AI34" s="191"/>
      <c r="AJ34" s="191"/>
      <c r="AK34" s="191"/>
      <c r="AL34" s="35">
        <f t="shared" si="41"/>
        <v>44209</v>
      </c>
      <c r="AM34" s="14">
        <f t="shared" si="23"/>
        <v>0</v>
      </c>
      <c r="AN34" s="34"/>
      <c r="AO34" s="34"/>
      <c r="AP34" s="34"/>
      <c r="AQ34" s="34"/>
      <c r="AR34" s="34"/>
      <c r="AS34" s="34"/>
      <c r="AT34" s="34"/>
      <c r="AU34" s="34"/>
      <c r="AV34" s="34"/>
      <c r="AW34" s="34"/>
      <c r="AX34" s="34"/>
      <c r="AY34" s="34"/>
      <c r="AZ34" s="34"/>
      <c r="BA34" s="34"/>
      <c r="BB34" s="34"/>
      <c r="BC34" s="34"/>
      <c r="BD34" s="34"/>
      <c r="BE34" s="34"/>
      <c r="BF34" s="34"/>
      <c r="BG34" s="34"/>
      <c r="BH34" s="34"/>
      <c r="BI34" s="36">
        <f t="shared" si="24"/>
        <v>0</v>
      </c>
    </row>
    <row r="35" spans="1:61" ht="27.75" customHeight="1" x14ac:dyDescent="0.15">
      <c r="A35" s="33">
        <v>44210</v>
      </c>
      <c r="B35" s="13">
        <f t="shared" si="25"/>
        <v>3</v>
      </c>
      <c r="C35" s="13">
        <f t="shared" si="26"/>
        <v>4</v>
      </c>
      <c r="D35" s="84">
        <f t="shared" si="27"/>
        <v>1.1000000000000001</v>
      </c>
      <c r="E35" s="84">
        <f t="shared" si="28"/>
        <v>1</v>
      </c>
      <c r="F35" s="84">
        <f t="shared" si="29"/>
        <v>1</v>
      </c>
      <c r="G35" s="85">
        <f t="shared" si="30"/>
        <v>0.33333333333333298</v>
      </c>
      <c r="H35" s="192"/>
      <c r="I35" s="192"/>
      <c r="J35" s="192"/>
      <c r="K35" s="192"/>
      <c r="L35" s="193"/>
      <c r="M35" s="193"/>
      <c r="N35" s="9">
        <f t="shared" si="31"/>
        <v>0</v>
      </c>
      <c r="O35" s="9">
        <f>(SUMIF($B$21:B35,B35,$N$21:N35))</f>
        <v>0</v>
      </c>
      <c r="P35" s="9">
        <f t="shared" si="32"/>
        <v>-2.0833333333333335</v>
      </c>
      <c r="Q35" s="193"/>
      <c r="R35" s="14">
        <f t="shared" si="33"/>
        <v>0</v>
      </c>
      <c r="S35" s="9">
        <f t="shared" si="34"/>
        <v>0</v>
      </c>
      <c r="T35" s="9">
        <f t="shared" si="35"/>
        <v>0</v>
      </c>
      <c r="U35" s="9">
        <f t="shared" si="36"/>
        <v>0</v>
      </c>
      <c r="V35" s="9">
        <f t="shared" si="37"/>
        <v>0</v>
      </c>
      <c r="W35" s="9">
        <f t="shared" si="38"/>
        <v>0</v>
      </c>
      <c r="X35" s="192"/>
      <c r="Y35" s="194"/>
      <c r="Z35" s="194"/>
      <c r="AA35" s="192"/>
      <c r="AB35" s="192"/>
      <c r="AC35" s="192"/>
      <c r="AD35" s="195"/>
      <c r="AE35" s="9">
        <f t="shared" si="42"/>
        <v>-4.9999999999999982</v>
      </c>
      <c r="AF35" s="9">
        <f t="shared" si="39"/>
        <v>7</v>
      </c>
      <c r="AG35" s="9">
        <f t="shared" si="40"/>
        <v>0.125</v>
      </c>
      <c r="AH35" s="191"/>
      <c r="AI35" s="191"/>
      <c r="AJ35" s="191"/>
      <c r="AK35" s="191"/>
      <c r="AL35" s="35">
        <f t="shared" si="41"/>
        <v>44210</v>
      </c>
      <c r="AM35" s="14">
        <f t="shared" si="23"/>
        <v>0</v>
      </c>
      <c r="AN35" s="34"/>
      <c r="AO35" s="34"/>
      <c r="AP35" s="34"/>
      <c r="AQ35" s="34"/>
      <c r="AR35" s="34"/>
      <c r="AS35" s="34"/>
      <c r="AT35" s="34"/>
      <c r="AU35" s="34"/>
      <c r="AV35" s="34"/>
      <c r="AW35" s="34"/>
      <c r="AX35" s="34"/>
      <c r="AY35" s="34"/>
      <c r="AZ35" s="34"/>
      <c r="BA35" s="34"/>
      <c r="BB35" s="34"/>
      <c r="BC35" s="34"/>
      <c r="BD35" s="34"/>
      <c r="BE35" s="34"/>
      <c r="BF35" s="34"/>
      <c r="BG35" s="34"/>
      <c r="BH35" s="34"/>
      <c r="BI35" s="36">
        <f t="shared" si="24"/>
        <v>0</v>
      </c>
    </row>
    <row r="36" spans="1:61" ht="27.75" customHeight="1" x14ac:dyDescent="0.15">
      <c r="A36" s="33">
        <v>44211</v>
      </c>
      <c r="B36" s="13">
        <f t="shared" si="25"/>
        <v>3</v>
      </c>
      <c r="C36" s="13">
        <f t="shared" si="26"/>
        <v>5</v>
      </c>
      <c r="D36" s="84">
        <f t="shared" si="27"/>
        <v>1.1000000000000001</v>
      </c>
      <c r="E36" s="84">
        <f t="shared" si="28"/>
        <v>1</v>
      </c>
      <c r="F36" s="84">
        <f t="shared" si="29"/>
        <v>1</v>
      </c>
      <c r="G36" s="85">
        <f t="shared" si="30"/>
        <v>0.33333333333333298</v>
      </c>
      <c r="H36" s="192"/>
      <c r="I36" s="192"/>
      <c r="J36" s="192"/>
      <c r="K36" s="192"/>
      <c r="L36" s="193"/>
      <c r="M36" s="193"/>
      <c r="N36" s="9">
        <f t="shared" si="31"/>
        <v>0</v>
      </c>
      <c r="O36" s="9">
        <f>(SUMIF($B$21:B36,B36,$N$21:N36))</f>
        <v>0</v>
      </c>
      <c r="P36" s="9">
        <f t="shared" si="32"/>
        <v>-2.0833333333333335</v>
      </c>
      <c r="Q36" s="193"/>
      <c r="R36" s="14">
        <f t="shared" si="33"/>
        <v>0</v>
      </c>
      <c r="S36" s="9">
        <f t="shared" si="34"/>
        <v>0</v>
      </c>
      <c r="T36" s="9">
        <f t="shared" si="35"/>
        <v>0</v>
      </c>
      <c r="U36" s="9">
        <f t="shared" si="36"/>
        <v>0</v>
      </c>
      <c r="V36" s="9">
        <f t="shared" si="37"/>
        <v>0</v>
      </c>
      <c r="W36" s="9">
        <f t="shared" si="38"/>
        <v>0</v>
      </c>
      <c r="X36" s="192"/>
      <c r="Y36" s="194"/>
      <c r="Z36" s="194"/>
      <c r="AA36" s="192"/>
      <c r="AB36" s="192"/>
      <c r="AC36" s="192"/>
      <c r="AD36" s="195"/>
      <c r="AE36" s="9">
        <f t="shared" si="42"/>
        <v>-5.3333333333333313</v>
      </c>
      <c r="AF36" s="9">
        <f t="shared" si="39"/>
        <v>7</v>
      </c>
      <c r="AG36" s="9">
        <f t="shared" si="40"/>
        <v>0.125</v>
      </c>
      <c r="AH36" s="191"/>
      <c r="AI36" s="191"/>
      <c r="AJ36" s="191"/>
      <c r="AK36" s="191"/>
      <c r="AL36" s="35">
        <f t="shared" si="41"/>
        <v>44211</v>
      </c>
      <c r="AM36" s="14">
        <f t="shared" si="23"/>
        <v>0</v>
      </c>
      <c r="AN36" s="34"/>
      <c r="AO36" s="34"/>
      <c r="AP36" s="34"/>
      <c r="AQ36" s="34"/>
      <c r="AR36" s="34"/>
      <c r="AS36" s="34"/>
      <c r="AT36" s="34"/>
      <c r="AU36" s="34"/>
      <c r="AV36" s="34"/>
      <c r="AW36" s="34"/>
      <c r="AX36" s="34"/>
      <c r="AY36" s="34"/>
      <c r="AZ36" s="34"/>
      <c r="BA36" s="34"/>
      <c r="BB36" s="34"/>
      <c r="BC36" s="34"/>
      <c r="BD36" s="34"/>
      <c r="BE36" s="34"/>
      <c r="BF36" s="34"/>
      <c r="BG36" s="34"/>
      <c r="BH36" s="34"/>
      <c r="BI36" s="36">
        <f t="shared" si="24"/>
        <v>0</v>
      </c>
    </row>
    <row r="37" spans="1:61" ht="27.75" customHeight="1" x14ac:dyDescent="0.15">
      <c r="A37" s="33">
        <v>44212</v>
      </c>
      <c r="B37" s="13">
        <f t="shared" si="25"/>
        <v>3</v>
      </c>
      <c r="C37" s="13">
        <f t="shared" si="26"/>
        <v>6</v>
      </c>
      <c r="D37" s="84">
        <f t="shared" si="27"/>
        <v>1.1000000000000001</v>
      </c>
      <c r="E37" s="84">
        <f t="shared" si="28"/>
        <v>1</v>
      </c>
      <c r="F37" s="84">
        <f t="shared" si="29"/>
        <v>1</v>
      </c>
      <c r="G37" s="85">
        <f t="shared" si="30"/>
        <v>0.33333333333333298</v>
      </c>
      <c r="H37" s="192"/>
      <c r="I37" s="192"/>
      <c r="J37" s="192"/>
      <c r="K37" s="192"/>
      <c r="L37" s="193"/>
      <c r="M37" s="193"/>
      <c r="N37" s="9">
        <f t="shared" si="31"/>
        <v>0</v>
      </c>
      <c r="O37" s="9">
        <f>(SUMIF($B$21:B37,B37,$N$21:N37))</f>
        <v>0</v>
      </c>
      <c r="P37" s="9">
        <f t="shared" si="32"/>
        <v>-2.0833333333333335</v>
      </c>
      <c r="Q37" s="193"/>
      <c r="R37" s="14">
        <f t="shared" si="33"/>
        <v>0</v>
      </c>
      <c r="S37" s="9">
        <f t="shared" si="34"/>
        <v>0</v>
      </c>
      <c r="T37" s="9">
        <f t="shared" si="35"/>
        <v>0</v>
      </c>
      <c r="U37" s="9">
        <f t="shared" si="36"/>
        <v>0</v>
      </c>
      <c r="V37" s="9">
        <f t="shared" si="37"/>
        <v>0</v>
      </c>
      <c r="W37" s="9">
        <f t="shared" si="38"/>
        <v>0</v>
      </c>
      <c r="X37" s="192"/>
      <c r="Y37" s="194"/>
      <c r="Z37" s="194"/>
      <c r="AA37" s="192"/>
      <c r="AB37" s="192"/>
      <c r="AC37" s="192"/>
      <c r="AD37" s="195"/>
      <c r="AE37" s="9">
        <f t="shared" si="42"/>
        <v>-5.6666666666666643</v>
      </c>
      <c r="AF37" s="9">
        <f t="shared" si="39"/>
        <v>7</v>
      </c>
      <c r="AG37" s="9">
        <f t="shared" si="40"/>
        <v>0.125</v>
      </c>
      <c r="AH37" s="191"/>
      <c r="AI37" s="191"/>
      <c r="AJ37" s="191"/>
      <c r="AK37" s="191"/>
      <c r="AL37" s="35">
        <f t="shared" si="41"/>
        <v>44212</v>
      </c>
      <c r="AM37" s="14">
        <f t="shared" si="23"/>
        <v>0</v>
      </c>
      <c r="AN37" s="34"/>
      <c r="AO37" s="34"/>
      <c r="AP37" s="34"/>
      <c r="AQ37" s="34"/>
      <c r="AR37" s="34"/>
      <c r="AS37" s="34"/>
      <c r="AT37" s="34"/>
      <c r="AU37" s="34"/>
      <c r="AV37" s="34"/>
      <c r="AW37" s="34"/>
      <c r="AX37" s="34"/>
      <c r="AY37" s="34"/>
      <c r="AZ37" s="34"/>
      <c r="BA37" s="34"/>
      <c r="BB37" s="34"/>
      <c r="BC37" s="34"/>
      <c r="BD37" s="34"/>
      <c r="BE37" s="34"/>
      <c r="BF37" s="34"/>
      <c r="BG37" s="34"/>
      <c r="BH37" s="34"/>
      <c r="BI37" s="36">
        <f t="shared" si="24"/>
        <v>0</v>
      </c>
    </row>
    <row r="38" spans="1:61" ht="27.75" customHeight="1" x14ac:dyDescent="0.15">
      <c r="A38" s="33">
        <v>44213</v>
      </c>
      <c r="B38" s="13">
        <f t="shared" si="25"/>
        <v>3</v>
      </c>
      <c r="C38" s="13">
        <f t="shared" si="26"/>
        <v>7</v>
      </c>
      <c r="D38" s="84">
        <f t="shared" si="27"/>
        <v>1.1000000000000001</v>
      </c>
      <c r="E38" s="84">
        <f t="shared" si="28"/>
        <v>1</v>
      </c>
      <c r="F38" s="84">
        <f t="shared" si="29"/>
        <v>1</v>
      </c>
      <c r="G38" s="85">
        <f t="shared" si="30"/>
        <v>0.33333333333333331</v>
      </c>
      <c r="H38" s="192"/>
      <c r="I38" s="192"/>
      <c r="J38" s="192"/>
      <c r="K38" s="192"/>
      <c r="L38" s="193"/>
      <c r="M38" s="193"/>
      <c r="N38" s="9">
        <f t="shared" si="31"/>
        <v>0</v>
      </c>
      <c r="O38" s="9">
        <f>(SUMIF($B$21:B38,B38,$N$21:N38))</f>
        <v>0</v>
      </c>
      <c r="P38" s="9">
        <f t="shared" si="32"/>
        <v>-2.0833333333333335</v>
      </c>
      <c r="Q38" s="193"/>
      <c r="R38" s="14">
        <f t="shared" si="33"/>
        <v>0</v>
      </c>
      <c r="S38" s="9">
        <f t="shared" si="34"/>
        <v>0</v>
      </c>
      <c r="T38" s="9">
        <f t="shared" si="35"/>
        <v>0</v>
      </c>
      <c r="U38" s="9">
        <f t="shared" si="36"/>
        <v>0</v>
      </c>
      <c r="V38" s="9">
        <f t="shared" si="37"/>
        <v>0</v>
      </c>
      <c r="W38" s="9">
        <f t="shared" si="38"/>
        <v>0</v>
      </c>
      <c r="X38" s="192"/>
      <c r="Y38" s="194"/>
      <c r="Z38" s="194"/>
      <c r="AA38" s="192"/>
      <c r="AB38" s="192"/>
      <c r="AC38" s="192"/>
      <c r="AD38" s="195"/>
      <c r="AE38" s="9">
        <f t="shared" si="42"/>
        <v>-5.9999999999999973</v>
      </c>
      <c r="AF38" s="9">
        <f t="shared" si="39"/>
        <v>7</v>
      </c>
      <c r="AG38" s="9">
        <f t="shared" si="40"/>
        <v>0.125</v>
      </c>
      <c r="AH38" s="191"/>
      <c r="AI38" s="191"/>
      <c r="AJ38" s="191"/>
      <c r="AK38" s="191"/>
      <c r="AL38" s="35">
        <f t="shared" si="41"/>
        <v>44213</v>
      </c>
      <c r="AM38" s="14">
        <f t="shared" si="23"/>
        <v>0</v>
      </c>
      <c r="AN38" s="34"/>
      <c r="AO38" s="34"/>
      <c r="AP38" s="34"/>
      <c r="AQ38" s="34"/>
      <c r="AR38" s="34"/>
      <c r="AS38" s="34"/>
      <c r="AT38" s="34"/>
      <c r="AU38" s="34"/>
      <c r="AV38" s="34"/>
      <c r="AW38" s="34"/>
      <c r="AX38" s="34"/>
      <c r="AY38" s="34"/>
      <c r="AZ38" s="34"/>
      <c r="BA38" s="34"/>
      <c r="BB38" s="34"/>
      <c r="BC38" s="34"/>
      <c r="BD38" s="34"/>
      <c r="BE38" s="34"/>
      <c r="BF38" s="34"/>
      <c r="BG38" s="34"/>
      <c r="BH38" s="34"/>
      <c r="BI38" s="36">
        <f t="shared" si="24"/>
        <v>0</v>
      </c>
    </row>
    <row r="39" spans="1:61" ht="27.75" customHeight="1" x14ac:dyDescent="0.15">
      <c r="A39" s="33">
        <v>44214</v>
      </c>
      <c r="B39" s="13">
        <f t="shared" si="25"/>
        <v>3</v>
      </c>
      <c r="C39" s="13">
        <f t="shared" si="26"/>
        <v>1</v>
      </c>
      <c r="D39" s="84">
        <f t="shared" si="27"/>
        <v>1.1000000000000001</v>
      </c>
      <c r="E39" s="84">
        <f t="shared" si="28"/>
        <v>1</v>
      </c>
      <c r="F39" s="84">
        <f t="shared" si="29"/>
        <v>1</v>
      </c>
      <c r="G39" s="85">
        <f t="shared" si="30"/>
        <v>0.33333333333333331</v>
      </c>
      <c r="H39" s="192"/>
      <c r="I39" s="192"/>
      <c r="J39" s="192"/>
      <c r="K39" s="192"/>
      <c r="L39" s="193"/>
      <c r="M39" s="193"/>
      <c r="N39" s="9">
        <f t="shared" si="31"/>
        <v>0</v>
      </c>
      <c r="O39" s="9">
        <f>(SUMIF($B$21:B39,B39,$N$21:N39))</f>
        <v>0</v>
      </c>
      <c r="P39" s="9">
        <f t="shared" si="32"/>
        <v>-2.0833333333333335</v>
      </c>
      <c r="Q39" s="193"/>
      <c r="R39" s="14">
        <f t="shared" si="33"/>
        <v>0</v>
      </c>
      <c r="S39" s="9">
        <f t="shared" si="34"/>
        <v>0</v>
      </c>
      <c r="T39" s="9">
        <f t="shared" si="35"/>
        <v>0</v>
      </c>
      <c r="U39" s="9">
        <f t="shared" si="36"/>
        <v>0</v>
      </c>
      <c r="V39" s="9">
        <f t="shared" si="37"/>
        <v>0</v>
      </c>
      <c r="W39" s="9">
        <f t="shared" si="38"/>
        <v>0</v>
      </c>
      <c r="X39" s="192"/>
      <c r="Y39" s="194"/>
      <c r="Z39" s="194"/>
      <c r="AA39" s="192"/>
      <c r="AB39" s="192"/>
      <c r="AC39" s="192"/>
      <c r="AD39" s="195"/>
      <c r="AE39" s="9">
        <f t="shared" si="42"/>
        <v>-6.3333333333333304</v>
      </c>
      <c r="AF39" s="9">
        <f t="shared" si="39"/>
        <v>7</v>
      </c>
      <c r="AG39" s="9">
        <f t="shared" si="40"/>
        <v>0.125</v>
      </c>
      <c r="AH39" s="191"/>
      <c r="AI39" s="191"/>
      <c r="AJ39" s="191"/>
      <c r="AK39" s="191"/>
      <c r="AL39" s="35">
        <f t="shared" si="41"/>
        <v>44214</v>
      </c>
      <c r="AM39" s="14">
        <f t="shared" si="23"/>
        <v>0</v>
      </c>
      <c r="AN39" s="34"/>
      <c r="AO39" s="34"/>
      <c r="AP39" s="34"/>
      <c r="AQ39" s="34"/>
      <c r="AR39" s="34"/>
      <c r="AS39" s="34"/>
      <c r="AT39" s="34"/>
      <c r="AU39" s="34"/>
      <c r="AV39" s="34"/>
      <c r="AW39" s="34"/>
      <c r="AX39" s="34"/>
      <c r="AY39" s="34"/>
      <c r="AZ39" s="34"/>
      <c r="BA39" s="34"/>
      <c r="BB39" s="34"/>
      <c r="BC39" s="34"/>
      <c r="BD39" s="34"/>
      <c r="BE39" s="34"/>
      <c r="BF39" s="34"/>
      <c r="BG39" s="34"/>
      <c r="BH39" s="34"/>
      <c r="BI39" s="36">
        <f t="shared" si="24"/>
        <v>0</v>
      </c>
    </row>
    <row r="40" spans="1:61" ht="27.75" customHeight="1" x14ac:dyDescent="0.15">
      <c r="A40" s="33">
        <v>44215</v>
      </c>
      <c r="B40" s="13">
        <f t="shared" si="25"/>
        <v>4</v>
      </c>
      <c r="C40" s="13">
        <f t="shared" si="26"/>
        <v>2</v>
      </c>
      <c r="D40" s="84">
        <f t="shared" si="27"/>
        <v>1.1000000000000001</v>
      </c>
      <c r="E40" s="84">
        <f t="shared" si="28"/>
        <v>1</v>
      </c>
      <c r="F40" s="84">
        <f t="shared" si="29"/>
        <v>1</v>
      </c>
      <c r="G40" s="85">
        <f t="shared" si="30"/>
        <v>0.33333333333333331</v>
      </c>
      <c r="H40" s="192"/>
      <c r="I40" s="192"/>
      <c r="J40" s="192"/>
      <c r="K40" s="192"/>
      <c r="L40" s="193"/>
      <c r="M40" s="193"/>
      <c r="N40" s="9">
        <f t="shared" si="31"/>
        <v>0</v>
      </c>
      <c r="O40" s="9">
        <f>(SUMIF($B$21:B40,B40,$N$21:N40))</f>
        <v>0</v>
      </c>
      <c r="P40" s="9">
        <f t="shared" si="32"/>
        <v>-2.0833333333333335</v>
      </c>
      <c r="Q40" s="193"/>
      <c r="R40" s="14">
        <f t="shared" si="33"/>
        <v>0</v>
      </c>
      <c r="S40" s="9">
        <f t="shared" si="34"/>
        <v>0</v>
      </c>
      <c r="T40" s="9">
        <f t="shared" si="35"/>
        <v>0</v>
      </c>
      <c r="U40" s="9">
        <f t="shared" si="36"/>
        <v>0</v>
      </c>
      <c r="V40" s="9">
        <f t="shared" si="37"/>
        <v>0</v>
      </c>
      <c r="W40" s="9">
        <f t="shared" si="38"/>
        <v>0</v>
      </c>
      <c r="X40" s="192"/>
      <c r="Y40" s="194"/>
      <c r="Z40" s="194"/>
      <c r="AA40" s="192"/>
      <c r="AB40" s="192"/>
      <c r="AC40" s="192"/>
      <c r="AD40" s="195"/>
      <c r="AE40" s="9">
        <f t="shared" si="42"/>
        <v>-6.6666666666666634</v>
      </c>
      <c r="AF40" s="9">
        <f t="shared" si="39"/>
        <v>7</v>
      </c>
      <c r="AG40" s="9">
        <f t="shared" si="40"/>
        <v>0.125</v>
      </c>
      <c r="AH40" s="191"/>
      <c r="AI40" s="191"/>
      <c r="AJ40" s="191"/>
      <c r="AK40" s="191"/>
      <c r="AL40" s="35">
        <f t="shared" si="41"/>
        <v>44215</v>
      </c>
      <c r="AM40" s="14">
        <f t="shared" si="23"/>
        <v>0</v>
      </c>
      <c r="AN40" s="34"/>
      <c r="AO40" s="34"/>
      <c r="AP40" s="34"/>
      <c r="AQ40" s="34"/>
      <c r="AR40" s="34"/>
      <c r="AS40" s="34"/>
      <c r="AT40" s="34"/>
      <c r="AU40" s="34"/>
      <c r="AV40" s="34"/>
      <c r="AW40" s="34"/>
      <c r="AX40" s="34"/>
      <c r="AY40" s="34"/>
      <c r="AZ40" s="34"/>
      <c r="BA40" s="34"/>
      <c r="BB40" s="34"/>
      <c r="BC40" s="34"/>
      <c r="BD40" s="34"/>
      <c r="BE40" s="34"/>
      <c r="BF40" s="34"/>
      <c r="BG40" s="34"/>
      <c r="BH40" s="34"/>
      <c r="BI40" s="36">
        <f t="shared" si="24"/>
        <v>0</v>
      </c>
    </row>
    <row r="41" spans="1:61" ht="27.75" customHeight="1" x14ac:dyDescent="0.15">
      <c r="A41" s="33">
        <v>44216</v>
      </c>
      <c r="B41" s="13">
        <f t="shared" si="25"/>
        <v>4</v>
      </c>
      <c r="C41" s="13">
        <f t="shared" si="26"/>
        <v>3</v>
      </c>
      <c r="D41" s="84">
        <f t="shared" si="27"/>
        <v>1.1000000000000001</v>
      </c>
      <c r="E41" s="84">
        <f t="shared" si="28"/>
        <v>1</v>
      </c>
      <c r="F41" s="84">
        <f t="shared" si="29"/>
        <v>1</v>
      </c>
      <c r="G41" s="85">
        <f t="shared" si="30"/>
        <v>0.33333333333333331</v>
      </c>
      <c r="H41" s="192"/>
      <c r="I41" s="192"/>
      <c r="J41" s="192"/>
      <c r="K41" s="192"/>
      <c r="L41" s="193"/>
      <c r="M41" s="193"/>
      <c r="N41" s="9">
        <f t="shared" si="31"/>
        <v>0</v>
      </c>
      <c r="O41" s="9">
        <f>(SUMIF($B$21:B41,B41,$N$21:N41))</f>
        <v>0</v>
      </c>
      <c r="P41" s="9">
        <f t="shared" si="32"/>
        <v>-2.0833333333333335</v>
      </c>
      <c r="Q41" s="193"/>
      <c r="R41" s="14">
        <f t="shared" si="33"/>
        <v>0</v>
      </c>
      <c r="S41" s="9">
        <f t="shared" si="34"/>
        <v>0</v>
      </c>
      <c r="T41" s="9">
        <f t="shared" si="35"/>
        <v>0</v>
      </c>
      <c r="U41" s="9">
        <f t="shared" si="36"/>
        <v>0</v>
      </c>
      <c r="V41" s="9">
        <f t="shared" si="37"/>
        <v>0</v>
      </c>
      <c r="W41" s="9">
        <f t="shared" si="38"/>
        <v>0</v>
      </c>
      <c r="X41" s="192"/>
      <c r="Y41" s="194"/>
      <c r="Z41" s="194"/>
      <c r="AA41" s="192"/>
      <c r="AB41" s="192"/>
      <c r="AC41" s="192"/>
      <c r="AD41" s="195"/>
      <c r="AE41" s="9">
        <f t="shared" si="42"/>
        <v>-6.9999999999999964</v>
      </c>
      <c r="AF41" s="9">
        <f t="shared" si="39"/>
        <v>7</v>
      </c>
      <c r="AG41" s="9">
        <f t="shared" si="40"/>
        <v>0.125</v>
      </c>
      <c r="AH41" s="191"/>
      <c r="AI41" s="191"/>
      <c r="AJ41" s="191"/>
      <c r="AK41" s="191"/>
      <c r="AL41" s="35">
        <f t="shared" si="41"/>
        <v>44216</v>
      </c>
      <c r="AM41" s="14">
        <f t="shared" si="23"/>
        <v>0</v>
      </c>
      <c r="AN41" s="34"/>
      <c r="AO41" s="34"/>
      <c r="AP41" s="34"/>
      <c r="AQ41" s="34"/>
      <c r="AR41" s="34"/>
      <c r="AS41" s="34"/>
      <c r="AT41" s="34"/>
      <c r="AU41" s="34"/>
      <c r="AV41" s="34"/>
      <c r="AW41" s="34"/>
      <c r="AX41" s="34"/>
      <c r="AY41" s="34"/>
      <c r="AZ41" s="34"/>
      <c r="BA41" s="34"/>
      <c r="BB41" s="34"/>
      <c r="BC41" s="34"/>
      <c r="BD41" s="34"/>
      <c r="BE41" s="34"/>
      <c r="BF41" s="34"/>
      <c r="BG41" s="34"/>
      <c r="BH41" s="34"/>
      <c r="BI41" s="36">
        <f t="shared" si="24"/>
        <v>0</v>
      </c>
    </row>
    <row r="42" spans="1:61" ht="27.75" customHeight="1" x14ac:dyDescent="0.15">
      <c r="A42" s="33">
        <v>44217</v>
      </c>
      <c r="B42" s="13">
        <f t="shared" si="25"/>
        <v>4</v>
      </c>
      <c r="C42" s="13">
        <f t="shared" si="26"/>
        <v>4</v>
      </c>
      <c r="D42" s="84">
        <f t="shared" si="27"/>
        <v>1.1000000000000001</v>
      </c>
      <c r="E42" s="84">
        <f t="shared" si="28"/>
        <v>1</v>
      </c>
      <c r="F42" s="84">
        <f t="shared" si="29"/>
        <v>1</v>
      </c>
      <c r="G42" s="85">
        <f t="shared" si="30"/>
        <v>0.33333333333333298</v>
      </c>
      <c r="H42" s="192"/>
      <c r="I42" s="192"/>
      <c r="J42" s="192"/>
      <c r="K42" s="192"/>
      <c r="L42" s="193"/>
      <c r="M42" s="193"/>
      <c r="N42" s="9">
        <f t="shared" si="31"/>
        <v>0</v>
      </c>
      <c r="O42" s="9">
        <f>(SUMIF($B$21:B42,B42,$N$21:N42))</f>
        <v>0</v>
      </c>
      <c r="P42" s="9">
        <f t="shared" si="32"/>
        <v>-2.0833333333333335</v>
      </c>
      <c r="Q42" s="193"/>
      <c r="R42" s="14">
        <f t="shared" si="33"/>
        <v>0</v>
      </c>
      <c r="S42" s="9">
        <f t="shared" si="34"/>
        <v>0</v>
      </c>
      <c r="T42" s="9">
        <f t="shared" si="35"/>
        <v>0</v>
      </c>
      <c r="U42" s="9">
        <f t="shared" si="36"/>
        <v>0</v>
      </c>
      <c r="V42" s="9">
        <f t="shared" si="37"/>
        <v>0</v>
      </c>
      <c r="W42" s="9">
        <f t="shared" si="38"/>
        <v>0</v>
      </c>
      <c r="X42" s="192"/>
      <c r="Y42" s="194"/>
      <c r="Z42" s="194"/>
      <c r="AA42" s="192"/>
      <c r="AB42" s="192"/>
      <c r="AC42" s="192"/>
      <c r="AD42" s="195"/>
      <c r="AE42" s="9">
        <f t="shared" si="42"/>
        <v>-7.3333333333333295</v>
      </c>
      <c r="AF42" s="9">
        <f t="shared" si="39"/>
        <v>7</v>
      </c>
      <c r="AG42" s="9">
        <f t="shared" si="40"/>
        <v>0.125</v>
      </c>
      <c r="AH42" s="191"/>
      <c r="AI42" s="191"/>
      <c r="AJ42" s="191"/>
      <c r="AK42" s="191"/>
      <c r="AL42" s="35">
        <f t="shared" si="41"/>
        <v>44217</v>
      </c>
      <c r="AM42" s="14">
        <f t="shared" si="23"/>
        <v>0</v>
      </c>
      <c r="AN42" s="34"/>
      <c r="AO42" s="34"/>
      <c r="AP42" s="34"/>
      <c r="AQ42" s="34"/>
      <c r="AR42" s="34"/>
      <c r="AS42" s="34"/>
      <c r="AT42" s="34"/>
      <c r="AU42" s="34"/>
      <c r="AV42" s="34"/>
      <c r="AW42" s="34"/>
      <c r="AX42" s="34"/>
      <c r="AY42" s="34"/>
      <c r="AZ42" s="34"/>
      <c r="BA42" s="34"/>
      <c r="BB42" s="34"/>
      <c r="BC42" s="34"/>
      <c r="BD42" s="34"/>
      <c r="BE42" s="34"/>
      <c r="BF42" s="34"/>
      <c r="BG42" s="34"/>
      <c r="BH42" s="34"/>
      <c r="BI42" s="36">
        <f t="shared" si="24"/>
        <v>0</v>
      </c>
    </row>
    <row r="43" spans="1:61" ht="27.75" customHeight="1" x14ac:dyDescent="0.15">
      <c r="A43" s="33">
        <v>44218</v>
      </c>
      <c r="B43" s="13">
        <f t="shared" si="25"/>
        <v>4</v>
      </c>
      <c r="C43" s="13">
        <f t="shared" si="26"/>
        <v>5</v>
      </c>
      <c r="D43" s="84">
        <f t="shared" si="27"/>
        <v>1.1000000000000001</v>
      </c>
      <c r="E43" s="84">
        <f t="shared" si="28"/>
        <v>1</v>
      </c>
      <c r="F43" s="84">
        <f t="shared" si="29"/>
        <v>1</v>
      </c>
      <c r="G43" s="85">
        <f t="shared" si="30"/>
        <v>0.33333333333333298</v>
      </c>
      <c r="H43" s="192"/>
      <c r="I43" s="192"/>
      <c r="J43" s="192"/>
      <c r="K43" s="192"/>
      <c r="L43" s="193"/>
      <c r="M43" s="193"/>
      <c r="N43" s="9">
        <f t="shared" si="31"/>
        <v>0</v>
      </c>
      <c r="O43" s="9">
        <f>(SUMIF($B$21:B43,B43,$N$21:N43))</f>
        <v>0</v>
      </c>
      <c r="P43" s="9">
        <f t="shared" si="32"/>
        <v>-2.0833333333333335</v>
      </c>
      <c r="Q43" s="193"/>
      <c r="R43" s="14">
        <f t="shared" si="33"/>
        <v>0</v>
      </c>
      <c r="S43" s="9">
        <f t="shared" si="34"/>
        <v>0</v>
      </c>
      <c r="T43" s="9">
        <f t="shared" si="35"/>
        <v>0</v>
      </c>
      <c r="U43" s="9">
        <f t="shared" si="36"/>
        <v>0</v>
      </c>
      <c r="V43" s="9">
        <f t="shared" si="37"/>
        <v>0</v>
      </c>
      <c r="W43" s="9">
        <f t="shared" si="38"/>
        <v>0</v>
      </c>
      <c r="X43" s="192"/>
      <c r="Y43" s="194"/>
      <c r="Z43" s="194"/>
      <c r="AA43" s="192"/>
      <c r="AB43" s="192"/>
      <c r="AC43" s="192"/>
      <c r="AD43" s="195"/>
      <c r="AE43" s="9">
        <f t="shared" si="42"/>
        <v>-7.6666666666666625</v>
      </c>
      <c r="AF43" s="9">
        <f t="shared" si="39"/>
        <v>7</v>
      </c>
      <c r="AG43" s="9">
        <f t="shared" si="40"/>
        <v>0.125</v>
      </c>
      <c r="AH43" s="191"/>
      <c r="AI43" s="191"/>
      <c r="AJ43" s="191"/>
      <c r="AK43" s="191"/>
      <c r="AL43" s="35">
        <f t="shared" si="41"/>
        <v>44218</v>
      </c>
      <c r="AM43" s="14">
        <f t="shared" si="23"/>
        <v>0</v>
      </c>
      <c r="AN43" s="34"/>
      <c r="AO43" s="34"/>
      <c r="AP43" s="34"/>
      <c r="AQ43" s="34"/>
      <c r="AR43" s="34"/>
      <c r="AS43" s="34"/>
      <c r="AT43" s="34"/>
      <c r="AU43" s="34"/>
      <c r="AV43" s="34"/>
      <c r="AW43" s="34"/>
      <c r="AX43" s="34"/>
      <c r="AY43" s="34"/>
      <c r="AZ43" s="34"/>
      <c r="BA43" s="34"/>
      <c r="BB43" s="34"/>
      <c r="BC43" s="34"/>
      <c r="BD43" s="34"/>
      <c r="BE43" s="34"/>
      <c r="BF43" s="34"/>
      <c r="BG43" s="34"/>
      <c r="BH43" s="34"/>
      <c r="BI43" s="36">
        <f t="shared" si="24"/>
        <v>0</v>
      </c>
    </row>
    <row r="44" spans="1:61" ht="27.75" customHeight="1" x14ac:dyDescent="0.15">
      <c r="A44" s="33">
        <v>44219</v>
      </c>
      <c r="B44" s="13">
        <f t="shared" si="25"/>
        <v>4</v>
      </c>
      <c r="C44" s="13">
        <f t="shared" si="26"/>
        <v>6</v>
      </c>
      <c r="D44" s="84">
        <f t="shared" si="27"/>
        <v>1.1000000000000001</v>
      </c>
      <c r="E44" s="84">
        <f t="shared" si="28"/>
        <v>1</v>
      </c>
      <c r="F44" s="84">
        <f t="shared" si="29"/>
        <v>1</v>
      </c>
      <c r="G44" s="85">
        <f t="shared" si="30"/>
        <v>0.33333333333333298</v>
      </c>
      <c r="H44" s="192"/>
      <c r="I44" s="192"/>
      <c r="J44" s="192"/>
      <c r="K44" s="192"/>
      <c r="L44" s="193"/>
      <c r="M44" s="193"/>
      <c r="N44" s="9">
        <f t="shared" si="31"/>
        <v>0</v>
      </c>
      <c r="O44" s="9">
        <f>(SUMIF($B$21:B44,B44,$N$21:N44))</f>
        <v>0</v>
      </c>
      <c r="P44" s="9">
        <f t="shared" si="32"/>
        <v>-2.0833333333333335</v>
      </c>
      <c r="Q44" s="193"/>
      <c r="R44" s="14">
        <f t="shared" si="33"/>
        <v>0</v>
      </c>
      <c r="S44" s="9">
        <f t="shared" si="34"/>
        <v>0</v>
      </c>
      <c r="T44" s="9">
        <f t="shared" si="35"/>
        <v>0</v>
      </c>
      <c r="U44" s="9">
        <f t="shared" si="36"/>
        <v>0</v>
      </c>
      <c r="V44" s="9">
        <f t="shared" si="37"/>
        <v>0</v>
      </c>
      <c r="W44" s="9">
        <f t="shared" si="38"/>
        <v>0</v>
      </c>
      <c r="X44" s="192"/>
      <c r="Y44" s="194"/>
      <c r="Z44" s="194"/>
      <c r="AA44" s="192"/>
      <c r="AB44" s="192"/>
      <c r="AC44" s="192"/>
      <c r="AD44" s="195"/>
      <c r="AE44" s="9">
        <f t="shared" si="42"/>
        <v>-7.9999999999999956</v>
      </c>
      <c r="AF44" s="9">
        <f t="shared" si="39"/>
        <v>7</v>
      </c>
      <c r="AG44" s="9">
        <f t="shared" si="40"/>
        <v>0.125</v>
      </c>
      <c r="AH44" s="191"/>
      <c r="AI44" s="191"/>
      <c r="AJ44" s="191"/>
      <c r="AK44" s="191"/>
      <c r="AL44" s="35">
        <f t="shared" si="41"/>
        <v>44219</v>
      </c>
      <c r="AM44" s="14">
        <f t="shared" si="23"/>
        <v>0</v>
      </c>
      <c r="AN44" s="34"/>
      <c r="AO44" s="34"/>
      <c r="AP44" s="34"/>
      <c r="AQ44" s="34"/>
      <c r="AR44" s="34"/>
      <c r="AS44" s="34"/>
      <c r="AT44" s="34"/>
      <c r="AU44" s="34"/>
      <c r="AV44" s="34"/>
      <c r="AW44" s="34"/>
      <c r="AX44" s="34"/>
      <c r="AY44" s="34"/>
      <c r="AZ44" s="34"/>
      <c r="BA44" s="34"/>
      <c r="BB44" s="34"/>
      <c r="BC44" s="34"/>
      <c r="BD44" s="34"/>
      <c r="BE44" s="34"/>
      <c r="BF44" s="34"/>
      <c r="BG44" s="34"/>
      <c r="BH44" s="34"/>
      <c r="BI44" s="36">
        <f t="shared" si="24"/>
        <v>0</v>
      </c>
    </row>
    <row r="45" spans="1:61" ht="27.75" customHeight="1" x14ac:dyDescent="0.15">
      <c r="A45" s="33">
        <v>44220</v>
      </c>
      <c r="B45" s="13">
        <f t="shared" si="25"/>
        <v>4</v>
      </c>
      <c r="C45" s="13">
        <f t="shared" si="26"/>
        <v>7</v>
      </c>
      <c r="D45" s="84">
        <f t="shared" si="27"/>
        <v>1.1000000000000001</v>
      </c>
      <c r="E45" s="84">
        <f t="shared" si="28"/>
        <v>1</v>
      </c>
      <c r="F45" s="84">
        <f t="shared" si="29"/>
        <v>1</v>
      </c>
      <c r="G45" s="85">
        <f t="shared" si="30"/>
        <v>0.33333333333333331</v>
      </c>
      <c r="H45" s="192"/>
      <c r="I45" s="192"/>
      <c r="J45" s="192"/>
      <c r="K45" s="192"/>
      <c r="L45" s="193"/>
      <c r="M45" s="193"/>
      <c r="N45" s="9">
        <f t="shared" si="31"/>
        <v>0</v>
      </c>
      <c r="O45" s="9">
        <f>(SUMIF($B$21:B45,B45,$N$21:N45))</f>
        <v>0</v>
      </c>
      <c r="P45" s="9">
        <f t="shared" si="32"/>
        <v>-2.0833333333333335</v>
      </c>
      <c r="Q45" s="193"/>
      <c r="R45" s="14">
        <f t="shared" si="33"/>
        <v>0</v>
      </c>
      <c r="S45" s="9">
        <f t="shared" si="34"/>
        <v>0</v>
      </c>
      <c r="T45" s="9">
        <f t="shared" si="35"/>
        <v>0</v>
      </c>
      <c r="U45" s="9">
        <f t="shared" si="36"/>
        <v>0</v>
      </c>
      <c r="V45" s="9">
        <f t="shared" si="37"/>
        <v>0</v>
      </c>
      <c r="W45" s="9">
        <f t="shared" si="38"/>
        <v>0</v>
      </c>
      <c r="X45" s="192"/>
      <c r="Y45" s="194"/>
      <c r="Z45" s="194"/>
      <c r="AA45" s="192"/>
      <c r="AB45" s="192"/>
      <c r="AC45" s="192"/>
      <c r="AD45" s="195"/>
      <c r="AE45" s="9">
        <f t="shared" si="42"/>
        <v>-8.3333333333333286</v>
      </c>
      <c r="AF45" s="9">
        <f t="shared" si="39"/>
        <v>7</v>
      </c>
      <c r="AG45" s="9">
        <f t="shared" si="40"/>
        <v>0.125</v>
      </c>
      <c r="AH45" s="191"/>
      <c r="AI45" s="191"/>
      <c r="AJ45" s="191"/>
      <c r="AK45" s="191"/>
      <c r="AL45" s="35">
        <f t="shared" si="41"/>
        <v>44220</v>
      </c>
      <c r="AM45" s="14">
        <f t="shared" si="23"/>
        <v>0</v>
      </c>
      <c r="AN45" s="34"/>
      <c r="AO45" s="34"/>
      <c r="AP45" s="34"/>
      <c r="AQ45" s="34"/>
      <c r="AR45" s="34"/>
      <c r="AS45" s="34"/>
      <c r="AT45" s="34"/>
      <c r="AU45" s="34"/>
      <c r="AV45" s="34"/>
      <c r="AW45" s="34"/>
      <c r="AX45" s="34"/>
      <c r="AY45" s="34"/>
      <c r="AZ45" s="34"/>
      <c r="BA45" s="34"/>
      <c r="BB45" s="34"/>
      <c r="BC45" s="34"/>
      <c r="BD45" s="34"/>
      <c r="BE45" s="34"/>
      <c r="BF45" s="34"/>
      <c r="BG45" s="34"/>
      <c r="BH45" s="34"/>
      <c r="BI45" s="36">
        <f t="shared" si="24"/>
        <v>0</v>
      </c>
    </row>
    <row r="46" spans="1:61" ht="27.75" customHeight="1" x14ac:dyDescent="0.15">
      <c r="A46" s="33">
        <v>44221</v>
      </c>
      <c r="B46" s="13">
        <f t="shared" si="25"/>
        <v>4</v>
      </c>
      <c r="C46" s="13">
        <f t="shared" si="26"/>
        <v>1</v>
      </c>
      <c r="D46" s="84">
        <f t="shared" si="27"/>
        <v>1.1000000000000001</v>
      </c>
      <c r="E46" s="84">
        <f t="shared" si="28"/>
        <v>1</v>
      </c>
      <c r="F46" s="84">
        <f t="shared" si="29"/>
        <v>1</v>
      </c>
      <c r="G46" s="85">
        <f t="shared" si="30"/>
        <v>0.33333333333333331</v>
      </c>
      <c r="H46" s="192"/>
      <c r="I46" s="192"/>
      <c r="J46" s="192"/>
      <c r="K46" s="192"/>
      <c r="L46" s="193"/>
      <c r="M46" s="193"/>
      <c r="N46" s="9">
        <f t="shared" si="31"/>
        <v>0</v>
      </c>
      <c r="O46" s="9">
        <f>(SUMIF($B$21:B46,B46,$N$21:N46))</f>
        <v>0</v>
      </c>
      <c r="P46" s="9">
        <f t="shared" si="32"/>
        <v>-2.0833333333333335</v>
      </c>
      <c r="Q46" s="193"/>
      <c r="R46" s="14">
        <f t="shared" si="33"/>
        <v>0</v>
      </c>
      <c r="S46" s="9">
        <f t="shared" si="34"/>
        <v>0</v>
      </c>
      <c r="T46" s="9">
        <f t="shared" si="35"/>
        <v>0</v>
      </c>
      <c r="U46" s="9">
        <f t="shared" si="36"/>
        <v>0</v>
      </c>
      <c r="V46" s="9">
        <f t="shared" si="37"/>
        <v>0</v>
      </c>
      <c r="W46" s="9">
        <f t="shared" si="38"/>
        <v>0</v>
      </c>
      <c r="X46" s="192"/>
      <c r="Y46" s="194"/>
      <c r="Z46" s="194"/>
      <c r="AA46" s="192"/>
      <c r="AB46" s="192"/>
      <c r="AC46" s="192"/>
      <c r="AD46" s="195"/>
      <c r="AE46" s="9">
        <f t="shared" si="42"/>
        <v>-8.6666666666666625</v>
      </c>
      <c r="AF46" s="9">
        <f t="shared" si="39"/>
        <v>7</v>
      </c>
      <c r="AG46" s="9">
        <f t="shared" si="40"/>
        <v>0.125</v>
      </c>
      <c r="AH46" s="191"/>
      <c r="AI46" s="191"/>
      <c r="AJ46" s="191"/>
      <c r="AK46" s="191"/>
      <c r="AL46" s="35">
        <f t="shared" si="41"/>
        <v>44221</v>
      </c>
      <c r="AM46" s="14">
        <f t="shared" si="23"/>
        <v>0</v>
      </c>
      <c r="AN46" s="34"/>
      <c r="AO46" s="34"/>
      <c r="AP46" s="34"/>
      <c r="AQ46" s="34"/>
      <c r="AR46" s="34"/>
      <c r="AS46" s="34"/>
      <c r="AT46" s="34"/>
      <c r="AU46" s="34"/>
      <c r="AV46" s="34"/>
      <c r="AW46" s="34"/>
      <c r="AX46" s="34"/>
      <c r="AY46" s="34"/>
      <c r="AZ46" s="34"/>
      <c r="BA46" s="34"/>
      <c r="BB46" s="34"/>
      <c r="BC46" s="34"/>
      <c r="BD46" s="34"/>
      <c r="BE46" s="34"/>
      <c r="BF46" s="34"/>
      <c r="BG46" s="34"/>
      <c r="BH46" s="34"/>
      <c r="BI46" s="36">
        <f t="shared" si="24"/>
        <v>0</v>
      </c>
    </row>
    <row r="47" spans="1:61" ht="27.75" customHeight="1" x14ac:dyDescent="0.15">
      <c r="A47" s="33">
        <v>44222</v>
      </c>
      <c r="B47" s="13">
        <f t="shared" si="25"/>
        <v>5</v>
      </c>
      <c r="C47" s="13">
        <f t="shared" si="26"/>
        <v>2</v>
      </c>
      <c r="D47" s="84">
        <f t="shared" si="27"/>
        <v>1.1000000000000001</v>
      </c>
      <c r="E47" s="84">
        <f t="shared" si="28"/>
        <v>1</v>
      </c>
      <c r="F47" s="84">
        <f t="shared" si="29"/>
        <v>1</v>
      </c>
      <c r="G47" s="85">
        <f t="shared" si="30"/>
        <v>0.33333333333333331</v>
      </c>
      <c r="H47" s="192"/>
      <c r="I47" s="192"/>
      <c r="J47" s="192"/>
      <c r="K47" s="192"/>
      <c r="L47" s="193"/>
      <c r="M47" s="193"/>
      <c r="N47" s="9">
        <f t="shared" si="31"/>
        <v>0</v>
      </c>
      <c r="O47" s="9">
        <f>(SUMIF($B$21:B47,B47,$N$21:N47))</f>
        <v>0</v>
      </c>
      <c r="P47" s="9">
        <f t="shared" si="32"/>
        <v>-2.0833333333333335</v>
      </c>
      <c r="Q47" s="193"/>
      <c r="R47" s="14">
        <f t="shared" si="33"/>
        <v>0</v>
      </c>
      <c r="S47" s="9">
        <f t="shared" si="34"/>
        <v>0</v>
      </c>
      <c r="T47" s="9">
        <f t="shared" si="35"/>
        <v>0</v>
      </c>
      <c r="U47" s="9">
        <f t="shared" si="36"/>
        <v>0</v>
      </c>
      <c r="V47" s="9">
        <f t="shared" si="37"/>
        <v>0</v>
      </c>
      <c r="W47" s="9">
        <f t="shared" si="38"/>
        <v>0</v>
      </c>
      <c r="X47" s="192"/>
      <c r="Y47" s="194"/>
      <c r="Z47" s="194"/>
      <c r="AA47" s="192"/>
      <c r="AB47" s="192"/>
      <c r="AC47" s="192"/>
      <c r="AD47" s="195"/>
      <c r="AE47" s="9">
        <f t="shared" si="42"/>
        <v>-8.9999999999999964</v>
      </c>
      <c r="AF47" s="9">
        <f t="shared" si="39"/>
        <v>7</v>
      </c>
      <c r="AG47" s="9">
        <f t="shared" si="40"/>
        <v>0.125</v>
      </c>
      <c r="AH47" s="191"/>
      <c r="AI47" s="191"/>
      <c r="AJ47" s="191"/>
      <c r="AK47" s="191"/>
      <c r="AL47" s="35">
        <f t="shared" si="41"/>
        <v>44222</v>
      </c>
      <c r="AM47" s="14">
        <f t="shared" si="23"/>
        <v>0</v>
      </c>
      <c r="AN47" s="34"/>
      <c r="AO47" s="34"/>
      <c r="AP47" s="34"/>
      <c r="AQ47" s="34"/>
      <c r="AR47" s="34"/>
      <c r="AS47" s="34"/>
      <c r="AT47" s="34"/>
      <c r="AU47" s="34"/>
      <c r="AV47" s="34"/>
      <c r="AW47" s="34"/>
      <c r="AX47" s="34"/>
      <c r="AY47" s="34"/>
      <c r="AZ47" s="34"/>
      <c r="BA47" s="34"/>
      <c r="BB47" s="34"/>
      <c r="BC47" s="34"/>
      <c r="BD47" s="34"/>
      <c r="BE47" s="34"/>
      <c r="BF47" s="34"/>
      <c r="BG47" s="34"/>
      <c r="BH47" s="34"/>
      <c r="BI47" s="36">
        <f t="shared" si="24"/>
        <v>0</v>
      </c>
    </row>
    <row r="48" spans="1:61" ht="27.75" customHeight="1" x14ac:dyDescent="0.15">
      <c r="A48" s="33">
        <v>44223</v>
      </c>
      <c r="B48" s="13">
        <f t="shared" si="25"/>
        <v>5</v>
      </c>
      <c r="C48" s="13">
        <f t="shared" si="26"/>
        <v>3</v>
      </c>
      <c r="D48" s="84">
        <f t="shared" si="27"/>
        <v>1.1000000000000001</v>
      </c>
      <c r="E48" s="84">
        <f t="shared" si="28"/>
        <v>1</v>
      </c>
      <c r="F48" s="84">
        <f t="shared" si="29"/>
        <v>1</v>
      </c>
      <c r="G48" s="85">
        <f t="shared" si="30"/>
        <v>0.33333333333333331</v>
      </c>
      <c r="H48" s="192"/>
      <c r="I48" s="192"/>
      <c r="J48" s="192"/>
      <c r="K48" s="192"/>
      <c r="L48" s="193"/>
      <c r="M48" s="193"/>
      <c r="N48" s="9">
        <f t="shared" si="31"/>
        <v>0</v>
      </c>
      <c r="O48" s="9">
        <f>(SUMIF($B$21:B48,B48,$N$21:N48))</f>
        <v>0</v>
      </c>
      <c r="P48" s="9">
        <f t="shared" si="32"/>
        <v>-2.0833333333333335</v>
      </c>
      <c r="Q48" s="193"/>
      <c r="R48" s="14">
        <f t="shared" si="33"/>
        <v>0</v>
      </c>
      <c r="S48" s="9">
        <f t="shared" si="34"/>
        <v>0</v>
      </c>
      <c r="T48" s="9">
        <f t="shared" si="35"/>
        <v>0</v>
      </c>
      <c r="U48" s="9">
        <f t="shared" si="36"/>
        <v>0</v>
      </c>
      <c r="V48" s="9">
        <f t="shared" si="37"/>
        <v>0</v>
      </c>
      <c r="W48" s="9">
        <f t="shared" si="38"/>
        <v>0</v>
      </c>
      <c r="X48" s="192"/>
      <c r="Y48" s="194"/>
      <c r="Z48" s="194"/>
      <c r="AA48" s="192"/>
      <c r="AB48" s="192"/>
      <c r="AC48" s="192"/>
      <c r="AD48" s="195"/>
      <c r="AE48" s="9">
        <f t="shared" si="42"/>
        <v>-9.3333333333333304</v>
      </c>
      <c r="AF48" s="9">
        <f t="shared" si="39"/>
        <v>7</v>
      </c>
      <c r="AG48" s="9">
        <f t="shared" si="40"/>
        <v>0.125</v>
      </c>
      <c r="AH48" s="191"/>
      <c r="AI48" s="191"/>
      <c r="AJ48" s="191"/>
      <c r="AK48" s="191"/>
      <c r="AL48" s="35">
        <f t="shared" si="41"/>
        <v>44223</v>
      </c>
      <c r="AM48" s="14">
        <f t="shared" si="23"/>
        <v>0</v>
      </c>
      <c r="AN48" s="34"/>
      <c r="AO48" s="34"/>
      <c r="AP48" s="34"/>
      <c r="AQ48" s="34"/>
      <c r="AR48" s="34"/>
      <c r="AS48" s="34"/>
      <c r="AT48" s="34"/>
      <c r="AU48" s="34"/>
      <c r="AV48" s="34"/>
      <c r="AW48" s="34"/>
      <c r="AX48" s="34"/>
      <c r="AY48" s="34"/>
      <c r="AZ48" s="34"/>
      <c r="BA48" s="34"/>
      <c r="BB48" s="34"/>
      <c r="BC48" s="34"/>
      <c r="BD48" s="34"/>
      <c r="BE48" s="34"/>
      <c r="BF48" s="34"/>
      <c r="BG48" s="34"/>
      <c r="BH48" s="34"/>
      <c r="BI48" s="36">
        <f t="shared" si="24"/>
        <v>0</v>
      </c>
    </row>
    <row r="49" spans="1:61" ht="27.75" customHeight="1" x14ac:dyDescent="0.15">
      <c r="A49" s="33">
        <v>44224</v>
      </c>
      <c r="B49" s="13">
        <f t="shared" si="25"/>
        <v>5</v>
      </c>
      <c r="C49" s="13">
        <f t="shared" si="26"/>
        <v>4</v>
      </c>
      <c r="D49" s="84">
        <f t="shared" si="27"/>
        <v>1.1000000000000001</v>
      </c>
      <c r="E49" s="84">
        <f t="shared" si="28"/>
        <v>1</v>
      </c>
      <c r="F49" s="84">
        <f t="shared" si="29"/>
        <v>1</v>
      </c>
      <c r="G49" s="85">
        <f t="shared" si="30"/>
        <v>0.33333333333333298</v>
      </c>
      <c r="H49" s="192"/>
      <c r="I49" s="192"/>
      <c r="J49" s="192"/>
      <c r="K49" s="192"/>
      <c r="L49" s="193"/>
      <c r="M49" s="193"/>
      <c r="N49" s="9">
        <f t="shared" si="31"/>
        <v>0</v>
      </c>
      <c r="O49" s="9">
        <f>(SUMIF($B$21:B49,B49,$N$21:N49))</f>
        <v>0</v>
      </c>
      <c r="P49" s="9">
        <f t="shared" si="32"/>
        <v>-2.0833333333333335</v>
      </c>
      <c r="Q49" s="193"/>
      <c r="R49" s="14">
        <f t="shared" si="33"/>
        <v>0</v>
      </c>
      <c r="S49" s="9">
        <f t="shared" si="34"/>
        <v>0</v>
      </c>
      <c r="T49" s="9">
        <f t="shared" si="35"/>
        <v>0</v>
      </c>
      <c r="U49" s="9">
        <f t="shared" si="36"/>
        <v>0</v>
      </c>
      <c r="V49" s="9">
        <f t="shared" si="37"/>
        <v>0</v>
      </c>
      <c r="W49" s="9">
        <f t="shared" si="38"/>
        <v>0</v>
      </c>
      <c r="X49" s="192"/>
      <c r="Y49" s="194"/>
      <c r="Z49" s="194"/>
      <c r="AA49" s="192"/>
      <c r="AB49" s="192"/>
      <c r="AC49" s="192"/>
      <c r="AD49" s="195"/>
      <c r="AE49" s="9">
        <f t="shared" si="42"/>
        <v>-9.6666666666666625</v>
      </c>
      <c r="AF49" s="9">
        <f t="shared" si="39"/>
        <v>7</v>
      </c>
      <c r="AG49" s="9">
        <f t="shared" si="40"/>
        <v>0.125</v>
      </c>
      <c r="AH49" s="191"/>
      <c r="AI49" s="191"/>
      <c r="AJ49" s="191"/>
      <c r="AK49" s="191"/>
      <c r="AL49" s="35">
        <f t="shared" si="41"/>
        <v>44224</v>
      </c>
      <c r="AM49" s="14">
        <f t="shared" si="23"/>
        <v>0</v>
      </c>
      <c r="AN49" s="34"/>
      <c r="AO49" s="34"/>
      <c r="AP49" s="34"/>
      <c r="AQ49" s="34"/>
      <c r="AR49" s="34"/>
      <c r="AS49" s="34"/>
      <c r="AT49" s="34"/>
      <c r="AU49" s="34"/>
      <c r="AV49" s="34"/>
      <c r="AW49" s="34"/>
      <c r="AX49" s="34"/>
      <c r="AY49" s="34"/>
      <c r="AZ49" s="34"/>
      <c r="BA49" s="34"/>
      <c r="BB49" s="34"/>
      <c r="BC49" s="34"/>
      <c r="BD49" s="34"/>
      <c r="BE49" s="34"/>
      <c r="BF49" s="34"/>
      <c r="BG49" s="34"/>
      <c r="BH49" s="34"/>
      <c r="BI49" s="36">
        <f t="shared" si="24"/>
        <v>0</v>
      </c>
    </row>
    <row r="50" spans="1:61" ht="27.75" customHeight="1" x14ac:dyDescent="0.15">
      <c r="A50" s="33">
        <v>44225</v>
      </c>
      <c r="B50" s="13">
        <f t="shared" si="25"/>
        <v>5</v>
      </c>
      <c r="C50" s="13">
        <f t="shared" si="26"/>
        <v>5</v>
      </c>
      <c r="D50" s="84">
        <f t="shared" si="27"/>
        <v>1.1000000000000001</v>
      </c>
      <c r="E50" s="84">
        <f t="shared" si="28"/>
        <v>1</v>
      </c>
      <c r="F50" s="84">
        <f t="shared" si="29"/>
        <v>1</v>
      </c>
      <c r="G50" s="85">
        <f t="shared" si="30"/>
        <v>0.33333333333333298</v>
      </c>
      <c r="H50" s="192"/>
      <c r="I50" s="192"/>
      <c r="J50" s="192"/>
      <c r="K50" s="192"/>
      <c r="L50" s="193"/>
      <c r="M50" s="193"/>
      <c r="N50" s="9">
        <f t="shared" si="31"/>
        <v>0</v>
      </c>
      <c r="O50" s="9">
        <f>(SUMIF($B$21:B50,B50,$N$21:N50))</f>
        <v>0</v>
      </c>
      <c r="P50" s="9">
        <f t="shared" si="32"/>
        <v>-2.0833333333333335</v>
      </c>
      <c r="Q50" s="193"/>
      <c r="R50" s="14">
        <f t="shared" si="33"/>
        <v>0</v>
      </c>
      <c r="S50" s="9">
        <f t="shared" si="34"/>
        <v>0</v>
      </c>
      <c r="T50" s="9">
        <f t="shared" si="35"/>
        <v>0</v>
      </c>
      <c r="U50" s="9">
        <f t="shared" si="36"/>
        <v>0</v>
      </c>
      <c r="V50" s="9">
        <f t="shared" si="37"/>
        <v>0</v>
      </c>
      <c r="W50" s="9">
        <f t="shared" si="38"/>
        <v>0</v>
      </c>
      <c r="X50" s="192"/>
      <c r="Y50" s="194"/>
      <c r="Z50" s="194"/>
      <c r="AA50" s="192"/>
      <c r="AB50" s="192"/>
      <c r="AC50" s="192"/>
      <c r="AD50" s="195"/>
      <c r="AE50" s="9">
        <f t="shared" si="42"/>
        <v>-9.9999999999999947</v>
      </c>
      <c r="AF50" s="9">
        <f t="shared" si="39"/>
        <v>7</v>
      </c>
      <c r="AG50" s="9">
        <f t="shared" si="40"/>
        <v>0.125</v>
      </c>
      <c r="AH50" s="191"/>
      <c r="AI50" s="191"/>
      <c r="AJ50" s="191"/>
      <c r="AK50" s="191"/>
      <c r="AL50" s="35">
        <f t="shared" si="41"/>
        <v>44225</v>
      </c>
      <c r="AM50" s="14">
        <f t="shared" si="23"/>
        <v>0</v>
      </c>
      <c r="AN50" s="34"/>
      <c r="AO50" s="34"/>
      <c r="AP50" s="34"/>
      <c r="AQ50" s="34"/>
      <c r="AR50" s="34"/>
      <c r="AS50" s="34"/>
      <c r="AT50" s="34"/>
      <c r="AU50" s="34"/>
      <c r="AV50" s="34"/>
      <c r="AW50" s="34"/>
      <c r="AX50" s="34"/>
      <c r="AY50" s="34"/>
      <c r="AZ50" s="34"/>
      <c r="BA50" s="34"/>
      <c r="BB50" s="34"/>
      <c r="BC50" s="34"/>
      <c r="BD50" s="34"/>
      <c r="BE50" s="34"/>
      <c r="BF50" s="34"/>
      <c r="BG50" s="34"/>
      <c r="BH50" s="34"/>
      <c r="BI50" s="36">
        <f t="shared" si="24"/>
        <v>0</v>
      </c>
    </row>
    <row r="51" spans="1:61" ht="27.75" customHeight="1" x14ac:dyDescent="0.15">
      <c r="A51" s="33">
        <v>44226</v>
      </c>
      <c r="B51" s="13">
        <f t="shared" si="25"/>
        <v>5</v>
      </c>
      <c r="C51" s="13">
        <f t="shared" si="26"/>
        <v>6</v>
      </c>
      <c r="D51" s="84">
        <f t="shared" si="27"/>
        <v>1.1000000000000001</v>
      </c>
      <c r="E51" s="84">
        <f t="shared" si="28"/>
        <v>1</v>
      </c>
      <c r="F51" s="84">
        <f t="shared" si="29"/>
        <v>1</v>
      </c>
      <c r="G51" s="85">
        <f t="shared" si="30"/>
        <v>0.33333333333333298</v>
      </c>
      <c r="H51" s="192"/>
      <c r="I51" s="192"/>
      <c r="J51" s="192"/>
      <c r="K51" s="192"/>
      <c r="L51" s="193"/>
      <c r="M51" s="193"/>
      <c r="N51" s="9">
        <f t="shared" si="31"/>
        <v>0</v>
      </c>
      <c r="O51" s="9">
        <f>(SUMIF($B$21:B51,B51,$N$21:N51))</f>
        <v>0</v>
      </c>
      <c r="P51" s="9">
        <f t="shared" si="32"/>
        <v>-2.0833333333333335</v>
      </c>
      <c r="Q51" s="193"/>
      <c r="R51" s="14">
        <f t="shared" si="33"/>
        <v>0</v>
      </c>
      <c r="S51" s="9">
        <f t="shared" si="34"/>
        <v>0</v>
      </c>
      <c r="T51" s="9">
        <f t="shared" si="35"/>
        <v>0</v>
      </c>
      <c r="U51" s="9">
        <f t="shared" si="36"/>
        <v>0</v>
      </c>
      <c r="V51" s="9">
        <f t="shared" si="37"/>
        <v>0</v>
      </c>
      <c r="W51" s="9">
        <f t="shared" si="38"/>
        <v>0</v>
      </c>
      <c r="X51" s="192"/>
      <c r="Y51" s="194"/>
      <c r="Z51" s="194"/>
      <c r="AA51" s="192"/>
      <c r="AB51" s="192"/>
      <c r="AC51" s="192"/>
      <c r="AD51" s="195"/>
      <c r="AE51" s="9">
        <f t="shared" si="42"/>
        <v>-10.333333333333327</v>
      </c>
      <c r="AF51" s="9">
        <f t="shared" si="39"/>
        <v>7</v>
      </c>
      <c r="AG51" s="9">
        <f t="shared" si="40"/>
        <v>0.125</v>
      </c>
      <c r="AH51" s="191"/>
      <c r="AI51" s="191"/>
      <c r="AJ51" s="191"/>
      <c r="AK51" s="191"/>
      <c r="AL51" s="35">
        <f t="shared" si="41"/>
        <v>44226</v>
      </c>
      <c r="AM51" s="14">
        <f t="shared" si="23"/>
        <v>0</v>
      </c>
      <c r="AN51" s="34"/>
      <c r="AO51" s="34"/>
      <c r="AP51" s="34"/>
      <c r="AQ51" s="34"/>
      <c r="AR51" s="34"/>
      <c r="AS51" s="34"/>
      <c r="AT51" s="34"/>
      <c r="AU51" s="34"/>
      <c r="AV51" s="34"/>
      <c r="AW51" s="34"/>
      <c r="AX51" s="34"/>
      <c r="AY51" s="34"/>
      <c r="AZ51" s="34"/>
      <c r="BA51" s="34"/>
      <c r="BB51" s="34"/>
      <c r="BC51" s="34"/>
      <c r="BD51" s="34"/>
      <c r="BE51" s="34"/>
      <c r="BF51" s="34"/>
      <c r="BG51" s="34"/>
      <c r="BH51" s="34"/>
      <c r="BI51" s="36">
        <f t="shared" si="24"/>
        <v>0</v>
      </c>
    </row>
    <row r="52" spans="1:61" ht="27.75" customHeight="1" x14ac:dyDescent="0.15">
      <c r="A52" s="33">
        <v>44227</v>
      </c>
      <c r="B52" s="13">
        <f t="shared" si="25"/>
        <v>5</v>
      </c>
      <c r="C52" s="13">
        <f t="shared" si="26"/>
        <v>7</v>
      </c>
      <c r="D52" s="84">
        <f t="shared" si="27"/>
        <v>1.1000000000000001</v>
      </c>
      <c r="E52" s="84">
        <f t="shared" si="28"/>
        <v>1</v>
      </c>
      <c r="F52" s="84">
        <f t="shared" si="29"/>
        <v>1</v>
      </c>
      <c r="G52" s="85">
        <f t="shared" si="30"/>
        <v>0.33333333333333331</v>
      </c>
      <c r="H52" s="192"/>
      <c r="I52" s="192"/>
      <c r="J52" s="192"/>
      <c r="K52" s="192"/>
      <c r="L52" s="193"/>
      <c r="M52" s="193"/>
      <c r="N52" s="9">
        <f t="shared" si="31"/>
        <v>0</v>
      </c>
      <c r="O52" s="9">
        <f>(SUMIF($B$21:B52,B52,$N$21:N52))</f>
        <v>0</v>
      </c>
      <c r="P52" s="9">
        <f t="shared" si="32"/>
        <v>-2.0833333333333335</v>
      </c>
      <c r="Q52" s="193"/>
      <c r="R52" s="14">
        <f t="shared" si="33"/>
        <v>0</v>
      </c>
      <c r="S52" s="9">
        <f t="shared" si="34"/>
        <v>0</v>
      </c>
      <c r="T52" s="9">
        <f t="shared" si="35"/>
        <v>0</v>
      </c>
      <c r="U52" s="9">
        <f t="shared" si="36"/>
        <v>0</v>
      </c>
      <c r="V52" s="9">
        <f t="shared" si="37"/>
        <v>0</v>
      </c>
      <c r="W52" s="9">
        <f t="shared" si="38"/>
        <v>0</v>
      </c>
      <c r="X52" s="192"/>
      <c r="Y52" s="194"/>
      <c r="Z52" s="194"/>
      <c r="AA52" s="192"/>
      <c r="AB52" s="192"/>
      <c r="AC52" s="192"/>
      <c r="AD52" s="195"/>
      <c r="AE52" s="9">
        <f t="shared" si="42"/>
        <v>-10.666666666666661</v>
      </c>
      <c r="AF52" s="9">
        <f t="shared" si="39"/>
        <v>7</v>
      </c>
      <c r="AG52" s="9">
        <f t="shared" si="40"/>
        <v>0.125</v>
      </c>
      <c r="AH52" s="191"/>
      <c r="AI52" s="191"/>
      <c r="AJ52" s="191"/>
      <c r="AK52" s="191"/>
      <c r="AL52" s="35">
        <f t="shared" si="41"/>
        <v>44227</v>
      </c>
      <c r="AM52" s="14">
        <f t="shared" si="23"/>
        <v>0</v>
      </c>
      <c r="AN52" s="34"/>
      <c r="AO52" s="34"/>
      <c r="AP52" s="34"/>
      <c r="AQ52" s="34"/>
      <c r="AR52" s="34"/>
      <c r="AS52" s="34"/>
      <c r="AT52" s="34"/>
      <c r="AU52" s="34"/>
      <c r="AV52" s="34"/>
      <c r="AW52" s="34"/>
      <c r="AX52" s="34"/>
      <c r="AY52" s="34"/>
      <c r="AZ52" s="34"/>
      <c r="BA52" s="34"/>
      <c r="BB52" s="34"/>
      <c r="BC52" s="34"/>
      <c r="BD52" s="34"/>
      <c r="BE52" s="34"/>
      <c r="BF52" s="34"/>
      <c r="BG52" s="34"/>
      <c r="BH52" s="34"/>
      <c r="BI52" s="36">
        <f t="shared" si="24"/>
        <v>0</v>
      </c>
    </row>
    <row r="53" spans="1:61" ht="27.75" customHeight="1" x14ac:dyDescent="0.15">
      <c r="A53" s="33">
        <v>44228</v>
      </c>
      <c r="B53" s="13">
        <f t="shared" si="25"/>
        <v>5</v>
      </c>
      <c r="C53" s="13">
        <f t="shared" si="26"/>
        <v>1</v>
      </c>
      <c r="D53" s="84">
        <f t="shared" si="27"/>
        <v>1.1000000000000001</v>
      </c>
      <c r="E53" s="84">
        <f t="shared" si="28"/>
        <v>1</v>
      </c>
      <c r="F53" s="84">
        <f t="shared" si="29"/>
        <v>1</v>
      </c>
      <c r="G53" s="85">
        <f t="shared" si="30"/>
        <v>0.33333333333333331</v>
      </c>
      <c r="H53" s="192"/>
      <c r="I53" s="192"/>
      <c r="J53" s="192"/>
      <c r="K53" s="192"/>
      <c r="L53" s="193"/>
      <c r="M53" s="193"/>
      <c r="N53" s="9">
        <f t="shared" si="31"/>
        <v>0</v>
      </c>
      <c r="O53" s="9">
        <f>(SUMIF($B$21:B53,B53,$N$21:N53))</f>
        <v>0</v>
      </c>
      <c r="P53" s="9">
        <f t="shared" si="32"/>
        <v>-2.0833333333333335</v>
      </c>
      <c r="Q53" s="193"/>
      <c r="R53" s="14">
        <f t="shared" si="33"/>
        <v>0</v>
      </c>
      <c r="S53" s="9">
        <f t="shared" si="34"/>
        <v>0</v>
      </c>
      <c r="T53" s="9">
        <f t="shared" si="35"/>
        <v>0</v>
      </c>
      <c r="U53" s="9">
        <f t="shared" si="36"/>
        <v>0</v>
      </c>
      <c r="V53" s="9">
        <f t="shared" si="37"/>
        <v>0</v>
      </c>
      <c r="W53" s="9">
        <f t="shared" si="38"/>
        <v>0</v>
      </c>
      <c r="X53" s="192"/>
      <c r="Y53" s="194"/>
      <c r="Z53" s="194"/>
      <c r="AA53" s="192"/>
      <c r="AB53" s="192"/>
      <c r="AC53" s="192"/>
      <c r="AD53" s="195"/>
      <c r="AE53" s="9">
        <f t="shared" si="42"/>
        <v>-10.999999999999995</v>
      </c>
      <c r="AF53" s="9">
        <f t="shared" si="39"/>
        <v>7</v>
      </c>
      <c r="AG53" s="9">
        <f t="shared" si="40"/>
        <v>0.125</v>
      </c>
      <c r="AH53" s="191"/>
      <c r="AI53" s="191"/>
      <c r="AJ53" s="191"/>
      <c r="AK53" s="191"/>
      <c r="AL53" s="35">
        <f t="shared" si="41"/>
        <v>44228</v>
      </c>
      <c r="AM53" s="14">
        <f t="shared" si="23"/>
        <v>0</v>
      </c>
      <c r="AN53" s="34"/>
      <c r="AO53" s="34"/>
      <c r="AP53" s="34"/>
      <c r="AQ53" s="34"/>
      <c r="AR53" s="34"/>
      <c r="AS53" s="34"/>
      <c r="AT53" s="34"/>
      <c r="AU53" s="34"/>
      <c r="AV53" s="34"/>
      <c r="AW53" s="34"/>
      <c r="AX53" s="34"/>
      <c r="AY53" s="34"/>
      <c r="AZ53" s="34"/>
      <c r="BA53" s="34"/>
      <c r="BB53" s="34"/>
      <c r="BC53" s="34"/>
      <c r="BD53" s="34"/>
      <c r="BE53" s="34"/>
      <c r="BF53" s="34"/>
      <c r="BG53" s="34"/>
      <c r="BH53" s="34"/>
      <c r="BI53" s="36">
        <f t="shared" si="24"/>
        <v>0</v>
      </c>
    </row>
    <row r="54" spans="1:61" ht="27.75" customHeight="1" x14ac:dyDescent="0.15">
      <c r="A54" s="33">
        <v>44229</v>
      </c>
      <c r="B54" s="13">
        <f t="shared" si="25"/>
        <v>6</v>
      </c>
      <c r="C54" s="13">
        <f t="shared" si="26"/>
        <v>2</v>
      </c>
      <c r="D54" s="84">
        <f t="shared" si="27"/>
        <v>1.1000000000000001</v>
      </c>
      <c r="E54" s="84">
        <f t="shared" si="28"/>
        <v>1</v>
      </c>
      <c r="F54" s="84">
        <f t="shared" si="29"/>
        <v>1</v>
      </c>
      <c r="G54" s="85">
        <f t="shared" si="30"/>
        <v>0.33333333333333331</v>
      </c>
      <c r="H54" s="192"/>
      <c r="I54" s="192"/>
      <c r="J54" s="192"/>
      <c r="K54" s="192"/>
      <c r="L54" s="193"/>
      <c r="M54" s="193"/>
      <c r="N54" s="9">
        <f t="shared" si="31"/>
        <v>0</v>
      </c>
      <c r="O54" s="9">
        <f>(SUMIF($B$21:B54,B54,$N$21:N54))</f>
        <v>0</v>
      </c>
      <c r="P54" s="9">
        <f t="shared" si="32"/>
        <v>-2.0833333333333335</v>
      </c>
      <c r="Q54" s="193"/>
      <c r="R54" s="14">
        <f t="shared" si="33"/>
        <v>0</v>
      </c>
      <c r="S54" s="9">
        <f t="shared" si="34"/>
        <v>0</v>
      </c>
      <c r="T54" s="9">
        <f t="shared" si="35"/>
        <v>0</v>
      </c>
      <c r="U54" s="9">
        <f t="shared" si="36"/>
        <v>0</v>
      </c>
      <c r="V54" s="9">
        <f t="shared" si="37"/>
        <v>0</v>
      </c>
      <c r="W54" s="9">
        <f t="shared" si="38"/>
        <v>0</v>
      </c>
      <c r="X54" s="192"/>
      <c r="Y54" s="194"/>
      <c r="Z54" s="194"/>
      <c r="AA54" s="192"/>
      <c r="AB54" s="192"/>
      <c r="AC54" s="192"/>
      <c r="AD54" s="195"/>
      <c r="AE54" s="9">
        <f t="shared" si="42"/>
        <v>-11.333333333333329</v>
      </c>
      <c r="AF54" s="9">
        <f t="shared" si="39"/>
        <v>7</v>
      </c>
      <c r="AG54" s="9">
        <f t="shared" si="40"/>
        <v>0.125</v>
      </c>
      <c r="AH54" s="191"/>
      <c r="AI54" s="191"/>
      <c r="AJ54" s="191"/>
      <c r="AK54" s="191"/>
      <c r="AL54" s="35">
        <f t="shared" si="41"/>
        <v>44229</v>
      </c>
      <c r="AM54" s="14">
        <f t="shared" si="23"/>
        <v>0</v>
      </c>
      <c r="AN54" s="34"/>
      <c r="AO54" s="34"/>
      <c r="AP54" s="34"/>
      <c r="AQ54" s="34"/>
      <c r="AR54" s="34"/>
      <c r="AS54" s="34"/>
      <c r="AT54" s="34"/>
      <c r="AU54" s="34"/>
      <c r="AV54" s="34"/>
      <c r="AW54" s="34"/>
      <c r="AX54" s="34"/>
      <c r="AY54" s="34"/>
      <c r="AZ54" s="34"/>
      <c r="BA54" s="34"/>
      <c r="BB54" s="34"/>
      <c r="BC54" s="34"/>
      <c r="BD54" s="34"/>
      <c r="BE54" s="34"/>
      <c r="BF54" s="34"/>
      <c r="BG54" s="34"/>
      <c r="BH54" s="34"/>
      <c r="BI54" s="36">
        <f t="shared" si="24"/>
        <v>0</v>
      </c>
    </row>
    <row r="55" spans="1:61" ht="27.75" customHeight="1" x14ac:dyDescent="0.15">
      <c r="A55" s="33">
        <v>44230</v>
      </c>
      <c r="B55" s="13">
        <f t="shared" si="25"/>
        <v>6</v>
      </c>
      <c r="C55" s="13">
        <f t="shared" si="26"/>
        <v>3</v>
      </c>
      <c r="D55" s="84">
        <f t="shared" si="27"/>
        <v>1.1000000000000001</v>
      </c>
      <c r="E55" s="84">
        <f t="shared" si="28"/>
        <v>1</v>
      </c>
      <c r="F55" s="84">
        <f t="shared" si="29"/>
        <v>1</v>
      </c>
      <c r="G55" s="85">
        <f t="shared" si="30"/>
        <v>0.33333333333333331</v>
      </c>
      <c r="H55" s="192"/>
      <c r="I55" s="192"/>
      <c r="J55" s="192"/>
      <c r="K55" s="192"/>
      <c r="L55" s="193"/>
      <c r="M55" s="193"/>
      <c r="N55" s="9">
        <f t="shared" si="31"/>
        <v>0</v>
      </c>
      <c r="O55" s="9">
        <f>(SUMIF($B$21:B55,B55,$N$21:N55))</f>
        <v>0</v>
      </c>
      <c r="P55" s="9">
        <f t="shared" si="32"/>
        <v>-2.0833333333333335</v>
      </c>
      <c r="Q55" s="193"/>
      <c r="R55" s="14">
        <f t="shared" si="33"/>
        <v>0</v>
      </c>
      <c r="S55" s="9">
        <f t="shared" si="34"/>
        <v>0</v>
      </c>
      <c r="T55" s="9">
        <f t="shared" si="35"/>
        <v>0</v>
      </c>
      <c r="U55" s="9">
        <f t="shared" si="36"/>
        <v>0</v>
      </c>
      <c r="V55" s="9">
        <f t="shared" si="37"/>
        <v>0</v>
      </c>
      <c r="W55" s="9">
        <f t="shared" si="38"/>
        <v>0</v>
      </c>
      <c r="X55" s="192"/>
      <c r="Y55" s="194"/>
      <c r="Z55" s="194"/>
      <c r="AA55" s="192"/>
      <c r="AB55" s="192"/>
      <c r="AC55" s="192"/>
      <c r="AD55" s="195"/>
      <c r="AE55" s="9">
        <f t="shared" si="42"/>
        <v>-11.666666666666663</v>
      </c>
      <c r="AF55" s="9">
        <f t="shared" si="39"/>
        <v>7</v>
      </c>
      <c r="AG55" s="9">
        <f t="shared" si="40"/>
        <v>0.125</v>
      </c>
      <c r="AH55" s="191"/>
      <c r="AI55" s="191"/>
      <c r="AJ55" s="191"/>
      <c r="AK55" s="191"/>
      <c r="AL55" s="35">
        <f t="shared" si="41"/>
        <v>44230</v>
      </c>
      <c r="AM55" s="14">
        <f t="shared" si="23"/>
        <v>0</v>
      </c>
      <c r="AN55" s="34"/>
      <c r="AO55" s="34"/>
      <c r="AP55" s="34"/>
      <c r="AQ55" s="34"/>
      <c r="AR55" s="34"/>
      <c r="AS55" s="34"/>
      <c r="AT55" s="34"/>
      <c r="AU55" s="34"/>
      <c r="AV55" s="34"/>
      <c r="AW55" s="34"/>
      <c r="AX55" s="34"/>
      <c r="AY55" s="34"/>
      <c r="AZ55" s="34"/>
      <c r="BA55" s="34"/>
      <c r="BB55" s="34"/>
      <c r="BC55" s="34"/>
      <c r="BD55" s="34"/>
      <c r="BE55" s="34"/>
      <c r="BF55" s="34"/>
      <c r="BG55" s="34"/>
      <c r="BH55" s="34"/>
      <c r="BI55" s="36">
        <f t="shared" si="24"/>
        <v>0</v>
      </c>
    </row>
    <row r="56" spans="1:61" ht="27.75" customHeight="1" x14ac:dyDescent="0.15">
      <c r="A56" s="33">
        <v>44231</v>
      </c>
      <c r="B56" s="13">
        <f t="shared" si="25"/>
        <v>6</v>
      </c>
      <c r="C56" s="13">
        <f t="shared" si="26"/>
        <v>4</v>
      </c>
      <c r="D56" s="84">
        <f t="shared" si="27"/>
        <v>1.1000000000000001</v>
      </c>
      <c r="E56" s="84">
        <f t="shared" si="28"/>
        <v>1</v>
      </c>
      <c r="F56" s="84">
        <f t="shared" si="29"/>
        <v>1</v>
      </c>
      <c r="G56" s="85">
        <f t="shared" si="30"/>
        <v>0.33333333333333298</v>
      </c>
      <c r="H56" s="192"/>
      <c r="I56" s="192"/>
      <c r="J56" s="192"/>
      <c r="K56" s="192"/>
      <c r="L56" s="193"/>
      <c r="M56" s="193"/>
      <c r="N56" s="9">
        <f t="shared" si="31"/>
        <v>0</v>
      </c>
      <c r="O56" s="9">
        <f>(SUMIF($B$21:B56,B56,$N$21:N56))</f>
        <v>0</v>
      </c>
      <c r="P56" s="9">
        <f t="shared" si="32"/>
        <v>-2.0833333333333335</v>
      </c>
      <c r="Q56" s="193"/>
      <c r="R56" s="14">
        <f t="shared" si="33"/>
        <v>0</v>
      </c>
      <c r="S56" s="9">
        <f t="shared" si="34"/>
        <v>0</v>
      </c>
      <c r="T56" s="9">
        <f t="shared" si="35"/>
        <v>0</v>
      </c>
      <c r="U56" s="9">
        <f t="shared" si="36"/>
        <v>0</v>
      </c>
      <c r="V56" s="9">
        <f t="shared" si="37"/>
        <v>0</v>
      </c>
      <c r="W56" s="9">
        <f t="shared" si="38"/>
        <v>0</v>
      </c>
      <c r="X56" s="192"/>
      <c r="Y56" s="194"/>
      <c r="Z56" s="194"/>
      <c r="AA56" s="192"/>
      <c r="AB56" s="192"/>
      <c r="AC56" s="192"/>
      <c r="AD56" s="195"/>
      <c r="AE56" s="9">
        <f t="shared" si="42"/>
        <v>-11.999999999999995</v>
      </c>
      <c r="AF56" s="9">
        <f t="shared" si="39"/>
        <v>7</v>
      </c>
      <c r="AG56" s="9">
        <f t="shared" si="40"/>
        <v>0.125</v>
      </c>
      <c r="AH56" s="191"/>
      <c r="AI56" s="191"/>
      <c r="AJ56" s="191"/>
      <c r="AK56" s="191"/>
      <c r="AL56" s="35">
        <f t="shared" si="41"/>
        <v>44231</v>
      </c>
      <c r="AM56" s="14">
        <f t="shared" si="23"/>
        <v>0</v>
      </c>
      <c r="AN56" s="34"/>
      <c r="AO56" s="34"/>
      <c r="AP56" s="34"/>
      <c r="AQ56" s="34"/>
      <c r="AR56" s="34"/>
      <c r="AS56" s="34"/>
      <c r="AT56" s="34"/>
      <c r="AU56" s="34"/>
      <c r="AV56" s="34"/>
      <c r="AW56" s="34"/>
      <c r="AX56" s="34"/>
      <c r="AY56" s="34"/>
      <c r="AZ56" s="34"/>
      <c r="BA56" s="34"/>
      <c r="BB56" s="34"/>
      <c r="BC56" s="34"/>
      <c r="BD56" s="34"/>
      <c r="BE56" s="34"/>
      <c r="BF56" s="34"/>
      <c r="BG56" s="34"/>
      <c r="BH56" s="34"/>
      <c r="BI56" s="36">
        <f t="shared" si="24"/>
        <v>0</v>
      </c>
    </row>
    <row r="57" spans="1:61" ht="27.75" customHeight="1" x14ac:dyDescent="0.15">
      <c r="A57" s="33">
        <v>44232</v>
      </c>
      <c r="B57" s="13">
        <f t="shared" si="25"/>
        <v>6</v>
      </c>
      <c r="C57" s="13">
        <f t="shared" si="26"/>
        <v>5</v>
      </c>
      <c r="D57" s="84">
        <f t="shared" si="27"/>
        <v>1.1000000000000001</v>
      </c>
      <c r="E57" s="84">
        <f t="shared" si="28"/>
        <v>1</v>
      </c>
      <c r="F57" s="84">
        <f t="shared" si="29"/>
        <v>1</v>
      </c>
      <c r="G57" s="85">
        <f t="shared" si="30"/>
        <v>0.33333333333333298</v>
      </c>
      <c r="H57" s="192"/>
      <c r="I57" s="192"/>
      <c r="J57" s="192"/>
      <c r="K57" s="192"/>
      <c r="L57" s="193"/>
      <c r="M57" s="193"/>
      <c r="N57" s="9">
        <f t="shared" si="31"/>
        <v>0</v>
      </c>
      <c r="O57" s="9">
        <f>(SUMIF($B$21:B57,B57,$N$21:N57))</f>
        <v>0</v>
      </c>
      <c r="P57" s="9">
        <f t="shared" si="32"/>
        <v>-2.0833333333333335</v>
      </c>
      <c r="Q57" s="193"/>
      <c r="R57" s="14">
        <f t="shared" si="33"/>
        <v>0</v>
      </c>
      <c r="S57" s="9">
        <f t="shared" si="34"/>
        <v>0</v>
      </c>
      <c r="T57" s="9">
        <f t="shared" si="35"/>
        <v>0</v>
      </c>
      <c r="U57" s="9">
        <f t="shared" si="36"/>
        <v>0</v>
      </c>
      <c r="V57" s="9">
        <f t="shared" si="37"/>
        <v>0</v>
      </c>
      <c r="W57" s="9">
        <f t="shared" si="38"/>
        <v>0</v>
      </c>
      <c r="X57" s="192"/>
      <c r="Y57" s="194"/>
      <c r="Z57" s="194"/>
      <c r="AA57" s="192"/>
      <c r="AB57" s="192"/>
      <c r="AC57" s="192"/>
      <c r="AD57" s="195"/>
      <c r="AE57" s="9">
        <f t="shared" si="42"/>
        <v>-12.333333333333327</v>
      </c>
      <c r="AF57" s="9">
        <f t="shared" si="39"/>
        <v>7</v>
      </c>
      <c r="AG57" s="9">
        <f t="shared" si="40"/>
        <v>0.125</v>
      </c>
      <c r="AH57" s="191"/>
      <c r="AI57" s="191"/>
      <c r="AJ57" s="191"/>
      <c r="AK57" s="191"/>
      <c r="AL57" s="35">
        <f t="shared" si="41"/>
        <v>44232</v>
      </c>
      <c r="AM57" s="14">
        <f t="shared" si="23"/>
        <v>0</v>
      </c>
      <c r="AN57" s="34"/>
      <c r="AO57" s="34"/>
      <c r="AP57" s="34"/>
      <c r="AQ57" s="34"/>
      <c r="AR57" s="34"/>
      <c r="AS57" s="34"/>
      <c r="AT57" s="34"/>
      <c r="AU57" s="34"/>
      <c r="AV57" s="34"/>
      <c r="AW57" s="34"/>
      <c r="AX57" s="34"/>
      <c r="AY57" s="34"/>
      <c r="AZ57" s="34"/>
      <c r="BA57" s="34"/>
      <c r="BB57" s="34"/>
      <c r="BC57" s="34"/>
      <c r="BD57" s="34"/>
      <c r="BE57" s="34"/>
      <c r="BF57" s="34"/>
      <c r="BG57" s="34"/>
      <c r="BH57" s="34"/>
      <c r="BI57" s="36">
        <f t="shared" si="24"/>
        <v>0</v>
      </c>
    </row>
    <row r="58" spans="1:61" ht="27.75" customHeight="1" x14ac:dyDescent="0.15">
      <c r="A58" s="33">
        <v>44233</v>
      </c>
      <c r="B58" s="13">
        <f t="shared" si="25"/>
        <v>6</v>
      </c>
      <c r="C58" s="13">
        <f t="shared" si="26"/>
        <v>6</v>
      </c>
      <c r="D58" s="84">
        <f t="shared" si="27"/>
        <v>1.1000000000000001</v>
      </c>
      <c r="E58" s="84">
        <f t="shared" si="28"/>
        <v>1</v>
      </c>
      <c r="F58" s="84">
        <f t="shared" si="29"/>
        <v>1</v>
      </c>
      <c r="G58" s="85">
        <f t="shared" si="30"/>
        <v>0.33333333333333298</v>
      </c>
      <c r="H58" s="192"/>
      <c r="I58" s="192"/>
      <c r="J58" s="192"/>
      <c r="K58" s="192"/>
      <c r="L58" s="193"/>
      <c r="M58" s="193"/>
      <c r="N58" s="9">
        <f t="shared" si="31"/>
        <v>0</v>
      </c>
      <c r="O58" s="9">
        <f>(SUMIF($B$21:B58,B58,$N$21:N58))</f>
        <v>0</v>
      </c>
      <c r="P58" s="9">
        <f t="shared" si="32"/>
        <v>-2.0833333333333335</v>
      </c>
      <c r="Q58" s="193"/>
      <c r="R58" s="14">
        <f t="shared" si="33"/>
        <v>0</v>
      </c>
      <c r="S58" s="9">
        <f t="shared" si="34"/>
        <v>0</v>
      </c>
      <c r="T58" s="9">
        <f t="shared" si="35"/>
        <v>0</v>
      </c>
      <c r="U58" s="9">
        <f t="shared" si="36"/>
        <v>0</v>
      </c>
      <c r="V58" s="9">
        <f t="shared" si="37"/>
        <v>0</v>
      </c>
      <c r="W58" s="9">
        <f t="shared" si="38"/>
        <v>0</v>
      </c>
      <c r="X58" s="192"/>
      <c r="Y58" s="194"/>
      <c r="Z58" s="194"/>
      <c r="AA58" s="192"/>
      <c r="AB58" s="192"/>
      <c r="AC58" s="192"/>
      <c r="AD58" s="195"/>
      <c r="AE58" s="9">
        <f t="shared" si="42"/>
        <v>-12.666666666666659</v>
      </c>
      <c r="AF58" s="9">
        <f t="shared" si="39"/>
        <v>7</v>
      </c>
      <c r="AG58" s="9">
        <f t="shared" si="40"/>
        <v>0.125</v>
      </c>
      <c r="AH58" s="191"/>
      <c r="AI58" s="191"/>
      <c r="AJ58" s="191"/>
      <c r="AK58" s="191"/>
      <c r="AL58" s="35">
        <f t="shared" si="41"/>
        <v>44233</v>
      </c>
      <c r="AM58" s="14">
        <f t="shared" si="23"/>
        <v>0</v>
      </c>
      <c r="AN58" s="34"/>
      <c r="AO58" s="34"/>
      <c r="AP58" s="34"/>
      <c r="AQ58" s="34"/>
      <c r="AR58" s="34"/>
      <c r="AS58" s="34"/>
      <c r="AT58" s="34"/>
      <c r="AU58" s="34"/>
      <c r="AV58" s="34"/>
      <c r="AW58" s="34"/>
      <c r="AX58" s="34"/>
      <c r="AY58" s="34"/>
      <c r="AZ58" s="34"/>
      <c r="BA58" s="34"/>
      <c r="BB58" s="34"/>
      <c r="BC58" s="34"/>
      <c r="BD58" s="34"/>
      <c r="BE58" s="34"/>
      <c r="BF58" s="34"/>
      <c r="BG58" s="34"/>
      <c r="BH58" s="34"/>
      <c r="BI58" s="36">
        <f t="shared" si="24"/>
        <v>0</v>
      </c>
    </row>
    <row r="59" spans="1:61" ht="27.75" customHeight="1" x14ac:dyDescent="0.15">
      <c r="A59" s="33">
        <v>44234</v>
      </c>
      <c r="B59" s="13">
        <f t="shared" si="25"/>
        <v>6</v>
      </c>
      <c r="C59" s="13">
        <f t="shared" si="26"/>
        <v>7</v>
      </c>
      <c r="D59" s="84">
        <f t="shared" si="27"/>
        <v>1.1000000000000001</v>
      </c>
      <c r="E59" s="84">
        <f t="shared" si="28"/>
        <v>1</v>
      </c>
      <c r="F59" s="84">
        <f t="shared" si="29"/>
        <v>1</v>
      </c>
      <c r="G59" s="85">
        <f t="shared" si="30"/>
        <v>0.33333333333333331</v>
      </c>
      <c r="H59" s="192"/>
      <c r="I59" s="192"/>
      <c r="J59" s="192"/>
      <c r="K59" s="192"/>
      <c r="L59" s="193"/>
      <c r="M59" s="193"/>
      <c r="N59" s="9">
        <f t="shared" si="31"/>
        <v>0</v>
      </c>
      <c r="O59" s="9">
        <f>(SUMIF($B$21:B59,B59,$N$21:N59))</f>
        <v>0</v>
      </c>
      <c r="P59" s="9">
        <f t="shared" si="32"/>
        <v>-2.0833333333333335</v>
      </c>
      <c r="Q59" s="193"/>
      <c r="R59" s="14">
        <f t="shared" si="33"/>
        <v>0</v>
      </c>
      <c r="S59" s="9">
        <f t="shared" si="34"/>
        <v>0</v>
      </c>
      <c r="T59" s="9">
        <f t="shared" si="35"/>
        <v>0</v>
      </c>
      <c r="U59" s="9">
        <f t="shared" si="36"/>
        <v>0</v>
      </c>
      <c r="V59" s="9">
        <f t="shared" si="37"/>
        <v>0</v>
      </c>
      <c r="W59" s="9">
        <f t="shared" si="38"/>
        <v>0</v>
      </c>
      <c r="X59" s="192"/>
      <c r="Y59" s="194"/>
      <c r="Z59" s="194"/>
      <c r="AA59" s="192"/>
      <c r="AB59" s="192"/>
      <c r="AC59" s="192"/>
      <c r="AD59" s="195"/>
      <c r="AE59" s="9">
        <f t="shared" si="42"/>
        <v>-12.999999999999993</v>
      </c>
      <c r="AF59" s="9">
        <f t="shared" si="39"/>
        <v>7</v>
      </c>
      <c r="AG59" s="9">
        <f t="shared" si="40"/>
        <v>0.125</v>
      </c>
      <c r="AH59" s="191"/>
      <c r="AI59" s="191"/>
      <c r="AJ59" s="191"/>
      <c r="AK59" s="191"/>
      <c r="AL59" s="35">
        <f t="shared" si="41"/>
        <v>44234</v>
      </c>
      <c r="AM59" s="14">
        <f t="shared" si="23"/>
        <v>0</v>
      </c>
      <c r="AN59" s="34"/>
      <c r="AO59" s="34"/>
      <c r="AP59" s="34"/>
      <c r="AQ59" s="34"/>
      <c r="AR59" s="34"/>
      <c r="AS59" s="34"/>
      <c r="AT59" s="34"/>
      <c r="AU59" s="34"/>
      <c r="AV59" s="34"/>
      <c r="AW59" s="34"/>
      <c r="AX59" s="34"/>
      <c r="AY59" s="34"/>
      <c r="AZ59" s="34"/>
      <c r="BA59" s="34"/>
      <c r="BB59" s="34"/>
      <c r="BC59" s="34"/>
      <c r="BD59" s="34"/>
      <c r="BE59" s="34"/>
      <c r="BF59" s="34"/>
      <c r="BG59" s="34"/>
      <c r="BH59" s="34"/>
      <c r="BI59" s="36">
        <f t="shared" si="24"/>
        <v>0</v>
      </c>
    </row>
    <row r="60" spans="1:61" ht="27.75" customHeight="1" x14ac:dyDescent="0.15">
      <c r="A60" s="33">
        <v>44235</v>
      </c>
      <c r="B60" s="13">
        <f t="shared" si="25"/>
        <v>6</v>
      </c>
      <c r="C60" s="13">
        <f t="shared" si="26"/>
        <v>1</v>
      </c>
      <c r="D60" s="84">
        <f t="shared" si="27"/>
        <v>1.1000000000000001</v>
      </c>
      <c r="E60" s="84">
        <f t="shared" si="28"/>
        <v>1</v>
      </c>
      <c r="F60" s="84">
        <f t="shared" si="29"/>
        <v>1</v>
      </c>
      <c r="G60" s="85">
        <f t="shared" si="30"/>
        <v>0.33333333333333331</v>
      </c>
      <c r="H60" s="192"/>
      <c r="I60" s="192"/>
      <c r="J60" s="192"/>
      <c r="K60" s="192"/>
      <c r="L60" s="193"/>
      <c r="M60" s="193"/>
      <c r="N60" s="9">
        <f t="shared" si="31"/>
        <v>0</v>
      </c>
      <c r="O60" s="9">
        <f>(SUMIF($B$21:B60,B60,$N$21:N60))</f>
        <v>0</v>
      </c>
      <c r="P60" s="9">
        <f t="shared" si="32"/>
        <v>-2.0833333333333335</v>
      </c>
      <c r="Q60" s="193"/>
      <c r="R60" s="14">
        <f t="shared" si="33"/>
        <v>0</v>
      </c>
      <c r="S60" s="9">
        <f t="shared" si="34"/>
        <v>0</v>
      </c>
      <c r="T60" s="9">
        <f t="shared" si="35"/>
        <v>0</v>
      </c>
      <c r="U60" s="9">
        <f t="shared" si="36"/>
        <v>0</v>
      </c>
      <c r="V60" s="9">
        <f t="shared" si="37"/>
        <v>0</v>
      </c>
      <c r="W60" s="9">
        <f t="shared" si="38"/>
        <v>0</v>
      </c>
      <c r="X60" s="192"/>
      <c r="Y60" s="194"/>
      <c r="Z60" s="194"/>
      <c r="AA60" s="192"/>
      <c r="AB60" s="192"/>
      <c r="AC60" s="192"/>
      <c r="AD60" s="195"/>
      <c r="AE60" s="9">
        <f t="shared" si="42"/>
        <v>-13.333333333333327</v>
      </c>
      <c r="AF60" s="9">
        <f t="shared" si="39"/>
        <v>7</v>
      </c>
      <c r="AG60" s="9">
        <f t="shared" si="40"/>
        <v>0.125</v>
      </c>
      <c r="AH60" s="191"/>
      <c r="AI60" s="191"/>
      <c r="AJ60" s="191"/>
      <c r="AK60" s="191"/>
      <c r="AL60" s="35">
        <f t="shared" si="41"/>
        <v>44235</v>
      </c>
      <c r="AM60" s="14">
        <f t="shared" si="23"/>
        <v>0</v>
      </c>
      <c r="AN60" s="34"/>
      <c r="AO60" s="34"/>
      <c r="AP60" s="34"/>
      <c r="AQ60" s="34"/>
      <c r="AR60" s="34"/>
      <c r="AS60" s="34"/>
      <c r="AT60" s="34"/>
      <c r="AU60" s="34"/>
      <c r="AV60" s="34"/>
      <c r="AW60" s="34"/>
      <c r="AX60" s="34"/>
      <c r="AY60" s="34"/>
      <c r="AZ60" s="34"/>
      <c r="BA60" s="34"/>
      <c r="BB60" s="34"/>
      <c r="BC60" s="34"/>
      <c r="BD60" s="34"/>
      <c r="BE60" s="34"/>
      <c r="BF60" s="34"/>
      <c r="BG60" s="34"/>
      <c r="BH60" s="34"/>
      <c r="BI60" s="36">
        <f t="shared" si="24"/>
        <v>0</v>
      </c>
    </row>
    <row r="61" spans="1:61" ht="27.75" customHeight="1" x14ac:dyDescent="0.15">
      <c r="A61" s="33">
        <v>44236</v>
      </c>
      <c r="B61" s="13">
        <f t="shared" si="25"/>
        <v>7</v>
      </c>
      <c r="C61" s="13">
        <f t="shared" si="26"/>
        <v>2</v>
      </c>
      <c r="D61" s="84">
        <f t="shared" si="27"/>
        <v>1.1000000000000001</v>
      </c>
      <c r="E61" s="84">
        <f t="shared" si="28"/>
        <v>1</v>
      </c>
      <c r="F61" s="84">
        <f t="shared" si="29"/>
        <v>1</v>
      </c>
      <c r="G61" s="85">
        <f t="shared" si="30"/>
        <v>0.33333333333333331</v>
      </c>
      <c r="H61" s="192"/>
      <c r="I61" s="192"/>
      <c r="J61" s="192"/>
      <c r="K61" s="192"/>
      <c r="L61" s="193"/>
      <c r="M61" s="193"/>
      <c r="N61" s="9">
        <f t="shared" si="31"/>
        <v>0</v>
      </c>
      <c r="O61" s="9">
        <f>(SUMIF($B$21:B61,B61,$N$21:N61))</f>
        <v>0</v>
      </c>
      <c r="P61" s="9">
        <f t="shared" si="32"/>
        <v>-2.0833333333333335</v>
      </c>
      <c r="Q61" s="193"/>
      <c r="R61" s="14">
        <f t="shared" si="33"/>
        <v>0</v>
      </c>
      <c r="S61" s="9">
        <f t="shared" si="34"/>
        <v>0</v>
      </c>
      <c r="T61" s="9">
        <f t="shared" si="35"/>
        <v>0</v>
      </c>
      <c r="U61" s="9">
        <f t="shared" si="36"/>
        <v>0</v>
      </c>
      <c r="V61" s="9">
        <f t="shared" si="37"/>
        <v>0</v>
      </c>
      <c r="W61" s="9">
        <f t="shared" si="38"/>
        <v>0</v>
      </c>
      <c r="X61" s="192"/>
      <c r="Y61" s="194"/>
      <c r="Z61" s="194"/>
      <c r="AA61" s="192"/>
      <c r="AB61" s="192"/>
      <c r="AC61" s="192"/>
      <c r="AD61" s="195"/>
      <c r="AE61" s="9">
        <f t="shared" si="42"/>
        <v>-13.666666666666661</v>
      </c>
      <c r="AF61" s="9">
        <f t="shared" si="39"/>
        <v>7</v>
      </c>
      <c r="AG61" s="9">
        <f t="shared" si="40"/>
        <v>0.125</v>
      </c>
      <c r="AH61" s="191"/>
      <c r="AI61" s="191"/>
      <c r="AJ61" s="191"/>
      <c r="AK61" s="191"/>
      <c r="AL61" s="35">
        <f t="shared" si="41"/>
        <v>44236</v>
      </c>
      <c r="AM61" s="14">
        <f t="shared" si="23"/>
        <v>0</v>
      </c>
      <c r="AN61" s="34"/>
      <c r="AO61" s="34"/>
      <c r="AP61" s="34"/>
      <c r="AQ61" s="34"/>
      <c r="AR61" s="34"/>
      <c r="AS61" s="34"/>
      <c r="AT61" s="34"/>
      <c r="AU61" s="34"/>
      <c r="AV61" s="34"/>
      <c r="AW61" s="34"/>
      <c r="AX61" s="34"/>
      <c r="AY61" s="34"/>
      <c r="AZ61" s="34"/>
      <c r="BA61" s="34"/>
      <c r="BB61" s="34"/>
      <c r="BC61" s="34"/>
      <c r="BD61" s="34"/>
      <c r="BE61" s="34"/>
      <c r="BF61" s="34"/>
      <c r="BG61" s="34"/>
      <c r="BH61" s="34"/>
      <c r="BI61" s="36">
        <f t="shared" si="24"/>
        <v>0</v>
      </c>
    </row>
    <row r="62" spans="1:61" ht="27.75" customHeight="1" x14ac:dyDescent="0.15">
      <c r="A62" s="33">
        <v>44237</v>
      </c>
      <c r="B62" s="13">
        <f t="shared" si="25"/>
        <v>7</v>
      </c>
      <c r="C62" s="13">
        <f t="shared" si="26"/>
        <v>3</v>
      </c>
      <c r="D62" s="84">
        <f t="shared" si="27"/>
        <v>1.1000000000000001</v>
      </c>
      <c r="E62" s="84">
        <f t="shared" si="28"/>
        <v>1</v>
      </c>
      <c r="F62" s="84">
        <f t="shared" si="29"/>
        <v>1</v>
      </c>
      <c r="G62" s="85">
        <f t="shared" si="30"/>
        <v>0.33333333333333331</v>
      </c>
      <c r="H62" s="192"/>
      <c r="I62" s="192"/>
      <c r="J62" s="192"/>
      <c r="K62" s="192"/>
      <c r="L62" s="193"/>
      <c r="M62" s="193"/>
      <c r="N62" s="9">
        <f t="shared" si="31"/>
        <v>0</v>
      </c>
      <c r="O62" s="9">
        <f>(SUMIF($B$21:B62,B62,$N$21:N62))</f>
        <v>0</v>
      </c>
      <c r="P62" s="9">
        <f t="shared" si="32"/>
        <v>-2.0833333333333335</v>
      </c>
      <c r="Q62" s="193"/>
      <c r="R62" s="14">
        <f t="shared" si="33"/>
        <v>0</v>
      </c>
      <c r="S62" s="9">
        <f t="shared" si="34"/>
        <v>0</v>
      </c>
      <c r="T62" s="9">
        <f t="shared" si="35"/>
        <v>0</v>
      </c>
      <c r="U62" s="9">
        <f t="shared" si="36"/>
        <v>0</v>
      </c>
      <c r="V62" s="9">
        <f t="shared" si="37"/>
        <v>0</v>
      </c>
      <c r="W62" s="9">
        <f t="shared" si="38"/>
        <v>0</v>
      </c>
      <c r="X62" s="192"/>
      <c r="Y62" s="194"/>
      <c r="Z62" s="194"/>
      <c r="AA62" s="192"/>
      <c r="AB62" s="192"/>
      <c r="AC62" s="192"/>
      <c r="AD62" s="195"/>
      <c r="AE62" s="9">
        <f t="shared" si="42"/>
        <v>-13.999999999999995</v>
      </c>
      <c r="AF62" s="9">
        <f t="shared" si="39"/>
        <v>7</v>
      </c>
      <c r="AG62" s="9">
        <f t="shared" si="40"/>
        <v>0.125</v>
      </c>
      <c r="AH62" s="191"/>
      <c r="AI62" s="191"/>
      <c r="AJ62" s="191"/>
      <c r="AK62" s="191"/>
      <c r="AL62" s="35">
        <f t="shared" si="41"/>
        <v>44237</v>
      </c>
      <c r="AM62" s="14">
        <f t="shared" si="23"/>
        <v>0</v>
      </c>
      <c r="AN62" s="34"/>
      <c r="AO62" s="34"/>
      <c r="AP62" s="34"/>
      <c r="AQ62" s="34"/>
      <c r="AR62" s="34"/>
      <c r="AS62" s="34"/>
      <c r="AT62" s="34"/>
      <c r="AU62" s="34"/>
      <c r="AV62" s="34"/>
      <c r="AW62" s="34"/>
      <c r="AX62" s="34"/>
      <c r="AY62" s="34"/>
      <c r="AZ62" s="34"/>
      <c r="BA62" s="34"/>
      <c r="BB62" s="34"/>
      <c r="BC62" s="34"/>
      <c r="BD62" s="34"/>
      <c r="BE62" s="34"/>
      <c r="BF62" s="34"/>
      <c r="BG62" s="34"/>
      <c r="BH62" s="34"/>
      <c r="BI62" s="36">
        <f t="shared" si="24"/>
        <v>0</v>
      </c>
    </row>
    <row r="63" spans="1:61" ht="27.75" customHeight="1" x14ac:dyDescent="0.15">
      <c r="A63" s="33">
        <v>44238</v>
      </c>
      <c r="B63" s="13">
        <f t="shared" si="25"/>
        <v>7</v>
      </c>
      <c r="C63" s="13">
        <f t="shared" si="26"/>
        <v>4</v>
      </c>
      <c r="D63" s="84">
        <f t="shared" si="27"/>
        <v>1.1000000000000001</v>
      </c>
      <c r="E63" s="84">
        <f t="shared" si="28"/>
        <v>1</v>
      </c>
      <c r="F63" s="84">
        <f t="shared" si="29"/>
        <v>1</v>
      </c>
      <c r="G63" s="85">
        <f t="shared" si="30"/>
        <v>0.33333333333333298</v>
      </c>
      <c r="H63" s="192"/>
      <c r="I63" s="192"/>
      <c r="J63" s="192"/>
      <c r="K63" s="192"/>
      <c r="L63" s="193"/>
      <c r="M63" s="193"/>
      <c r="N63" s="9">
        <f t="shared" si="31"/>
        <v>0</v>
      </c>
      <c r="O63" s="9">
        <f>(SUMIF($B$21:B63,B63,$N$21:N63))</f>
        <v>0</v>
      </c>
      <c r="P63" s="9">
        <f t="shared" si="32"/>
        <v>-2.0833333333333335</v>
      </c>
      <c r="Q63" s="193"/>
      <c r="R63" s="14">
        <f t="shared" si="33"/>
        <v>0</v>
      </c>
      <c r="S63" s="9">
        <f t="shared" si="34"/>
        <v>0</v>
      </c>
      <c r="T63" s="9">
        <f t="shared" si="35"/>
        <v>0</v>
      </c>
      <c r="U63" s="9">
        <f t="shared" si="36"/>
        <v>0</v>
      </c>
      <c r="V63" s="9">
        <f t="shared" si="37"/>
        <v>0</v>
      </c>
      <c r="W63" s="9">
        <f t="shared" si="38"/>
        <v>0</v>
      </c>
      <c r="X63" s="192"/>
      <c r="Y63" s="194"/>
      <c r="Z63" s="194"/>
      <c r="AA63" s="192"/>
      <c r="AB63" s="192"/>
      <c r="AC63" s="192"/>
      <c r="AD63" s="195"/>
      <c r="AE63" s="9">
        <f t="shared" si="42"/>
        <v>-14.333333333333327</v>
      </c>
      <c r="AF63" s="9">
        <f t="shared" si="39"/>
        <v>7</v>
      </c>
      <c r="AG63" s="9">
        <f t="shared" si="40"/>
        <v>0.125</v>
      </c>
      <c r="AH63" s="191"/>
      <c r="AI63" s="191"/>
      <c r="AJ63" s="191"/>
      <c r="AK63" s="191"/>
      <c r="AL63" s="35">
        <f t="shared" si="41"/>
        <v>44238</v>
      </c>
      <c r="AM63" s="14">
        <f t="shared" si="23"/>
        <v>0</v>
      </c>
      <c r="AN63" s="34"/>
      <c r="AO63" s="34"/>
      <c r="AP63" s="34"/>
      <c r="AQ63" s="34"/>
      <c r="AR63" s="34"/>
      <c r="AS63" s="34"/>
      <c r="AT63" s="34"/>
      <c r="AU63" s="34"/>
      <c r="AV63" s="34"/>
      <c r="AW63" s="34"/>
      <c r="AX63" s="34"/>
      <c r="AY63" s="34"/>
      <c r="AZ63" s="34"/>
      <c r="BA63" s="34"/>
      <c r="BB63" s="34"/>
      <c r="BC63" s="34"/>
      <c r="BD63" s="34"/>
      <c r="BE63" s="34"/>
      <c r="BF63" s="34"/>
      <c r="BG63" s="34"/>
      <c r="BH63" s="34"/>
      <c r="BI63" s="36">
        <f t="shared" si="24"/>
        <v>0</v>
      </c>
    </row>
    <row r="64" spans="1:61" ht="27.75" customHeight="1" x14ac:dyDescent="0.15">
      <c r="A64" s="33">
        <v>44239</v>
      </c>
      <c r="B64" s="13">
        <f t="shared" si="25"/>
        <v>7</v>
      </c>
      <c r="C64" s="13">
        <f t="shared" si="26"/>
        <v>5</v>
      </c>
      <c r="D64" s="84">
        <f t="shared" si="27"/>
        <v>1.1000000000000001</v>
      </c>
      <c r="E64" s="84">
        <f t="shared" si="28"/>
        <v>1</v>
      </c>
      <c r="F64" s="84">
        <f t="shared" si="29"/>
        <v>1</v>
      </c>
      <c r="G64" s="85">
        <f t="shared" si="30"/>
        <v>0.33333333333333298</v>
      </c>
      <c r="H64" s="192"/>
      <c r="I64" s="192"/>
      <c r="J64" s="192"/>
      <c r="K64" s="192"/>
      <c r="L64" s="193"/>
      <c r="M64" s="193"/>
      <c r="N64" s="9">
        <f t="shared" si="31"/>
        <v>0</v>
      </c>
      <c r="O64" s="9">
        <f>(SUMIF($B$21:B64,B64,$N$21:N64))</f>
        <v>0</v>
      </c>
      <c r="P64" s="9">
        <f t="shared" si="32"/>
        <v>-2.0833333333333335</v>
      </c>
      <c r="Q64" s="193"/>
      <c r="R64" s="14">
        <f t="shared" si="33"/>
        <v>0</v>
      </c>
      <c r="S64" s="9">
        <f t="shared" si="34"/>
        <v>0</v>
      </c>
      <c r="T64" s="9">
        <f t="shared" si="35"/>
        <v>0</v>
      </c>
      <c r="U64" s="9">
        <f t="shared" si="36"/>
        <v>0</v>
      </c>
      <c r="V64" s="9">
        <f t="shared" si="37"/>
        <v>0</v>
      </c>
      <c r="W64" s="9">
        <f t="shared" si="38"/>
        <v>0</v>
      </c>
      <c r="X64" s="192"/>
      <c r="Y64" s="194"/>
      <c r="Z64" s="194"/>
      <c r="AA64" s="192"/>
      <c r="AB64" s="192"/>
      <c r="AC64" s="192"/>
      <c r="AD64" s="195"/>
      <c r="AE64" s="9">
        <f t="shared" si="42"/>
        <v>-14.666666666666659</v>
      </c>
      <c r="AF64" s="9">
        <f t="shared" si="39"/>
        <v>7</v>
      </c>
      <c r="AG64" s="9">
        <f t="shared" si="40"/>
        <v>0.125</v>
      </c>
      <c r="AH64" s="191"/>
      <c r="AI64" s="191"/>
      <c r="AJ64" s="191"/>
      <c r="AK64" s="191"/>
      <c r="AL64" s="35">
        <f t="shared" si="41"/>
        <v>44239</v>
      </c>
      <c r="AM64" s="14">
        <f t="shared" si="23"/>
        <v>0</v>
      </c>
      <c r="AN64" s="34"/>
      <c r="AO64" s="34"/>
      <c r="AP64" s="34"/>
      <c r="AQ64" s="34"/>
      <c r="AR64" s="34"/>
      <c r="AS64" s="34"/>
      <c r="AT64" s="34"/>
      <c r="AU64" s="34"/>
      <c r="AV64" s="34"/>
      <c r="AW64" s="34"/>
      <c r="AX64" s="34"/>
      <c r="AY64" s="34"/>
      <c r="AZ64" s="34"/>
      <c r="BA64" s="34"/>
      <c r="BB64" s="34"/>
      <c r="BC64" s="34"/>
      <c r="BD64" s="34"/>
      <c r="BE64" s="34"/>
      <c r="BF64" s="34"/>
      <c r="BG64" s="34"/>
      <c r="BH64" s="34"/>
      <c r="BI64" s="36">
        <f t="shared" si="24"/>
        <v>0</v>
      </c>
    </row>
    <row r="65" spans="1:61" ht="27.75" customHeight="1" x14ac:dyDescent="0.15">
      <c r="A65" s="33">
        <v>44240</v>
      </c>
      <c r="B65" s="13">
        <f t="shared" si="25"/>
        <v>7</v>
      </c>
      <c r="C65" s="13">
        <f t="shared" si="26"/>
        <v>6</v>
      </c>
      <c r="D65" s="84">
        <f t="shared" si="27"/>
        <v>1.1000000000000001</v>
      </c>
      <c r="E65" s="84">
        <f t="shared" si="28"/>
        <v>1</v>
      </c>
      <c r="F65" s="84">
        <f t="shared" si="29"/>
        <v>1</v>
      </c>
      <c r="G65" s="85">
        <f t="shared" si="30"/>
        <v>0.33333333333333298</v>
      </c>
      <c r="H65" s="192"/>
      <c r="I65" s="192"/>
      <c r="J65" s="192"/>
      <c r="K65" s="192"/>
      <c r="L65" s="193"/>
      <c r="M65" s="193"/>
      <c r="N65" s="9">
        <f t="shared" si="31"/>
        <v>0</v>
      </c>
      <c r="O65" s="9">
        <f>(SUMIF($B$21:B65,B65,$N$21:N65))</f>
        <v>0</v>
      </c>
      <c r="P65" s="9">
        <f t="shared" si="32"/>
        <v>-2.0833333333333335</v>
      </c>
      <c r="Q65" s="193"/>
      <c r="R65" s="14">
        <f t="shared" si="33"/>
        <v>0</v>
      </c>
      <c r="S65" s="9">
        <f t="shared" si="34"/>
        <v>0</v>
      </c>
      <c r="T65" s="9">
        <f t="shared" si="35"/>
        <v>0</v>
      </c>
      <c r="U65" s="9">
        <f t="shared" si="36"/>
        <v>0</v>
      </c>
      <c r="V65" s="9">
        <f t="shared" si="37"/>
        <v>0</v>
      </c>
      <c r="W65" s="9">
        <f t="shared" si="38"/>
        <v>0</v>
      </c>
      <c r="X65" s="192"/>
      <c r="Y65" s="194"/>
      <c r="Z65" s="194"/>
      <c r="AA65" s="192"/>
      <c r="AB65" s="192"/>
      <c r="AC65" s="192"/>
      <c r="AD65" s="195"/>
      <c r="AE65" s="9">
        <f t="shared" si="42"/>
        <v>-14.999999999999991</v>
      </c>
      <c r="AF65" s="9">
        <f t="shared" si="39"/>
        <v>7</v>
      </c>
      <c r="AG65" s="9">
        <f t="shared" si="40"/>
        <v>0.125</v>
      </c>
      <c r="AH65" s="191"/>
      <c r="AI65" s="191"/>
      <c r="AJ65" s="191"/>
      <c r="AK65" s="191"/>
      <c r="AL65" s="35">
        <f t="shared" si="41"/>
        <v>44240</v>
      </c>
      <c r="AM65" s="14">
        <f t="shared" si="23"/>
        <v>0</v>
      </c>
      <c r="AN65" s="34"/>
      <c r="AO65" s="34"/>
      <c r="AP65" s="34"/>
      <c r="AQ65" s="34"/>
      <c r="AR65" s="34"/>
      <c r="AS65" s="34"/>
      <c r="AT65" s="34"/>
      <c r="AU65" s="34"/>
      <c r="AV65" s="34"/>
      <c r="AW65" s="34"/>
      <c r="AX65" s="34"/>
      <c r="AY65" s="34"/>
      <c r="AZ65" s="34"/>
      <c r="BA65" s="34"/>
      <c r="BB65" s="34"/>
      <c r="BC65" s="34"/>
      <c r="BD65" s="34"/>
      <c r="BE65" s="34"/>
      <c r="BF65" s="34"/>
      <c r="BG65" s="34"/>
      <c r="BH65" s="34"/>
      <c r="BI65" s="36">
        <f t="shared" si="24"/>
        <v>0</v>
      </c>
    </row>
    <row r="66" spans="1:61" ht="27.75" customHeight="1" x14ac:dyDescent="0.15">
      <c r="A66" s="33">
        <v>44241</v>
      </c>
      <c r="B66" s="13">
        <f t="shared" si="25"/>
        <v>7</v>
      </c>
      <c r="C66" s="13">
        <f t="shared" si="26"/>
        <v>7</v>
      </c>
      <c r="D66" s="84">
        <f t="shared" si="27"/>
        <v>1.1000000000000001</v>
      </c>
      <c r="E66" s="84">
        <f t="shared" si="28"/>
        <v>1</v>
      </c>
      <c r="F66" s="84">
        <f t="shared" si="29"/>
        <v>1</v>
      </c>
      <c r="G66" s="85">
        <f t="shared" si="30"/>
        <v>0.33333333333333331</v>
      </c>
      <c r="H66" s="192"/>
      <c r="I66" s="192"/>
      <c r="J66" s="192"/>
      <c r="K66" s="192"/>
      <c r="L66" s="193"/>
      <c r="M66" s="193"/>
      <c r="N66" s="9">
        <f t="shared" si="31"/>
        <v>0</v>
      </c>
      <c r="O66" s="9">
        <f>(SUMIF($B$21:B66,B66,$N$21:N66))</f>
        <v>0</v>
      </c>
      <c r="P66" s="9">
        <f t="shared" si="32"/>
        <v>-2.0833333333333335</v>
      </c>
      <c r="Q66" s="193"/>
      <c r="R66" s="14">
        <f t="shared" si="33"/>
        <v>0</v>
      </c>
      <c r="S66" s="9">
        <f t="shared" si="34"/>
        <v>0</v>
      </c>
      <c r="T66" s="9">
        <f t="shared" si="35"/>
        <v>0</v>
      </c>
      <c r="U66" s="9">
        <f t="shared" si="36"/>
        <v>0</v>
      </c>
      <c r="V66" s="9">
        <f t="shared" si="37"/>
        <v>0</v>
      </c>
      <c r="W66" s="9">
        <f t="shared" si="38"/>
        <v>0</v>
      </c>
      <c r="X66" s="192"/>
      <c r="Y66" s="194"/>
      <c r="Z66" s="194"/>
      <c r="AA66" s="192"/>
      <c r="AB66" s="192"/>
      <c r="AC66" s="192"/>
      <c r="AD66" s="195"/>
      <c r="AE66" s="9">
        <f t="shared" si="42"/>
        <v>-15.333333333333325</v>
      </c>
      <c r="AF66" s="9">
        <f t="shared" si="39"/>
        <v>7</v>
      </c>
      <c r="AG66" s="9">
        <f t="shared" si="40"/>
        <v>0.125</v>
      </c>
      <c r="AH66" s="191"/>
      <c r="AI66" s="191"/>
      <c r="AJ66" s="191"/>
      <c r="AK66" s="191"/>
      <c r="AL66" s="35">
        <f t="shared" si="41"/>
        <v>44241</v>
      </c>
      <c r="AM66" s="14">
        <f t="shared" si="23"/>
        <v>0</v>
      </c>
      <c r="AN66" s="34"/>
      <c r="AO66" s="34"/>
      <c r="AP66" s="34"/>
      <c r="AQ66" s="34"/>
      <c r="AR66" s="34"/>
      <c r="AS66" s="34"/>
      <c r="AT66" s="34"/>
      <c r="AU66" s="34"/>
      <c r="AV66" s="34"/>
      <c r="AW66" s="34"/>
      <c r="AX66" s="34"/>
      <c r="AY66" s="34"/>
      <c r="AZ66" s="34"/>
      <c r="BA66" s="34"/>
      <c r="BB66" s="34"/>
      <c r="BC66" s="34"/>
      <c r="BD66" s="34"/>
      <c r="BE66" s="34"/>
      <c r="BF66" s="34"/>
      <c r="BG66" s="34"/>
      <c r="BH66" s="34"/>
      <c r="BI66" s="36">
        <f t="shared" si="24"/>
        <v>0</v>
      </c>
    </row>
    <row r="67" spans="1:61" ht="27.75" customHeight="1" x14ac:dyDescent="0.15">
      <c r="A67" s="33">
        <v>44242</v>
      </c>
      <c r="B67" s="13">
        <f t="shared" si="25"/>
        <v>7</v>
      </c>
      <c r="C67" s="13">
        <f t="shared" si="26"/>
        <v>1</v>
      </c>
      <c r="D67" s="84">
        <f t="shared" si="27"/>
        <v>1.1000000000000001</v>
      </c>
      <c r="E67" s="84">
        <f t="shared" si="28"/>
        <v>1</v>
      </c>
      <c r="F67" s="84">
        <f t="shared" si="29"/>
        <v>1</v>
      </c>
      <c r="G67" s="85">
        <f t="shared" si="30"/>
        <v>0.33333333333333331</v>
      </c>
      <c r="H67" s="192"/>
      <c r="I67" s="192"/>
      <c r="J67" s="192"/>
      <c r="K67" s="192"/>
      <c r="L67" s="193"/>
      <c r="M67" s="193"/>
      <c r="N67" s="9">
        <f t="shared" si="31"/>
        <v>0</v>
      </c>
      <c r="O67" s="9">
        <f>(SUMIF($B$21:B67,B67,$N$21:N67))</f>
        <v>0</v>
      </c>
      <c r="P67" s="9">
        <f t="shared" si="32"/>
        <v>-2.0833333333333335</v>
      </c>
      <c r="Q67" s="193"/>
      <c r="R67" s="14">
        <f t="shared" si="33"/>
        <v>0</v>
      </c>
      <c r="S67" s="9">
        <f t="shared" si="34"/>
        <v>0</v>
      </c>
      <c r="T67" s="9">
        <f t="shared" si="35"/>
        <v>0</v>
      </c>
      <c r="U67" s="9">
        <f t="shared" si="36"/>
        <v>0</v>
      </c>
      <c r="V67" s="9">
        <f t="shared" si="37"/>
        <v>0</v>
      </c>
      <c r="W67" s="9">
        <f t="shared" si="38"/>
        <v>0</v>
      </c>
      <c r="X67" s="192"/>
      <c r="Y67" s="194"/>
      <c r="Z67" s="194"/>
      <c r="AA67" s="192"/>
      <c r="AB67" s="192"/>
      <c r="AC67" s="192"/>
      <c r="AD67" s="195"/>
      <c r="AE67" s="9">
        <f t="shared" si="42"/>
        <v>-15.666666666666659</v>
      </c>
      <c r="AF67" s="9">
        <f t="shared" si="39"/>
        <v>7</v>
      </c>
      <c r="AG67" s="9">
        <f t="shared" si="40"/>
        <v>0.125</v>
      </c>
      <c r="AH67" s="191"/>
      <c r="AI67" s="191"/>
      <c r="AJ67" s="191"/>
      <c r="AK67" s="191"/>
      <c r="AL67" s="35">
        <f t="shared" si="41"/>
        <v>44242</v>
      </c>
      <c r="AM67" s="14">
        <f t="shared" si="23"/>
        <v>0</v>
      </c>
      <c r="AN67" s="34"/>
      <c r="AO67" s="34"/>
      <c r="AP67" s="34"/>
      <c r="AQ67" s="34"/>
      <c r="AR67" s="34"/>
      <c r="AS67" s="34"/>
      <c r="AT67" s="34"/>
      <c r="AU67" s="34"/>
      <c r="AV67" s="34"/>
      <c r="AW67" s="34"/>
      <c r="AX67" s="34"/>
      <c r="AY67" s="34"/>
      <c r="AZ67" s="34"/>
      <c r="BA67" s="34"/>
      <c r="BB67" s="34"/>
      <c r="BC67" s="34"/>
      <c r="BD67" s="34"/>
      <c r="BE67" s="34"/>
      <c r="BF67" s="34"/>
      <c r="BG67" s="34"/>
      <c r="BH67" s="34"/>
      <c r="BI67" s="36">
        <f t="shared" si="24"/>
        <v>0</v>
      </c>
    </row>
    <row r="68" spans="1:61" ht="27.75" customHeight="1" x14ac:dyDescent="0.15">
      <c r="A68" s="33">
        <v>44243</v>
      </c>
      <c r="B68" s="13">
        <f t="shared" si="25"/>
        <v>8</v>
      </c>
      <c r="C68" s="13">
        <f t="shared" si="26"/>
        <v>2</v>
      </c>
      <c r="D68" s="84">
        <f t="shared" si="27"/>
        <v>1.1000000000000001</v>
      </c>
      <c r="E68" s="84">
        <f t="shared" si="28"/>
        <v>1</v>
      </c>
      <c r="F68" s="84">
        <f t="shared" si="29"/>
        <v>1</v>
      </c>
      <c r="G68" s="85">
        <f t="shared" si="30"/>
        <v>0.33333333333333331</v>
      </c>
      <c r="H68" s="192"/>
      <c r="I68" s="192"/>
      <c r="J68" s="192"/>
      <c r="K68" s="192"/>
      <c r="L68" s="193"/>
      <c r="M68" s="193"/>
      <c r="N68" s="9">
        <f t="shared" si="31"/>
        <v>0</v>
      </c>
      <c r="O68" s="9">
        <f>(SUMIF($B$21:B68,B68,$N$21:N68))</f>
        <v>0</v>
      </c>
      <c r="P68" s="9">
        <f t="shared" si="32"/>
        <v>-2.0833333333333335</v>
      </c>
      <c r="Q68" s="193"/>
      <c r="R68" s="14">
        <f t="shared" si="33"/>
        <v>0</v>
      </c>
      <c r="S68" s="9">
        <f t="shared" si="34"/>
        <v>0</v>
      </c>
      <c r="T68" s="9">
        <f t="shared" si="35"/>
        <v>0</v>
      </c>
      <c r="U68" s="9">
        <f t="shared" si="36"/>
        <v>0</v>
      </c>
      <c r="V68" s="9">
        <f t="shared" si="37"/>
        <v>0</v>
      </c>
      <c r="W68" s="9">
        <f t="shared" si="38"/>
        <v>0</v>
      </c>
      <c r="X68" s="192"/>
      <c r="Y68" s="194"/>
      <c r="Z68" s="194"/>
      <c r="AA68" s="192"/>
      <c r="AB68" s="192"/>
      <c r="AC68" s="192"/>
      <c r="AD68" s="195"/>
      <c r="AE68" s="9">
        <f t="shared" si="42"/>
        <v>-15.999999999999993</v>
      </c>
      <c r="AF68" s="9">
        <f t="shared" si="39"/>
        <v>7</v>
      </c>
      <c r="AG68" s="9">
        <f t="shared" si="40"/>
        <v>0.125</v>
      </c>
      <c r="AH68" s="191"/>
      <c r="AI68" s="191"/>
      <c r="AJ68" s="191"/>
      <c r="AK68" s="191"/>
      <c r="AL68" s="35">
        <f t="shared" si="41"/>
        <v>44243</v>
      </c>
      <c r="AM68" s="14">
        <f t="shared" si="23"/>
        <v>0</v>
      </c>
      <c r="AN68" s="34"/>
      <c r="AO68" s="34"/>
      <c r="AP68" s="34"/>
      <c r="AQ68" s="34"/>
      <c r="AR68" s="34"/>
      <c r="AS68" s="34"/>
      <c r="AT68" s="34"/>
      <c r="AU68" s="34"/>
      <c r="AV68" s="34"/>
      <c r="AW68" s="34"/>
      <c r="AX68" s="34"/>
      <c r="AY68" s="34"/>
      <c r="AZ68" s="34"/>
      <c r="BA68" s="34"/>
      <c r="BB68" s="34"/>
      <c r="BC68" s="34"/>
      <c r="BD68" s="34"/>
      <c r="BE68" s="34"/>
      <c r="BF68" s="34"/>
      <c r="BG68" s="34"/>
      <c r="BH68" s="34"/>
      <c r="BI68" s="36">
        <f t="shared" si="24"/>
        <v>0</v>
      </c>
    </row>
    <row r="69" spans="1:61" ht="27.75" customHeight="1" x14ac:dyDescent="0.15">
      <c r="A69" s="33">
        <v>44244</v>
      </c>
      <c r="B69" s="13">
        <f t="shared" si="25"/>
        <v>8</v>
      </c>
      <c r="C69" s="13">
        <f t="shared" si="26"/>
        <v>3</v>
      </c>
      <c r="D69" s="84">
        <f t="shared" si="27"/>
        <v>1.1000000000000001</v>
      </c>
      <c r="E69" s="84">
        <f t="shared" si="28"/>
        <v>1</v>
      </c>
      <c r="F69" s="84">
        <f t="shared" si="29"/>
        <v>1</v>
      </c>
      <c r="G69" s="85">
        <f t="shared" si="30"/>
        <v>0.33333333333333331</v>
      </c>
      <c r="H69" s="192"/>
      <c r="I69" s="192"/>
      <c r="J69" s="192"/>
      <c r="K69" s="192"/>
      <c r="L69" s="193"/>
      <c r="M69" s="193"/>
      <c r="N69" s="9">
        <f t="shared" si="31"/>
        <v>0</v>
      </c>
      <c r="O69" s="9">
        <f>(SUMIF($B$21:B69,B69,$N$21:N69))</f>
        <v>0</v>
      </c>
      <c r="P69" s="9">
        <f t="shared" si="32"/>
        <v>-2.0833333333333335</v>
      </c>
      <c r="Q69" s="193"/>
      <c r="R69" s="14">
        <f t="shared" si="33"/>
        <v>0</v>
      </c>
      <c r="S69" s="9">
        <f t="shared" si="34"/>
        <v>0</v>
      </c>
      <c r="T69" s="9">
        <f t="shared" si="35"/>
        <v>0</v>
      </c>
      <c r="U69" s="9">
        <f t="shared" si="36"/>
        <v>0</v>
      </c>
      <c r="V69" s="9">
        <f t="shared" si="37"/>
        <v>0</v>
      </c>
      <c r="W69" s="9">
        <f t="shared" si="38"/>
        <v>0</v>
      </c>
      <c r="X69" s="192"/>
      <c r="Y69" s="194"/>
      <c r="Z69" s="194"/>
      <c r="AA69" s="192"/>
      <c r="AB69" s="192"/>
      <c r="AC69" s="192"/>
      <c r="AD69" s="195"/>
      <c r="AE69" s="9">
        <f t="shared" si="42"/>
        <v>-16.333333333333325</v>
      </c>
      <c r="AF69" s="9">
        <f t="shared" si="39"/>
        <v>7</v>
      </c>
      <c r="AG69" s="9">
        <f t="shared" si="40"/>
        <v>0.125</v>
      </c>
      <c r="AH69" s="191"/>
      <c r="AI69" s="191"/>
      <c r="AJ69" s="191"/>
      <c r="AK69" s="191"/>
      <c r="AL69" s="35">
        <f t="shared" si="41"/>
        <v>44244</v>
      </c>
      <c r="AM69" s="14">
        <f t="shared" si="23"/>
        <v>0</v>
      </c>
      <c r="AN69" s="34"/>
      <c r="AO69" s="34"/>
      <c r="AP69" s="34"/>
      <c r="AQ69" s="34"/>
      <c r="AR69" s="34"/>
      <c r="AS69" s="34"/>
      <c r="AT69" s="34"/>
      <c r="AU69" s="34"/>
      <c r="AV69" s="34"/>
      <c r="AW69" s="34"/>
      <c r="AX69" s="34"/>
      <c r="AY69" s="34"/>
      <c r="AZ69" s="34"/>
      <c r="BA69" s="34"/>
      <c r="BB69" s="34"/>
      <c r="BC69" s="34"/>
      <c r="BD69" s="34"/>
      <c r="BE69" s="34"/>
      <c r="BF69" s="34"/>
      <c r="BG69" s="34"/>
      <c r="BH69" s="34"/>
      <c r="BI69" s="36">
        <f t="shared" si="24"/>
        <v>0</v>
      </c>
    </row>
    <row r="70" spans="1:61" ht="27.75" customHeight="1" x14ac:dyDescent="0.15">
      <c r="A70" s="33">
        <v>44245</v>
      </c>
      <c r="B70" s="13">
        <f t="shared" si="25"/>
        <v>8</v>
      </c>
      <c r="C70" s="13">
        <f t="shared" si="26"/>
        <v>4</v>
      </c>
      <c r="D70" s="84">
        <f t="shared" si="27"/>
        <v>1.1000000000000001</v>
      </c>
      <c r="E70" s="84">
        <f t="shared" si="28"/>
        <v>1</v>
      </c>
      <c r="F70" s="84">
        <f t="shared" si="29"/>
        <v>1</v>
      </c>
      <c r="G70" s="85">
        <f t="shared" si="30"/>
        <v>0.33333333333333298</v>
      </c>
      <c r="H70" s="192"/>
      <c r="I70" s="192"/>
      <c r="J70" s="192"/>
      <c r="K70" s="192"/>
      <c r="L70" s="193"/>
      <c r="M70" s="193"/>
      <c r="N70" s="9">
        <f t="shared" si="31"/>
        <v>0</v>
      </c>
      <c r="O70" s="9">
        <f>(SUMIF($B$21:B70,B70,$N$21:N70))</f>
        <v>0</v>
      </c>
      <c r="P70" s="9">
        <f t="shared" si="32"/>
        <v>-2.0833333333333335</v>
      </c>
      <c r="Q70" s="193"/>
      <c r="R70" s="14">
        <f t="shared" si="33"/>
        <v>0</v>
      </c>
      <c r="S70" s="9">
        <f t="shared" si="34"/>
        <v>0</v>
      </c>
      <c r="T70" s="9">
        <f t="shared" si="35"/>
        <v>0</v>
      </c>
      <c r="U70" s="9">
        <f t="shared" si="36"/>
        <v>0</v>
      </c>
      <c r="V70" s="9">
        <f t="shared" si="37"/>
        <v>0</v>
      </c>
      <c r="W70" s="9">
        <f t="shared" si="38"/>
        <v>0</v>
      </c>
      <c r="X70" s="192"/>
      <c r="Y70" s="194"/>
      <c r="Z70" s="194"/>
      <c r="AA70" s="192"/>
      <c r="AB70" s="192"/>
      <c r="AC70" s="192"/>
      <c r="AD70" s="195"/>
      <c r="AE70" s="9">
        <f t="shared" si="42"/>
        <v>-16.666666666666657</v>
      </c>
      <c r="AF70" s="9">
        <f t="shared" si="39"/>
        <v>7</v>
      </c>
      <c r="AG70" s="9">
        <f t="shared" si="40"/>
        <v>0.125</v>
      </c>
      <c r="AH70" s="191"/>
      <c r="AI70" s="191"/>
      <c r="AJ70" s="191"/>
      <c r="AK70" s="191"/>
      <c r="AL70" s="35">
        <f t="shared" si="41"/>
        <v>44245</v>
      </c>
      <c r="AM70" s="14">
        <f t="shared" si="23"/>
        <v>0</v>
      </c>
      <c r="AN70" s="34"/>
      <c r="AO70" s="34"/>
      <c r="AP70" s="34"/>
      <c r="AQ70" s="34"/>
      <c r="AR70" s="34"/>
      <c r="AS70" s="34"/>
      <c r="AT70" s="34"/>
      <c r="AU70" s="34"/>
      <c r="AV70" s="34"/>
      <c r="AW70" s="34"/>
      <c r="AX70" s="34"/>
      <c r="AY70" s="34"/>
      <c r="AZ70" s="34"/>
      <c r="BA70" s="34"/>
      <c r="BB70" s="34"/>
      <c r="BC70" s="34"/>
      <c r="BD70" s="34"/>
      <c r="BE70" s="34"/>
      <c r="BF70" s="34"/>
      <c r="BG70" s="34"/>
      <c r="BH70" s="34"/>
      <c r="BI70" s="36">
        <f t="shared" si="24"/>
        <v>0</v>
      </c>
    </row>
    <row r="71" spans="1:61" ht="27.75" customHeight="1" x14ac:dyDescent="0.15">
      <c r="A71" s="33">
        <v>44246</v>
      </c>
      <c r="B71" s="13">
        <f t="shared" si="25"/>
        <v>8</v>
      </c>
      <c r="C71" s="13">
        <f t="shared" si="26"/>
        <v>5</v>
      </c>
      <c r="D71" s="84">
        <f t="shared" si="27"/>
        <v>1.1000000000000001</v>
      </c>
      <c r="E71" s="84">
        <f t="shared" si="28"/>
        <v>1</v>
      </c>
      <c r="F71" s="84">
        <f t="shared" si="29"/>
        <v>1</v>
      </c>
      <c r="G71" s="85">
        <f t="shared" si="30"/>
        <v>0.33333333333333298</v>
      </c>
      <c r="H71" s="192"/>
      <c r="I71" s="192"/>
      <c r="J71" s="192"/>
      <c r="K71" s="192"/>
      <c r="L71" s="193"/>
      <c r="M71" s="193"/>
      <c r="N71" s="9">
        <f t="shared" si="31"/>
        <v>0</v>
      </c>
      <c r="O71" s="9">
        <f>(SUMIF($B$21:B71,B71,$N$21:N71))</f>
        <v>0</v>
      </c>
      <c r="P71" s="9">
        <f t="shared" si="32"/>
        <v>-2.0833333333333335</v>
      </c>
      <c r="Q71" s="193"/>
      <c r="R71" s="14">
        <f t="shared" si="33"/>
        <v>0</v>
      </c>
      <c r="S71" s="9">
        <f t="shared" si="34"/>
        <v>0</v>
      </c>
      <c r="T71" s="9">
        <f t="shared" si="35"/>
        <v>0</v>
      </c>
      <c r="U71" s="9">
        <f t="shared" si="36"/>
        <v>0</v>
      </c>
      <c r="V71" s="9">
        <f t="shared" si="37"/>
        <v>0</v>
      </c>
      <c r="W71" s="9">
        <f t="shared" si="38"/>
        <v>0</v>
      </c>
      <c r="X71" s="192"/>
      <c r="Y71" s="194"/>
      <c r="Z71" s="194"/>
      <c r="AA71" s="192"/>
      <c r="AB71" s="192"/>
      <c r="AC71" s="192"/>
      <c r="AD71" s="195"/>
      <c r="AE71" s="9">
        <f t="shared" si="42"/>
        <v>-16.999999999999989</v>
      </c>
      <c r="AF71" s="9">
        <f t="shared" si="39"/>
        <v>7</v>
      </c>
      <c r="AG71" s="9">
        <f t="shared" si="40"/>
        <v>0.125</v>
      </c>
      <c r="AH71" s="191"/>
      <c r="AI71" s="191"/>
      <c r="AJ71" s="191"/>
      <c r="AK71" s="191"/>
      <c r="AL71" s="35">
        <f t="shared" si="41"/>
        <v>44246</v>
      </c>
      <c r="AM71" s="14">
        <f t="shared" si="23"/>
        <v>0</v>
      </c>
      <c r="AN71" s="34"/>
      <c r="AO71" s="34"/>
      <c r="AP71" s="34"/>
      <c r="AQ71" s="34"/>
      <c r="AR71" s="34"/>
      <c r="AS71" s="34"/>
      <c r="AT71" s="34"/>
      <c r="AU71" s="34"/>
      <c r="AV71" s="34"/>
      <c r="AW71" s="34"/>
      <c r="AX71" s="34"/>
      <c r="AY71" s="34"/>
      <c r="AZ71" s="34"/>
      <c r="BA71" s="34"/>
      <c r="BB71" s="34"/>
      <c r="BC71" s="34"/>
      <c r="BD71" s="34"/>
      <c r="BE71" s="34"/>
      <c r="BF71" s="34"/>
      <c r="BG71" s="34"/>
      <c r="BH71" s="34"/>
      <c r="BI71" s="36">
        <f t="shared" si="24"/>
        <v>0</v>
      </c>
    </row>
    <row r="72" spans="1:61" ht="27.75" customHeight="1" x14ac:dyDescent="0.15">
      <c r="A72" s="33">
        <v>44247</v>
      </c>
      <c r="B72" s="13">
        <f t="shared" si="25"/>
        <v>8</v>
      </c>
      <c r="C72" s="13">
        <f t="shared" si="26"/>
        <v>6</v>
      </c>
      <c r="D72" s="84">
        <f t="shared" si="27"/>
        <v>1.1000000000000001</v>
      </c>
      <c r="E72" s="84">
        <f t="shared" si="28"/>
        <v>1</v>
      </c>
      <c r="F72" s="84">
        <f t="shared" si="29"/>
        <v>1</v>
      </c>
      <c r="G72" s="85">
        <f t="shared" si="30"/>
        <v>0.33333333333333298</v>
      </c>
      <c r="H72" s="192"/>
      <c r="I72" s="192"/>
      <c r="J72" s="192"/>
      <c r="K72" s="192"/>
      <c r="L72" s="193"/>
      <c r="M72" s="193"/>
      <c r="N72" s="9">
        <f t="shared" si="31"/>
        <v>0</v>
      </c>
      <c r="O72" s="9">
        <f>(SUMIF($B$21:B72,B72,$N$21:N72))</f>
        <v>0</v>
      </c>
      <c r="P72" s="9">
        <f t="shared" si="32"/>
        <v>-2.0833333333333335</v>
      </c>
      <c r="Q72" s="193"/>
      <c r="R72" s="14">
        <f t="shared" si="33"/>
        <v>0</v>
      </c>
      <c r="S72" s="9">
        <f t="shared" si="34"/>
        <v>0</v>
      </c>
      <c r="T72" s="9">
        <f t="shared" si="35"/>
        <v>0</v>
      </c>
      <c r="U72" s="9">
        <f t="shared" si="36"/>
        <v>0</v>
      </c>
      <c r="V72" s="9">
        <f t="shared" si="37"/>
        <v>0</v>
      </c>
      <c r="W72" s="9">
        <f t="shared" si="38"/>
        <v>0</v>
      </c>
      <c r="X72" s="192"/>
      <c r="Y72" s="194"/>
      <c r="Z72" s="194"/>
      <c r="AA72" s="192"/>
      <c r="AB72" s="192"/>
      <c r="AC72" s="192"/>
      <c r="AD72" s="195"/>
      <c r="AE72" s="9">
        <f t="shared" si="42"/>
        <v>-17.333333333333321</v>
      </c>
      <c r="AF72" s="9">
        <f t="shared" si="39"/>
        <v>7</v>
      </c>
      <c r="AG72" s="9">
        <f t="shared" si="40"/>
        <v>0.125</v>
      </c>
      <c r="AH72" s="191"/>
      <c r="AI72" s="191"/>
      <c r="AJ72" s="191"/>
      <c r="AK72" s="191"/>
      <c r="AL72" s="35">
        <f t="shared" si="41"/>
        <v>44247</v>
      </c>
      <c r="AM72" s="14">
        <f t="shared" si="23"/>
        <v>0</v>
      </c>
      <c r="AN72" s="34"/>
      <c r="AO72" s="34"/>
      <c r="AP72" s="34"/>
      <c r="AQ72" s="34"/>
      <c r="AR72" s="34"/>
      <c r="AS72" s="34"/>
      <c r="AT72" s="34"/>
      <c r="AU72" s="34"/>
      <c r="AV72" s="34"/>
      <c r="AW72" s="34"/>
      <c r="AX72" s="34"/>
      <c r="AY72" s="34"/>
      <c r="AZ72" s="34"/>
      <c r="BA72" s="34"/>
      <c r="BB72" s="34"/>
      <c r="BC72" s="34"/>
      <c r="BD72" s="34"/>
      <c r="BE72" s="34"/>
      <c r="BF72" s="34"/>
      <c r="BG72" s="34"/>
      <c r="BH72" s="34"/>
      <c r="BI72" s="36">
        <f t="shared" si="24"/>
        <v>0</v>
      </c>
    </row>
    <row r="73" spans="1:61" ht="27.75" customHeight="1" x14ac:dyDescent="0.15">
      <c r="A73" s="33">
        <v>44248</v>
      </c>
      <c r="B73" s="13">
        <f t="shared" si="25"/>
        <v>8</v>
      </c>
      <c r="C73" s="13">
        <f t="shared" si="26"/>
        <v>7</v>
      </c>
      <c r="D73" s="84">
        <f t="shared" si="27"/>
        <v>1.1000000000000001</v>
      </c>
      <c r="E73" s="84">
        <f t="shared" si="28"/>
        <v>1</v>
      </c>
      <c r="F73" s="84">
        <f t="shared" si="29"/>
        <v>1</v>
      </c>
      <c r="G73" s="85">
        <f t="shared" si="30"/>
        <v>0.33333333333333331</v>
      </c>
      <c r="H73" s="192"/>
      <c r="I73" s="192"/>
      <c r="J73" s="192"/>
      <c r="K73" s="192"/>
      <c r="L73" s="193"/>
      <c r="M73" s="193"/>
      <c r="N73" s="9">
        <f t="shared" si="31"/>
        <v>0</v>
      </c>
      <c r="O73" s="9">
        <f>(SUMIF($B$21:B73,B73,$N$21:N73))</f>
        <v>0</v>
      </c>
      <c r="P73" s="9">
        <f t="shared" si="32"/>
        <v>-2.0833333333333335</v>
      </c>
      <c r="Q73" s="193"/>
      <c r="R73" s="14">
        <f t="shared" si="33"/>
        <v>0</v>
      </c>
      <c r="S73" s="9">
        <f t="shared" si="34"/>
        <v>0</v>
      </c>
      <c r="T73" s="9">
        <f t="shared" si="35"/>
        <v>0</v>
      </c>
      <c r="U73" s="9">
        <f t="shared" si="36"/>
        <v>0</v>
      </c>
      <c r="V73" s="9">
        <f t="shared" si="37"/>
        <v>0</v>
      </c>
      <c r="W73" s="9">
        <f t="shared" si="38"/>
        <v>0</v>
      </c>
      <c r="X73" s="192"/>
      <c r="Y73" s="194"/>
      <c r="Z73" s="194"/>
      <c r="AA73" s="192"/>
      <c r="AB73" s="192"/>
      <c r="AC73" s="192"/>
      <c r="AD73" s="195"/>
      <c r="AE73" s="9">
        <f t="shared" si="42"/>
        <v>-17.666666666666654</v>
      </c>
      <c r="AF73" s="9">
        <f t="shared" si="39"/>
        <v>7</v>
      </c>
      <c r="AG73" s="9">
        <f t="shared" si="40"/>
        <v>0.125</v>
      </c>
      <c r="AH73" s="191"/>
      <c r="AI73" s="191"/>
      <c r="AJ73" s="191"/>
      <c r="AK73" s="191"/>
      <c r="AL73" s="35">
        <f t="shared" si="41"/>
        <v>44248</v>
      </c>
      <c r="AM73" s="14">
        <f t="shared" si="23"/>
        <v>0</v>
      </c>
      <c r="AN73" s="34"/>
      <c r="AO73" s="34"/>
      <c r="AP73" s="34"/>
      <c r="AQ73" s="34"/>
      <c r="AR73" s="34"/>
      <c r="AS73" s="34"/>
      <c r="AT73" s="34"/>
      <c r="AU73" s="34"/>
      <c r="AV73" s="34"/>
      <c r="AW73" s="34"/>
      <c r="AX73" s="34"/>
      <c r="AY73" s="34"/>
      <c r="AZ73" s="34"/>
      <c r="BA73" s="34"/>
      <c r="BB73" s="34"/>
      <c r="BC73" s="34"/>
      <c r="BD73" s="34"/>
      <c r="BE73" s="34"/>
      <c r="BF73" s="34"/>
      <c r="BG73" s="34"/>
      <c r="BH73" s="34"/>
      <c r="BI73" s="36">
        <f t="shared" si="24"/>
        <v>0</v>
      </c>
    </row>
    <row r="74" spans="1:61" ht="27.75" customHeight="1" x14ac:dyDescent="0.15">
      <c r="A74" s="33">
        <v>44249</v>
      </c>
      <c r="B74" s="13">
        <f t="shared" si="25"/>
        <v>8</v>
      </c>
      <c r="C74" s="13">
        <f t="shared" si="26"/>
        <v>1</v>
      </c>
      <c r="D74" s="84">
        <f t="shared" si="27"/>
        <v>1.1000000000000001</v>
      </c>
      <c r="E74" s="84">
        <f t="shared" si="28"/>
        <v>1</v>
      </c>
      <c r="F74" s="84">
        <f t="shared" si="29"/>
        <v>1</v>
      </c>
      <c r="G74" s="85">
        <f t="shared" si="30"/>
        <v>0.33333333333333331</v>
      </c>
      <c r="H74" s="192"/>
      <c r="I74" s="192"/>
      <c r="J74" s="192"/>
      <c r="K74" s="192"/>
      <c r="L74" s="193"/>
      <c r="M74" s="193"/>
      <c r="N74" s="9">
        <f t="shared" si="31"/>
        <v>0</v>
      </c>
      <c r="O74" s="9">
        <f>(SUMIF($B$21:B74,B74,$N$21:N74))</f>
        <v>0</v>
      </c>
      <c r="P74" s="9">
        <f t="shared" si="32"/>
        <v>-2.0833333333333335</v>
      </c>
      <c r="Q74" s="193"/>
      <c r="R74" s="14">
        <f t="shared" si="33"/>
        <v>0</v>
      </c>
      <c r="S74" s="9">
        <f t="shared" si="34"/>
        <v>0</v>
      </c>
      <c r="T74" s="9">
        <f t="shared" si="35"/>
        <v>0</v>
      </c>
      <c r="U74" s="9">
        <f t="shared" si="36"/>
        <v>0</v>
      </c>
      <c r="V74" s="9">
        <f t="shared" si="37"/>
        <v>0</v>
      </c>
      <c r="W74" s="9">
        <f t="shared" si="38"/>
        <v>0</v>
      </c>
      <c r="X74" s="192"/>
      <c r="Y74" s="194"/>
      <c r="Z74" s="194"/>
      <c r="AA74" s="192"/>
      <c r="AB74" s="192"/>
      <c r="AC74" s="192"/>
      <c r="AD74" s="195"/>
      <c r="AE74" s="9">
        <f t="shared" si="42"/>
        <v>-17.999999999999986</v>
      </c>
      <c r="AF74" s="9">
        <f t="shared" si="39"/>
        <v>7</v>
      </c>
      <c r="AG74" s="9">
        <f t="shared" si="40"/>
        <v>0.125</v>
      </c>
      <c r="AH74" s="191"/>
      <c r="AI74" s="191"/>
      <c r="AJ74" s="191"/>
      <c r="AK74" s="191"/>
      <c r="AL74" s="35">
        <f t="shared" si="41"/>
        <v>44249</v>
      </c>
      <c r="AM74" s="14">
        <f t="shared" si="23"/>
        <v>0</v>
      </c>
      <c r="AN74" s="34"/>
      <c r="AO74" s="34"/>
      <c r="AP74" s="34"/>
      <c r="AQ74" s="34"/>
      <c r="AR74" s="34"/>
      <c r="AS74" s="34"/>
      <c r="AT74" s="34"/>
      <c r="AU74" s="34"/>
      <c r="AV74" s="34"/>
      <c r="AW74" s="34"/>
      <c r="AX74" s="34"/>
      <c r="AY74" s="34"/>
      <c r="AZ74" s="34"/>
      <c r="BA74" s="34"/>
      <c r="BB74" s="34"/>
      <c r="BC74" s="34"/>
      <c r="BD74" s="34"/>
      <c r="BE74" s="34"/>
      <c r="BF74" s="34"/>
      <c r="BG74" s="34"/>
      <c r="BH74" s="34"/>
      <c r="BI74" s="36">
        <f t="shared" si="24"/>
        <v>0</v>
      </c>
    </row>
    <row r="75" spans="1:61" ht="27.75" customHeight="1" x14ac:dyDescent="0.15">
      <c r="A75" s="33">
        <v>44250</v>
      </c>
      <c r="B75" s="13">
        <f t="shared" si="25"/>
        <v>9</v>
      </c>
      <c r="C75" s="13">
        <f t="shared" si="26"/>
        <v>2</v>
      </c>
      <c r="D75" s="84">
        <f t="shared" si="27"/>
        <v>1.1000000000000001</v>
      </c>
      <c r="E75" s="84">
        <f t="shared" si="28"/>
        <v>1</v>
      </c>
      <c r="F75" s="84">
        <f t="shared" si="29"/>
        <v>1</v>
      </c>
      <c r="G75" s="85">
        <f t="shared" si="30"/>
        <v>0.33333333333333331</v>
      </c>
      <c r="H75" s="192"/>
      <c r="I75" s="192"/>
      <c r="J75" s="192"/>
      <c r="K75" s="192"/>
      <c r="L75" s="193"/>
      <c r="M75" s="193"/>
      <c r="N75" s="9">
        <f t="shared" si="31"/>
        <v>0</v>
      </c>
      <c r="O75" s="9">
        <f>(SUMIF($B$21:B75,B75,$N$21:N75))</f>
        <v>0</v>
      </c>
      <c r="P75" s="9">
        <f t="shared" si="32"/>
        <v>-2.0833333333333335</v>
      </c>
      <c r="Q75" s="193"/>
      <c r="R75" s="14">
        <f t="shared" si="33"/>
        <v>0</v>
      </c>
      <c r="S75" s="9">
        <f t="shared" si="34"/>
        <v>0</v>
      </c>
      <c r="T75" s="9">
        <f t="shared" si="35"/>
        <v>0</v>
      </c>
      <c r="U75" s="9">
        <f t="shared" si="36"/>
        <v>0</v>
      </c>
      <c r="V75" s="9">
        <f t="shared" si="37"/>
        <v>0</v>
      </c>
      <c r="W75" s="9">
        <f t="shared" si="38"/>
        <v>0</v>
      </c>
      <c r="X75" s="192"/>
      <c r="Y75" s="194"/>
      <c r="Z75" s="194"/>
      <c r="AA75" s="192"/>
      <c r="AB75" s="192"/>
      <c r="AC75" s="192"/>
      <c r="AD75" s="195"/>
      <c r="AE75" s="9">
        <f t="shared" si="42"/>
        <v>-18.333333333333318</v>
      </c>
      <c r="AF75" s="9">
        <f t="shared" si="39"/>
        <v>7</v>
      </c>
      <c r="AG75" s="9">
        <f t="shared" si="40"/>
        <v>0.125</v>
      </c>
      <c r="AH75" s="191"/>
      <c r="AI75" s="191"/>
      <c r="AJ75" s="191"/>
      <c r="AK75" s="191"/>
      <c r="AL75" s="35">
        <f t="shared" si="41"/>
        <v>44250</v>
      </c>
      <c r="AM75" s="14">
        <f t="shared" si="23"/>
        <v>0</v>
      </c>
      <c r="AN75" s="34"/>
      <c r="AO75" s="34"/>
      <c r="AP75" s="34"/>
      <c r="AQ75" s="34"/>
      <c r="AR75" s="34"/>
      <c r="AS75" s="34"/>
      <c r="AT75" s="34"/>
      <c r="AU75" s="34"/>
      <c r="AV75" s="34"/>
      <c r="AW75" s="34"/>
      <c r="AX75" s="34"/>
      <c r="AY75" s="34"/>
      <c r="AZ75" s="34"/>
      <c r="BA75" s="34"/>
      <c r="BB75" s="34"/>
      <c r="BC75" s="34"/>
      <c r="BD75" s="34"/>
      <c r="BE75" s="34"/>
      <c r="BF75" s="34"/>
      <c r="BG75" s="34"/>
      <c r="BH75" s="34"/>
      <c r="BI75" s="36">
        <f t="shared" si="24"/>
        <v>0</v>
      </c>
    </row>
    <row r="76" spans="1:61" ht="27.75" customHeight="1" x14ac:dyDescent="0.15">
      <c r="A76" s="33">
        <v>44251</v>
      </c>
      <c r="B76" s="13">
        <f t="shared" si="25"/>
        <v>9</v>
      </c>
      <c r="C76" s="13">
        <f t="shared" si="26"/>
        <v>3</v>
      </c>
      <c r="D76" s="84">
        <f t="shared" si="27"/>
        <v>1.1000000000000001</v>
      </c>
      <c r="E76" s="84">
        <f t="shared" si="28"/>
        <v>1</v>
      </c>
      <c r="F76" s="84">
        <f t="shared" si="29"/>
        <v>1</v>
      </c>
      <c r="G76" s="85">
        <f t="shared" si="30"/>
        <v>0.33333333333333331</v>
      </c>
      <c r="H76" s="192"/>
      <c r="I76" s="192"/>
      <c r="J76" s="192"/>
      <c r="K76" s="192"/>
      <c r="L76" s="193"/>
      <c r="M76" s="193"/>
      <c r="N76" s="9">
        <f t="shared" si="31"/>
        <v>0</v>
      </c>
      <c r="O76" s="9">
        <f>(SUMIF($B$21:B76,B76,$N$21:N76))</f>
        <v>0</v>
      </c>
      <c r="P76" s="9">
        <f t="shared" si="32"/>
        <v>-2.0833333333333335</v>
      </c>
      <c r="Q76" s="193"/>
      <c r="R76" s="14">
        <f t="shared" si="33"/>
        <v>0</v>
      </c>
      <c r="S76" s="9">
        <f t="shared" si="34"/>
        <v>0</v>
      </c>
      <c r="T76" s="9">
        <f t="shared" si="35"/>
        <v>0</v>
      </c>
      <c r="U76" s="9">
        <f t="shared" si="36"/>
        <v>0</v>
      </c>
      <c r="V76" s="9">
        <f t="shared" si="37"/>
        <v>0</v>
      </c>
      <c r="W76" s="9">
        <f t="shared" si="38"/>
        <v>0</v>
      </c>
      <c r="X76" s="192"/>
      <c r="Y76" s="194"/>
      <c r="Z76" s="194"/>
      <c r="AA76" s="192"/>
      <c r="AB76" s="192"/>
      <c r="AC76" s="192"/>
      <c r="AD76" s="195"/>
      <c r="AE76" s="9">
        <f t="shared" si="42"/>
        <v>-18.66666666666665</v>
      </c>
      <c r="AF76" s="9">
        <f t="shared" si="39"/>
        <v>7</v>
      </c>
      <c r="AG76" s="9">
        <f t="shared" si="40"/>
        <v>0.125</v>
      </c>
      <c r="AH76" s="191"/>
      <c r="AI76" s="191"/>
      <c r="AJ76" s="191"/>
      <c r="AK76" s="191"/>
      <c r="AL76" s="35">
        <f t="shared" si="41"/>
        <v>44251</v>
      </c>
      <c r="AM76" s="14">
        <f t="shared" si="23"/>
        <v>0</v>
      </c>
      <c r="AN76" s="34"/>
      <c r="AO76" s="34"/>
      <c r="AP76" s="34"/>
      <c r="AQ76" s="34"/>
      <c r="AR76" s="34"/>
      <c r="AS76" s="34"/>
      <c r="AT76" s="34"/>
      <c r="AU76" s="34"/>
      <c r="AV76" s="34"/>
      <c r="AW76" s="34"/>
      <c r="AX76" s="34"/>
      <c r="AY76" s="34"/>
      <c r="AZ76" s="34"/>
      <c r="BA76" s="34"/>
      <c r="BB76" s="34"/>
      <c r="BC76" s="34"/>
      <c r="BD76" s="34"/>
      <c r="BE76" s="34"/>
      <c r="BF76" s="34"/>
      <c r="BG76" s="34"/>
      <c r="BH76" s="34"/>
      <c r="BI76" s="36">
        <f t="shared" si="24"/>
        <v>0</v>
      </c>
    </row>
    <row r="77" spans="1:61" ht="27.75" customHeight="1" x14ac:dyDescent="0.15">
      <c r="A77" s="33">
        <v>44252</v>
      </c>
      <c r="B77" s="13">
        <f t="shared" si="25"/>
        <v>9</v>
      </c>
      <c r="C77" s="13">
        <f t="shared" si="26"/>
        <v>4</v>
      </c>
      <c r="D77" s="84">
        <f t="shared" si="27"/>
        <v>1.1000000000000001</v>
      </c>
      <c r="E77" s="84">
        <f t="shared" si="28"/>
        <v>1</v>
      </c>
      <c r="F77" s="84">
        <f t="shared" si="29"/>
        <v>1</v>
      </c>
      <c r="G77" s="85">
        <f t="shared" si="30"/>
        <v>0.33333333333333298</v>
      </c>
      <c r="H77" s="192"/>
      <c r="I77" s="192"/>
      <c r="J77" s="192"/>
      <c r="K77" s="192"/>
      <c r="L77" s="193"/>
      <c r="M77" s="193"/>
      <c r="N77" s="9">
        <f t="shared" si="31"/>
        <v>0</v>
      </c>
      <c r="O77" s="9">
        <f>(SUMIF($B$21:B77,B77,$N$21:N77))</f>
        <v>0</v>
      </c>
      <c r="P77" s="9">
        <f t="shared" si="32"/>
        <v>-2.0833333333333335</v>
      </c>
      <c r="Q77" s="193"/>
      <c r="R77" s="14">
        <f t="shared" si="33"/>
        <v>0</v>
      </c>
      <c r="S77" s="9">
        <f t="shared" si="34"/>
        <v>0</v>
      </c>
      <c r="T77" s="9">
        <f t="shared" si="35"/>
        <v>0</v>
      </c>
      <c r="U77" s="9">
        <f t="shared" si="36"/>
        <v>0</v>
      </c>
      <c r="V77" s="9">
        <f t="shared" si="37"/>
        <v>0</v>
      </c>
      <c r="W77" s="9">
        <f t="shared" si="38"/>
        <v>0</v>
      </c>
      <c r="X77" s="192"/>
      <c r="Y77" s="194"/>
      <c r="Z77" s="194"/>
      <c r="AA77" s="192"/>
      <c r="AB77" s="192"/>
      <c r="AC77" s="192"/>
      <c r="AD77" s="195"/>
      <c r="AE77" s="9">
        <f t="shared" si="42"/>
        <v>-18.999999999999982</v>
      </c>
      <c r="AF77" s="9">
        <f t="shared" si="39"/>
        <v>7</v>
      </c>
      <c r="AG77" s="9">
        <f t="shared" si="40"/>
        <v>0.125</v>
      </c>
      <c r="AH77" s="191"/>
      <c r="AI77" s="191"/>
      <c r="AJ77" s="191"/>
      <c r="AK77" s="191"/>
      <c r="AL77" s="35">
        <f t="shared" si="41"/>
        <v>44252</v>
      </c>
      <c r="AM77" s="14">
        <f t="shared" si="23"/>
        <v>0</v>
      </c>
      <c r="AN77" s="34"/>
      <c r="AO77" s="34"/>
      <c r="AP77" s="34"/>
      <c r="AQ77" s="34"/>
      <c r="AR77" s="34"/>
      <c r="AS77" s="34"/>
      <c r="AT77" s="34"/>
      <c r="AU77" s="34"/>
      <c r="AV77" s="34"/>
      <c r="AW77" s="34"/>
      <c r="AX77" s="34"/>
      <c r="AY77" s="34"/>
      <c r="AZ77" s="34"/>
      <c r="BA77" s="34"/>
      <c r="BB77" s="34"/>
      <c r="BC77" s="34"/>
      <c r="BD77" s="34"/>
      <c r="BE77" s="34"/>
      <c r="BF77" s="34"/>
      <c r="BG77" s="34"/>
      <c r="BH77" s="34"/>
      <c r="BI77" s="36">
        <f t="shared" si="24"/>
        <v>0</v>
      </c>
    </row>
    <row r="78" spans="1:61" ht="27.75" customHeight="1" x14ac:dyDescent="0.15">
      <c r="A78" s="33">
        <v>44253</v>
      </c>
      <c r="B78" s="13">
        <f t="shared" si="25"/>
        <v>9</v>
      </c>
      <c r="C78" s="13">
        <f t="shared" si="26"/>
        <v>5</v>
      </c>
      <c r="D78" s="84">
        <f t="shared" si="27"/>
        <v>1.1000000000000001</v>
      </c>
      <c r="E78" s="84">
        <f t="shared" si="28"/>
        <v>1</v>
      </c>
      <c r="F78" s="84">
        <f t="shared" si="29"/>
        <v>1</v>
      </c>
      <c r="G78" s="85">
        <f t="shared" si="30"/>
        <v>0.33333333333333298</v>
      </c>
      <c r="H78" s="192"/>
      <c r="I78" s="192"/>
      <c r="J78" s="192"/>
      <c r="K78" s="192"/>
      <c r="L78" s="193"/>
      <c r="M78" s="193"/>
      <c r="N78" s="9">
        <f t="shared" si="31"/>
        <v>0</v>
      </c>
      <c r="O78" s="9">
        <f>(SUMIF($B$21:B78,B78,$N$21:N78))</f>
        <v>0</v>
      </c>
      <c r="P78" s="9">
        <f t="shared" si="32"/>
        <v>-2.0833333333333335</v>
      </c>
      <c r="Q78" s="193"/>
      <c r="R78" s="14">
        <f t="shared" si="33"/>
        <v>0</v>
      </c>
      <c r="S78" s="9">
        <f t="shared" si="34"/>
        <v>0</v>
      </c>
      <c r="T78" s="9">
        <f t="shared" si="35"/>
        <v>0</v>
      </c>
      <c r="U78" s="9">
        <f t="shared" si="36"/>
        <v>0</v>
      </c>
      <c r="V78" s="9">
        <f t="shared" si="37"/>
        <v>0</v>
      </c>
      <c r="W78" s="9">
        <f t="shared" si="38"/>
        <v>0</v>
      </c>
      <c r="X78" s="192"/>
      <c r="Y78" s="194"/>
      <c r="Z78" s="194"/>
      <c r="AA78" s="192"/>
      <c r="AB78" s="192"/>
      <c r="AC78" s="192"/>
      <c r="AD78" s="195"/>
      <c r="AE78" s="9">
        <f t="shared" si="42"/>
        <v>-19.333333333333314</v>
      </c>
      <c r="AF78" s="9">
        <f t="shared" si="39"/>
        <v>7</v>
      </c>
      <c r="AG78" s="9">
        <f t="shared" si="40"/>
        <v>0.125</v>
      </c>
      <c r="AH78" s="191"/>
      <c r="AI78" s="191"/>
      <c r="AJ78" s="191"/>
      <c r="AK78" s="191"/>
      <c r="AL78" s="35">
        <f t="shared" si="41"/>
        <v>44253</v>
      </c>
      <c r="AM78" s="14">
        <f t="shared" si="23"/>
        <v>0</v>
      </c>
      <c r="AN78" s="34"/>
      <c r="AO78" s="34"/>
      <c r="AP78" s="34"/>
      <c r="AQ78" s="34"/>
      <c r="AR78" s="34"/>
      <c r="AS78" s="34"/>
      <c r="AT78" s="34"/>
      <c r="AU78" s="34"/>
      <c r="AV78" s="34"/>
      <c r="AW78" s="34"/>
      <c r="AX78" s="34"/>
      <c r="AY78" s="34"/>
      <c r="AZ78" s="34"/>
      <c r="BA78" s="34"/>
      <c r="BB78" s="34"/>
      <c r="BC78" s="34"/>
      <c r="BD78" s="34"/>
      <c r="BE78" s="34"/>
      <c r="BF78" s="34"/>
      <c r="BG78" s="34"/>
      <c r="BH78" s="34"/>
      <c r="BI78" s="36">
        <f t="shared" si="24"/>
        <v>0</v>
      </c>
    </row>
    <row r="79" spans="1:61" ht="27.75" customHeight="1" x14ac:dyDescent="0.15">
      <c r="A79" s="33">
        <v>44254</v>
      </c>
      <c r="B79" s="13">
        <f t="shared" si="25"/>
        <v>9</v>
      </c>
      <c r="C79" s="13">
        <f t="shared" si="26"/>
        <v>6</v>
      </c>
      <c r="D79" s="84">
        <f t="shared" si="27"/>
        <v>1.1000000000000001</v>
      </c>
      <c r="E79" s="84">
        <f t="shared" si="28"/>
        <v>1</v>
      </c>
      <c r="F79" s="84">
        <f t="shared" si="29"/>
        <v>1</v>
      </c>
      <c r="G79" s="85">
        <f t="shared" si="30"/>
        <v>0.33333333333333298</v>
      </c>
      <c r="H79" s="192"/>
      <c r="I79" s="192"/>
      <c r="J79" s="192"/>
      <c r="K79" s="192"/>
      <c r="L79" s="193"/>
      <c r="M79" s="193"/>
      <c r="N79" s="9">
        <f t="shared" si="31"/>
        <v>0</v>
      </c>
      <c r="O79" s="9">
        <f>(SUMIF($B$21:B79,B79,$N$21:N79))</f>
        <v>0</v>
      </c>
      <c r="P79" s="9">
        <f t="shared" si="32"/>
        <v>-2.0833333333333335</v>
      </c>
      <c r="Q79" s="193"/>
      <c r="R79" s="14">
        <f t="shared" si="33"/>
        <v>0</v>
      </c>
      <c r="S79" s="9">
        <f t="shared" si="34"/>
        <v>0</v>
      </c>
      <c r="T79" s="9">
        <f t="shared" si="35"/>
        <v>0</v>
      </c>
      <c r="U79" s="9">
        <f t="shared" si="36"/>
        <v>0</v>
      </c>
      <c r="V79" s="9">
        <f t="shared" si="37"/>
        <v>0</v>
      </c>
      <c r="W79" s="9">
        <f t="shared" si="38"/>
        <v>0</v>
      </c>
      <c r="X79" s="192"/>
      <c r="Y79" s="194"/>
      <c r="Z79" s="194"/>
      <c r="AA79" s="192"/>
      <c r="AB79" s="192"/>
      <c r="AC79" s="192"/>
      <c r="AD79" s="195"/>
      <c r="AE79" s="9">
        <f t="shared" si="42"/>
        <v>-19.666666666666647</v>
      </c>
      <c r="AF79" s="9">
        <f t="shared" si="39"/>
        <v>7</v>
      </c>
      <c r="AG79" s="9">
        <f t="shared" si="40"/>
        <v>0.125</v>
      </c>
      <c r="AH79" s="191"/>
      <c r="AI79" s="191"/>
      <c r="AJ79" s="191"/>
      <c r="AK79" s="191"/>
      <c r="AL79" s="35">
        <f t="shared" si="41"/>
        <v>44254</v>
      </c>
      <c r="AM79" s="14">
        <f t="shared" si="23"/>
        <v>0</v>
      </c>
      <c r="AN79" s="34"/>
      <c r="AO79" s="34"/>
      <c r="AP79" s="34"/>
      <c r="AQ79" s="34"/>
      <c r="AR79" s="34"/>
      <c r="AS79" s="34"/>
      <c r="AT79" s="34"/>
      <c r="AU79" s="34"/>
      <c r="AV79" s="34"/>
      <c r="AW79" s="34"/>
      <c r="AX79" s="34"/>
      <c r="AY79" s="34"/>
      <c r="AZ79" s="34"/>
      <c r="BA79" s="34"/>
      <c r="BB79" s="34"/>
      <c r="BC79" s="34"/>
      <c r="BD79" s="34"/>
      <c r="BE79" s="34"/>
      <c r="BF79" s="34"/>
      <c r="BG79" s="34"/>
      <c r="BH79" s="34"/>
      <c r="BI79" s="36">
        <f t="shared" si="24"/>
        <v>0</v>
      </c>
    </row>
    <row r="80" spans="1:61" ht="27.75" customHeight="1" x14ac:dyDescent="0.15">
      <c r="A80" s="33">
        <v>44255</v>
      </c>
      <c r="B80" s="13">
        <f t="shared" si="25"/>
        <v>9</v>
      </c>
      <c r="C80" s="13">
        <f t="shared" si="26"/>
        <v>7</v>
      </c>
      <c r="D80" s="84">
        <f t="shared" si="27"/>
        <v>1.1000000000000001</v>
      </c>
      <c r="E80" s="84">
        <f t="shared" si="28"/>
        <v>1</v>
      </c>
      <c r="F80" s="84">
        <f t="shared" si="29"/>
        <v>1</v>
      </c>
      <c r="G80" s="85">
        <f t="shared" si="30"/>
        <v>0.33333333333333331</v>
      </c>
      <c r="H80" s="192"/>
      <c r="I80" s="192"/>
      <c r="J80" s="192"/>
      <c r="K80" s="192"/>
      <c r="L80" s="193"/>
      <c r="M80" s="193"/>
      <c r="N80" s="9">
        <f t="shared" si="31"/>
        <v>0</v>
      </c>
      <c r="O80" s="9">
        <f>(SUMIF($B$21:B80,B80,$N$21:N80))</f>
        <v>0</v>
      </c>
      <c r="P80" s="9">
        <f t="shared" si="32"/>
        <v>-2.0833333333333335</v>
      </c>
      <c r="Q80" s="193"/>
      <c r="R80" s="14">
        <f t="shared" si="33"/>
        <v>0</v>
      </c>
      <c r="S80" s="9">
        <f t="shared" si="34"/>
        <v>0</v>
      </c>
      <c r="T80" s="9">
        <f t="shared" si="35"/>
        <v>0</v>
      </c>
      <c r="U80" s="9">
        <f t="shared" si="36"/>
        <v>0</v>
      </c>
      <c r="V80" s="9">
        <f t="shared" si="37"/>
        <v>0</v>
      </c>
      <c r="W80" s="9">
        <f t="shared" si="38"/>
        <v>0</v>
      </c>
      <c r="X80" s="192"/>
      <c r="Y80" s="194"/>
      <c r="Z80" s="194"/>
      <c r="AA80" s="192"/>
      <c r="AB80" s="192"/>
      <c r="AC80" s="192"/>
      <c r="AD80" s="195"/>
      <c r="AE80" s="9">
        <f t="shared" si="42"/>
        <v>-19.999999999999979</v>
      </c>
      <c r="AF80" s="9">
        <f t="shared" si="39"/>
        <v>7</v>
      </c>
      <c r="AG80" s="9">
        <f t="shared" si="40"/>
        <v>0.125</v>
      </c>
      <c r="AH80" s="191"/>
      <c r="AI80" s="191"/>
      <c r="AJ80" s="191"/>
      <c r="AK80" s="191"/>
      <c r="AL80" s="35">
        <f t="shared" si="41"/>
        <v>44255</v>
      </c>
      <c r="AM80" s="14">
        <f t="shared" si="23"/>
        <v>0</v>
      </c>
      <c r="AN80" s="34"/>
      <c r="AO80" s="34"/>
      <c r="AP80" s="34"/>
      <c r="AQ80" s="34"/>
      <c r="AR80" s="34"/>
      <c r="AS80" s="34"/>
      <c r="AT80" s="34"/>
      <c r="AU80" s="34"/>
      <c r="AV80" s="34"/>
      <c r="AW80" s="34"/>
      <c r="AX80" s="34"/>
      <c r="AY80" s="34"/>
      <c r="AZ80" s="34"/>
      <c r="BA80" s="34"/>
      <c r="BB80" s="34"/>
      <c r="BC80" s="34"/>
      <c r="BD80" s="34"/>
      <c r="BE80" s="34"/>
      <c r="BF80" s="34"/>
      <c r="BG80" s="34"/>
      <c r="BH80" s="34"/>
      <c r="BI80" s="36">
        <f t="shared" si="24"/>
        <v>0</v>
      </c>
    </row>
    <row r="81" spans="1:61" ht="27.75" customHeight="1" x14ac:dyDescent="0.15">
      <c r="A81" s="33">
        <v>44256</v>
      </c>
      <c r="B81" s="13">
        <f t="shared" si="25"/>
        <v>9</v>
      </c>
      <c r="C81" s="13">
        <f t="shared" si="26"/>
        <v>1</v>
      </c>
      <c r="D81" s="84">
        <f t="shared" si="27"/>
        <v>1.1000000000000001</v>
      </c>
      <c r="E81" s="84">
        <f t="shared" si="28"/>
        <v>1</v>
      </c>
      <c r="F81" s="84">
        <f t="shared" si="29"/>
        <v>1</v>
      </c>
      <c r="G81" s="85">
        <f t="shared" si="30"/>
        <v>0.33333333333333331</v>
      </c>
      <c r="H81" s="192"/>
      <c r="I81" s="192"/>
      <c r="J81" s="192"/>
      <c r="K81" s="192"/>
      <c r="L81" s="193"/>
      <c r="M81" s="193"/>
      <c r="N81" s="9">
        <f t="shared" si="31"/>
        <v>0</v>
      </c>
      <c r="O81" s="9">
        <f>(SUMIF($B$21:B81,B81,$N$21:N81))</f>
        <v>0</v>
      </c>
      <c r="P81" s="9">
        <f t="shared" si="32"/>
        <v>-2.0833333333333335</v>
      </c>
      <c r="Q81" s="193"/>
      <c r="R81" s="14">
        <f t="shared" si="33"/>
        <v>0</v>
      </c>
      <c r="S81" s="9">
        <f t="shared" si="34"/>
        <v>0</v>
      </c>
      <c r="T81" s="9">
        <f t="shared" si="35"/>
        <v>0</v>
      </c>
      <c r="U81" s="9">
        <f t="shared" si="36"/>
        <v>0</v>
      </c>
      <c r="V81" s="9">
        <f t="shared" si="37"/>
        <v>0</v>
      </c>
      <c r="W81" s="9">
        <f t="shared" si="38"/>
        <v>0</v>
      </c>
      <c r="X81" s="192"/>
      <c r="Y81" s="194"/>
      <c r="Z81" s="194"/>
      <c r="AA81" s="192"/>
      <c r="AB81" s="192"/>
      <c r="AC81" s="192"/>
      <c r="AD81" s="195"/>
      <c r="AE81" s="9">
        <f t="shared" si="42"/>
        <v>-20.333333333333311</v>
      </c>
      <c r="AF81" s="9">
        <f t="shared" si="39"/>
        <v>7</v>
      </c>
      <c r="AG81" s="9">
        <f t="shared" si="40"/>
        <v>0.125</v>
      </c>
      <c r="AH81" s="191"/>
      <c r="AI81" s="191"/>
      <c r="AJ81" s="191"/>
      <c r="AK81" s="191"/>
      <c r="AL81" s="35">
        <f t="shared" si="41"/>
        <v>44256</v>
      </c>
      <c r="AM81" s="14">
        <f t="shared" si="23"/>
        <v>0</v>
      </c>
      <c r="AN81" s="34"/>
      <c r="AO81" s="34"/>
      <c r="AP81" s="34"/>
      <c r="AQ81" s="34"/>
      <c r="AR81" s="34"/>
      <c r="AS81" s="34"/>
      <c r="AT81" s="34"/>
      <c r="AU81" s="34"/>
      <c r="AV81" s="34"/>
      <c r="AW81" s="34"/>
      <c r="AX81" s="34"/>
      <c r="AY81" s="34"/>
      <c r="AZ81" s="34"/>
      <c r="BA81" s="34"/>
      <c r="BB81" s="34"/>
      <c r="BC81" s="34"/>
      <c r="BD81" s="34"/>
      <c r="BE81" s="34"/>
      <c r="BF81" s="34"/>
      <c r="BG81" s="34"/>
      <c r="BH81" s="34"/>
      <c r="BI81" s="36">
        <f t="shared" si="24"/>
        <v>0</v>
      </c>
    </row>
    <row r="82" spans="1:61" ht="27.75" customHeight="1" x14ac:dyDescent="0.15">
      <c r="A82" s="33">
        <v>44257</v>
      </c>
      <c r="B82" s="13">
        <f t="shared" si="25"/>
        <v>10</v>
      </c>
      <c r="C82" s="13">
        <f t="shared" si="26"/>
        <v>2</v>
      </c>
      <c r="D82" s="84">
        <f t="shared" si="27"/>
        <v>1.1000000000000001</v>
      </c>
      <c r="E82" s="84">
        <f t="shared" si="28"/>
        <v>1</v>
      </c>
      <c r="F82" s="84">
        <f t="shared" si="29"/>
        <v>1</v>
      </c>
      <c r="G82" s="85">
        <f t="shared" si="30"/>
        <v>0.33333333333333331</v>
      </c>
      <c r="H82" s="192"/>
      <c r="I82" s="192"/>
      <c r="J82" s="192"/>
      <c r="K82" s="192"/>
      <c r="L82" s="193"/>
      <c r="M82" s="193"/>
      <c r="N82" s="9">
        <f t="shared" si="31"/>
        <v>0</v>
      </c>
      <c r="O82" s="9">
        <f>(SUMIF($B$21:B82,B82,$N$21:N82))</f>
        <v>0</v>
      </c>
      <c r="P82" s="9">
        <f t="shared" si="32"/>
        <v>-2.0833333333333335</v>
      </c>
      <c r="Q82" s="193"/>
      <c r="R82" s="14">
        <f t="shared" si="33"/>
        <v>0</v>
      </c>
      <c r="S82" s="9">
        <f t="shared" si="34"/>
        <v>0</v>
      </c>
      <c r="T82" s="9">
        <f t="shared" si="35"/>
        <v>0</v>
      </c>
      <c r="U82" s="9">
        <f t="shared" si="36"/>
        <v>0</v>
      </c>
      <c r="V82" s="9">
        <f t="shared" si="37"/>
        <v>0</v>
      </c>
      <c r="W82" s="9">
        <f t="shared" si="38"/>
        <v>0</v>
      </c>
      <c r="X82" s="192"/>
      <c r="Y82" s="194"/>
      <c r="Z82" s="194"/>
      <c r="AA82" s="192"/>
      <c r="AB82" s="192"/>
      <c r="AC82" s="192"/>
      <c r="AD82" s="195"/>
      <c r="AE82" s="9">
        <f t="shared" si="42"/>
        <v>-20.666666666666643</v>
      </c>
      <c r="AF82" s="9">
        <f t="shared" si="39"/>
        <v>7</v>
      </c>
      <c r="AG82" s="9">
        <f t="shared" si="40"/>
        <v>0.125</v>
      </c>
      <c r="AH82" s="191"/>
      <c r="AI82" s="191"/>
      <c r="AJ82" s="191"/>
      <c r="AK82" s="191"/>
      <c r="AL82" s="35">
        <f t="shared" si="41"/>
        <v>44257</v>
      </c>
      <c r="AM82" s="14">
        <f t="shared" si="23"/>
        <v>0</v>
      </c>
      <c r="AN82" s="34"/>
      <c r="AO82" s="34"/>
      <c r="AP82" s="34"/>
      <c r="AQ82" s="34"/>
      <c r="AR82" s="34"/>
      <c r="AS82" s="34"/>
      <c r="AT82" s="34"/>
      <c r="AU82" s="34"/>
      <c r="AV82" s="34"/>
      <c r="AW82" s="34"/>
      <c r="AX82" s="34"/>
      <c r="AY82" s="34"/>
      <c r="AZ82" s="34"/>
      <c r="BA82" s="34"/>
      <c r="BB82" s="34"/>
      <c r="BC82" s="34"/>
      <c r="BD82" s="34"/>
      <c r="BE82" s="34"/>
      <c r="BF82" s="34"/>
      <c r="BG82" s="34"/>
      <c r="BH82" s="34"/>
      <c r="BI82" s="36">
        <f t="shared" si="24"/>
        <v>0</v>
      </c>
    </row>
    <row r="83" spans="1:61" ht="27.75" customHeight="1" x14ac:dyDescent="0.15">
      <c r="A83" s="33">
        <v>44258</v>
      </c>
      <c r="B83" s="13">
        <f t="shared" si="25"/>
        <v>10</v>
      </c>
      <c r="C83" s="13">
        <f t="shared" si="26"/>
        <v>3</v>
      </c>
      <c r="D83" s="84">
        <f t="shared" si="27"/>
        <v>1.1000000000000001</v>
      </c>
      <c r="E83" s="84">
        <f t="shared" si="28"/>
        <v>1</v>
      </c>
      <c r="F83" s="84">
        <f t="shared" si="29"/>
        <v>1</v>
      </c>
      <c r="G83" s="85">
        <f t="shared" si="30"/>
        <v>0.33333333333333331</v>
      </c>
      <c r="H83" s="192"/>
      <c r="I83" s="192"/>
      <c r="J83" s="192"/>
      <c r="K83" s="192"/>
      <c r="L83" s="193"/>
      <c r="M83" s="193"/>
      <c r="N83" s="9">
        <f t="shared" si="31"/>
        <v>0</v>
      </c>
      <c r="O83" s="9">
        <f>(SUMIF($B$21:B83,B83,$N$21:N83))</f>
        <v>0</v>
      </c>
      <c r="P83" s="9">
        <f t="shared" si="32"/>
        <v>-2.0833333333333335</v>
      </c>
      <c r="Q83" s="193"/>
      <c r="R83" s="14">
        <f t="shared" si="33"/>
        <v>0</v>
      </c>
      <c r="S83" s="9">
        <f t="shared" si="34"/>
        <v>0</v>
      </c>
      <c r="T83" s="9">
        <f t="shared" si="35"/>
        <v>0</v>
      </c>
      <c r="U83" s="9">
        <f t="shared" si="36"/>
        <v>0</v>
      </c>
      <c r="V83" s="9">
        <f t="shared" si="37"/>
        <v>0</v>
      </c>
      <c r="W83" s="9">
        <f t="shared" si="38"/>
        <v>0</v>
      </c>
      <c r="X83" s="192"/>
      <c r="Y83" s="194"/>
      <c r="Z83" s="194"/>
      <c r="AA83" s="192"/>
      <c r="AB83" s="192"/>
      <c r="AC83" s="192"/>
      <c r="AD83" s="195"/>
      <c r="AE83" s="9">
        <f t="shared" si="42"/>
        <v>-20.999999999999975</v>
      </c>
      <c r="AF83" s="9">
        <f t="shared" si="39"/>
        <v>7</v>
      </c>
      <c r="AG83" s="9">
        <f t="shared" si="40"/>
        <v>0.125</v>
      </c>
      <c r="AH83" s="191"/>
      <c r="AI83" s="191"/>
      <c r="AJ83" s="191"/>
      <c r="AK83" s="191"/>
      <c r="AL83" s="35">
        <f t="shared" si="41"/>
        <v>44258</v>
      </c>
      <c r="AM83" s="14">
        <f t="shared" si="23"/>
        <v>0</v>
      </c>
      <c r="AN83" s="34"/>
      <c r="AO83" s="34"/>
      <c r="AP83" s="34"/>
      <c r="AQ83" s="34"/>
      <c r="AR83" s="34"/>
      <c r="AS83" s="34"/>
      <c r="AT83" s="34"/>
      <c r="AU83" s="34"/>
      <c r="AV83" s="34"/>
      <c r="AW83" s="34"/>
      <c r="AX83" s="34"/>
      <c r="AY83" s="34"/>
      <c r="AZ83" s="34"/>
      <c r="BA83" s="34"/>
      <c r="BB83" s="34"/>
      <c r="BC83" s="34"/>
      <c r="BD83" s="34"/>
      <c r="BE83" s="34"/>
      <c r="BF83" s="34"/>
      <c r="BG83" s="34"/>
      <c r="BH83" s="34"/>
      <c r="BI83" s="36">
        <f t="shared" si="24"/>
        <v>0</v>
      </c>
    </row>
    <row r="84" spans="1:61" ht="27.75" customHeight="1" x14ac:dyDescent="0.15">
      <c r="A84" s="33">
        <v>44259</v>
      </c>
      <c r="B84" s="13">
        <f t="shared" si="25"/>
        <v>10</v>
      </c>
      <c r="C84" s="13">
        <f t="shared" si="26"/>
        <v>4</v>
      </c>
      <c r="D84" s="84">
        <f t="shared" si="27"/>
        <v>1.1000000000000001</v>
      </c>
      <c r="E84" s="84">
        <f t="shared" si="28"/>
        <v>1</v>
      </c>
      <c r="F84" s="84">
        <f t="shared" si="29"/>
        <v>1</v>
      </c>
      <c r="G84" s="85">
        <f t="shared" si="30"/>
        <v>0.33333333333333298</v>
      </c>
      <c r="H84" s="192"/>
      <c r="I84" s="192"/>
      <c r="J84" s="192"/>
      <c r="K84" s="192"/>
      <c r="L84" s="193"/>
      <c r="M84" s="193"/>
      <c r="N84" s="9">
        <f t="shared" si="31"/>
        <v>0</v>
      </c>
      <c r="O84" s="9">
        <f>(SUMIF($B$21:B84,B84,$N$21:N84))</f>
        <v>0</v>
      </c>
      <c r="P84" s="9">
        <f t="shared" si="32"/>
        <v>-2.0833333333333335</v>
      </c>
      <c r="Q84" s="193"/>
      <c r="R84" s="14">
        <f t="shared" si="33"/>
        <v>0</v>
      </c>
      <c r="S84" s="9">
        <f t="shared" si="34"/>
        <v>0</v>
      </c>
      <c r="T84" s="9">
        <f t="shared" si="35"/>
        <v>0</v>
      </c>
      <c r="U84" s="9">
        <f t="shared" si="36"/>
        <v>0</v>
      </c>
      <c r="V84" s="9">
        <f t="shared" si="37"/>
        <v>0</v>
      </c>
      <c r="W84" s="9">
        <f t="shared" si="38"/>
        <v>0</v>
      </c>
      <c r="X84" s="192"/>
      <c r="Y84" s="194"/>
      <c r="Z84" s="194"/>
      <c r="AA84" s="192"/>
      <c r="AB84" s="192"/>
      <c r="AC84" s="192"/>
      <c r="AD84" s="195"/>
      <c r="AE84" s="9">
        <f t="shared" si="42"/>
        <v>-21.333333333333307</v>
      </c>
      <c r="AF84" s="9">
        <f t="shared" si="39"/>
        <v>7</v>
      </c>
      <c r="AG84" s="9">
        <f t="shared" si="40"/>
        <v>0.125</v>
      </c>
      <c r="AH84" s="191"/>
      <c r="AI84" s="191"/>
      <c r="AJ84" s="191"/>
      <c r="AK84" s="191"/>
      <c r="AL84" s="35">
        <f t="shared" si="41"/>
        <v>44259</v>
      </c>
      <c r="AM84" s="14">
        <f t="shared" si="23"/>
        <v>0</v>
      </c>
      <c r="AN84" s="34"/>
      <c r="AO84" s="34"/>
      <c r="AP84" s="34"/>
      <c r="AQ84" s="34"/>
      <c r="AR84" s="34"/>
      <c r="AS84" s="34"/>
      <c r="AT84" s="34"/>
      <c r="AU84" s="34"/>
      <c r="AV84" s="34"/>
      <c r="AW84" s="34"/>
      <c r="AX84" s="34"/>
      <c r="AY84" s="34"/>
      <c r="AZ84" s="34"/>
      <c r="BA84" s="34"/>
      <c r="BB84" s="34"/>
      <c r="BC84" s="34"/>
      <c r="BD84" s="34"/>
      <c r="BE84" s="34"/>
      <c r="BF84" s="34"/>
      <c r="BG84" s="34"/>
      <c r="BH84" s="34"/>
      <c r="BI84" s="36">
        <f t="shared" si="24"/>
        <v>0</v>
      </c>
    </row>
    <row r="85" spans="1:61" ht="27.75" customHeight="1" x14ac:dyDescent="0.15">
      <c r="A85" s="33">
        <v>44260</v>
      </c>
      <c r="B85" s="13">
        <f t="shared" ref="B85:B148" si="43">WEEKNUM(A85,2)</f>
        <v>10</v>
      </c>
      <c r="C85" s="13">
        <f t="shared" ref="C85:C148" si="44">WEEKDAY(A85)</f>
        <v>5</v>
      </c>
      <c r="D85" s="84">
        <f t="shared" ref="D85:D148" si="45">IF(W85&gt;0,$V$14,$V$14)</f>
        <v>1.1000000000000001</v>
      </c>
      <c r="E85" s="84">
        <f t="shared" ref="E85:E148" si="46">IF(C85=1,$V$10,1)</f>
        <v>1</v>
      </c>
      <c r="F85" s="84">
        <f t="shared" ref="F85:F148" si="47">IF(OR($A$2=A85,$A$3=A85,$A$4=A85,$A$5=A85,$A$6=A85,$A$7=A85,$A$8=A85,$A$9=A85,$A$10=A85),$V$11,1)</f>
        <v>1</v>
      </c>
      <c r="G85" s="85">
        <f t="shared" si="30"/>
        <v>0.33333333333333298</v>
      </c>
      <c r="H85" s="192"/>
      <c r="I85" s="192"/>
      <c r="J85" s="192"/>
      <c r="K85" s="192"/>
      <c r="L85" s="193"/>
      <c r="M85" s="193"/>
      <c r="N85" s="9">
        <f t="shared" ref="N85:N148" si="48">((((I85-H85+N(I85&lt;H85)+(K85-J85+N(K85&lt;J85))+L85-M85))))</f>
        <v>0</v>
      </c>
      <c r="O85" s="9">
        <f>(SUMIF($B$21:B85,B85,$N$21:N85))</f>
        <v>0</v>
      </c>
      <c r="P85" s="9">
        <f t="shared" ref="P85:P148" si="49">IF(C85=2,-$AG$13+O85,IF(P84&lt;0,-$AG$13+O85,-$AG$13+O85))</f>
        <v>-2.0833333333333335</v>
      </c>
      <c r="Q85" s="193"/>
      <c r="R85" s="14">
        <f t="shared" ref="R85:R148" si="50">((I85-H85+N(I85&lt;H85)+(K85-J85+N(K85&lt;J85))+L85-M85))*MAX(E85,F85)-N85</f>
        <v>0</v>
      </c>
      <c r="S85" s="9">
        <f t="shared" ref="S85:S148" si="51">Q85*$V$12-Q85</f>
        <v>0</v>
      </c>
      <c r="T85" s="9">
        <f t="shared" ref="T85:T148" si="52">((N85-Q85)*$V$13)-N85+Q85</f>
        <v>0</v>
      </c>
      <c r="U85" s="9">
        <f t="shared" ref="U85:U148" si="53">(W85*D85)-W85</f>
        <v>0</v>
      </c>
      <c r="V85" s="9">
        <f t="shared" ref="V85:V148" si="54">R85+S85+T85+U85</f>
        <v>0</v>
      </c>
      <c r="W85" s="9">
        <f t="shared" si="38"/>
        <v>0</v>
      </c>
      <c r="X85" s="192"/>
      <c r="Y85" s="194"/>
      <c r="Z85" s="194"/>
      <c r="AA85" s="192"/>
      <c r="AB85" s="192"/>
      <c r="AC85" s="192"/>
      <c r="AD85" s="195"/>
      <c r="AE85" s="9">
        <f t="shared" si="42"/>
        <v>-21.666666666666639</v>
      </c>
      <c r="AF85" s="9">
        <f t="shared" si="39"/>
        <v>7</v>
      </c>
      <c r="AG85" s="9">
        <f t="shared" si="40"/>
        <v>0.125</v>
      </c>
      <c r="AH85" s="191"/>
      <c r="AI85" s="191"/>
      <c r="AJ85" s="191"/>
      <c r="AK85" s="191"/>
      <c r="AL85" s="35">
        <f t="shared" ref="AL85:AL148" si="55">A85</f>
        <v>44260</v>
      </c>
      <c r="AM85" s="14">
        <f t="shared" ref="AM85:AM148" si="56">SUM(AN85:BH85)</f>
        <v>0</v>
      </c>
      <c r="AN85" s="34"/>
      <c r="AO85" s="34"/>
      <c r="AP85" s="34"/>
      <c r="AQ85" s="34"/>
      <c r="AR85" s="34"/>
      <c r="AS85" s="34"/>
      <c r="AT85" s="34"/>
      <c r="AU85" s="34"/>
      <c r="AV85" s="34"/>
      <c r="AW85" s="34"/>
      <c r="AX85" s="34"/>
      <c r="AY85" s="34"/>
      <c r="AZ85" s="34"/>
      <c r="BA85" s="34"/>
      <c r="BB85" s="34"/>
      <c r="BC85" s="34"/>
      <c r="BD85" s="34"/>
      <c r="BE85" s="34"/>
      <c r="BF85" s="34"/>
      <c r="BG85" s="34"/>
      <c r="BH85" s="34"/>
      <c r="BI85" s="36">
        <f t="shared" ref="BI85:BI148" si="57">IF(N85=0,0,AM85/N85)</f>
        <v>0</v>
      </c>
    </row>
    <row r="86" spans="1:61" ht="27.75" customHeight="1" x14ac:dyDescent="0.15">
      <c r="A86" s="33">
        <v>44261</v>
      </c>
      <c r="B86" s="13">
        <f t="shared" si="43"/>
        <v>10</v>
      </c>
      <c r="C86" s="13">
        <f t="shared" si="44"/>
        <v>6</v>
      </c>
      <c r="D86" s="84">
        <f t="shared" si="45"/>
        <v>1.1000000000000001</v>
      </c>
      <c r="E86" s="84">
        <f t="shared" si="46"/>
        <v>1</v>
      </c>
      <c r="F86" s="84">
        <f t="shared" si="47"/>
        <v>1</v>
      </c>
      <c r="G86" s="85">
        <f t="shared" ref="G86:G149" si="58">IF(ISERROR(VLOOKUP(A86,$A$2:$K$15,1,FALSE)),VLOOKUP(C86,$F$2:$V$8,17,FALSE),VLOOKUP(A86,$A$2:$K$15,11,FALSE))</f>
        <v>0.33333333333333298</v>
      </c>
      <c r="H86" s="192"/>
      <c r="I86" s="192"/>
      <c r="J86" s="192"/>
      <c r="K86" s="192"/>
      <c r="L86" s="193"/>
      <c r="M86" s="193"/>
      <c r="N86" s="9">
        <f t="shared" si="48"/>
        <v>0</v>
      </c>
      <c r="O86" s="9">
        <f>(SUMIF($B$21:B86,B86,$N$21:N86))</f>
        <v>0</v>
      </c>
      <c r="P86" s="9">
        <f t="shared" si="49"/>
        <v>-2.0833333333333335</v>
      </c>
      <c r="Q86" s="193"/>
      <c r="R86" s="14">
        <f t="shared" si="50"/>
        <v>0</v>
      </c>
      <c r="S86" s="9">
        <f t="shared" si="51"/>
        <v>0</v>
      </c>
      <c r="T86" s="9">
        <f t="shared" si="52"/>
        <v>0</v>
      </c>
      <c r="U86" s="9">
        <f t="shared" si="53"/>
        <v>0</v>
      </c>
      <c r="V86" s="9">
        <f t="shared" si="54"/>
        <v>0</v>
      </c>
      <c r="W86" s="9">
        <f t="shared" ref="W86:W149" si="59">(MAX(,MIN($AG$14+($AF$14&gt;$AG$14),I86+(H86&gt;I86))-MAX($AF$14,H86))+MAX(,(MIN($AG$14,I86+(H86&gt;I86))-H86)*($AF$14&gt;$AG$14))+MAX(,MIN($AG$14+($AF$14&gt;$AG$14),L86+0)-$AF$14)*(H86&gt;I86))+(MAX(,MIN($AG$14+($AF$14&gt;$AG$14),K86+(J86&gt;K86))-MAX($AF$14,J86))+MAX(,(MIN($AG$14,K86+(J86&gt;K86))-J86)*($AF$14&gt;$AG$14))+MAX(,MIN($AG$14+($AF$14&gt;$AG$14),K86+0)-$AF$14)*(J86&gt;K86))</f>
        <v>0</v>
      </c>
      <c r="X86" s="192"/>
      <c r="Y86" s="194"/>
      <c r="Z86" s="194"/>
      <c r="AA86" s="192"/>
      <c r="AB86" s="192"/>
      <c r="AC86" s="192"/>
      <c r="AD86" s="195"/>
      <c r="AE86" s="9">
        <f t="shared" si="42"/>
        <v>-21.999999999999972</v>
      </c>
      <c r="AF86" s="9">
        <f t="shared" ref="AF86:AF149" si="60">AF85-X86</f>
        <v>7</v>
      </c>
      <c r="AG86" s="9">
        <f t="shared" ref="AG86:AG149" si="61">AG85+Q86-AC86-AB86</f>
        <v>0.125</v>
      </c>
      <c r="AH86" s="191"/>
      <c r="AI86" s="191"/>
      <c r="AJ86" s="191"/>
      <c r="AK86" s="191"/>
      <c r="AL86" s="35">
        <f t="shared" si="55"/>
        <v>44261</v>
      </c>
      <c r="AM86" s="14">
        <f t="shared" si="56"/>
        <v>0</v>
      </c>
      <c r="AN86" s="34"/>
      <c r="AO86" s="34"/>
      <c r="AP86" s="34"/>
      <c r="AQ86" s="34"/>
      <c r="AR86" s="34"/>
      <c r="AS86" s="34"/>
      <c r="AT86" s="34"/>
      <c r="AU86" s="34"/>
      <c r="AV86" s="34"/>
      <c r="AW86" s="34"/>
      <c r="AX86" s="34"/>
      <c r="AY86" s="34"/>
      <c r="AZ86" s="34"/>
      <c r="BA86" s="34"/>
      <c r="BB86" s="34"/>
      <c r="BC86" s="34"/>
      <c r="BD86" s="34"/>
      <c r="BE86" s="34"/>
      <c r="BF86" s="34"/>
      <c r="BG86" s="34"/>
      <c r="BH86" s="34"/>
      <c r="BI86" s="36">
        <f t="shared" si="57"/>
        <v>0</v>
      </c>
    </row>
    <row r="87" spans="1:61" ht="27.75" customHeight="1" x14ac:dyDescent="0.15">
      <c r="A87" s="33">
        <v>44262</v>
      </c>
      <c r="B87" s="13">
        <f t="shared" si="43"/>
        <v>10</v>
      </c>
      <c r="C87" s="13">
        <f t="shared" si="44"/>
        <v>7</v>
      </c>
      <c r="D87" s="84">
        <f t="shared" si="45"/>
        <v>1.1000000000000001</v>
      </c>
      <c r="E87" s="84">
        <f t="shared" si="46"/>
        <v>1</v>
      </c>
      <c r="F87" s="84">
        <f t="shared" si="47"/>
        <v>1</v>
      </c>
      <c r="G87" s="85">
        <f t="shared" si="58"/>
        <v>0.33333333333333331</v>
      </c>
      <c r="H87" s="192"/>
      <c r="I87" s="192"/>
      <c r="J87" s="192"/>
      <c r="K87" s="192"/>
      <c r="L87" s="193"/>
      <c r="M87" s="193"/>
      <c r="N87" s="9">
        <f t="shared" si="48"/>
        <v>0</v>
      </c>
      <c r="O87" s="9">
        <f>(SUMIF($B$21:B87,B87,$N$21:N87))</f>
        <v>0</v>
      </c>
      <c r="P87" s="9">
        <f t="shared" si="49"/>
        <v>-2.0833333333333335</v>
      </c>
      <c r="Q87" s="193"/>
      <c r="R87" s="14">
        <f t="shared" si="50"/>
        <v>0</v>
      </c>
      <c r="S87" s="9">
        <f t="shared" si="51"/>
        <v>0</v>
      </c>
      <c r="T87" s="9">
        <f t="shared" si="52"/>
        <v>0</v>
      </c>
      <c r="U87" s="9">
        <f t="shared" si="53"/>
        <v>0</v>
      </c>
      <c r="V87" s="9">
        <f t="shared" si="54"/>
        <v>0</v>
      </c>
      <c r="W87" s="9">
        <f t="shared" si="59"/>
        <v>0</v>
      </c>
      <c r="X87" s="192"/>
      <c r="Y87" s="194"/>
      <c r="Z87" s="194"/>
      <c r="AA87" s="192"/>
      <c r="AB87" s="192"/>
      <c r="AC87" s="192"/>
      <c r="AD87" s="195"/>
      <c r="AE87" s="9">
        <f t="shared" ref="AE87:AE150" si="62">AE86-G87+N87++Q87+V87+X87+AB87-AA87+Z87</f>
        <v>-22.333333333333304</v>
      </c>
      <c r="AF87" s="9">
        <f t="shared" si="60"/>
        <v>7</v>
      </c>
      <c r="AG87" s="9">
        <f t="shared" si="61"/>
        <v>0.125</v>
      </c>
      <c r="AH87" s="191"/>
      <c r="AI87" s="191"/>
      <c r="AJ87" s="191"/>
      <c r="AK87" s="191"/>
      <c r="AL87" s="35">
        <f t="shared" si="55"/>
        <v>44262</v>
      </c>
      <c r="AM87" s="14">
        <f t="shared" si="56"/>
        <v>0</v>
      </c>
      <c r="AN87" s="34"/>
      <c r="AO87" s="34"/>
      <c r="AP87" s="34"/>
      <c r="AQ87" s="34"/>
      <c r="AR87" s="34"/>
      <c r="AS87" s="34"/>
      <c r="AT87" s="34"/>
      <c r="AU87" s="34"/>
      <c r="AV87" s="34"/>
      <c r="AW87" s="34"/>
      <c r="AX87" s="34"/>
      <c r="AY87" s="34"/>
      <c r="AZ87" s="34"/>
      <c r="BA87" s="34"/>
      <c r="BB87" s="34"/>
      <c r="BC87" s="34"/>
      <c r="BD87" s="34"/>
      <c r="BE87" s="34"/>
      <c r="BF87" s="34"/>
      <c r="BG87" s="34"/>
      <c r="BH87" s="34"/>
      <c r="BI87" s="36">
        <f t="shared" si="57"/>
        <v>0</v>
      </c>
    </row>
    <row r="88" spans="1:61" ht="27.75" customHeight="1" x14ac:dyDescent="0.15">
      <c r="A88" s="33">
        <v>44263</v>
      </c>
      <c r="B88" s="13">
        <f t="shared" si="43"/>
        <v>10</v>
      </c>
      <c r="C88" s="13">
        <f t="shared" si="44"/>
        <v>1</v>
      </c>
      <c r="D88" s="84">
        <f t="shared" si="45"/>
        <v>1.1000000000000001</v>
      </c>
      <c r="E88" s="84">
        <f t="shared" si="46"/>
        <v>1</v>
      </c>
      <c r="F88" s="84">
        <f t="shared" si="47"/>
        <v>1</v>
      </c>
      <c r="G88" s="85">
        <f t="shared" si="58"/>
        <v>0.33333333333333331</v>
      </c>
      <c r="H88" s="192"/>
      <c r="I88" s="192"/>
      <c r="J88" s="192"/>
      <c r="K88" s="192"/>
      <c r="L88" s="193"/>
      <c r="M88" s="193"/>
      <c r="N88" s="9">
        <f t="shared" si="48"/>
        <v>0</v>
      </c>
      <c r="O88" s="9">
        <f>(SUMIF($B$21:B88,B88,$N$21:N88))</f>
        <v>0</v>
      </c>
      <c r="P88" s="9">
        <f t="shared" si="49"/>
        <v>-2.0833333333333335</v>
      </c>
      <c r="Q88" s="193"/>
      <c r="R88" s="14">
        <f t="shared" si="50"/>
        <v>0</v>
      </c>
      <c r="S88" s="9">
        <f t="shared" si="51"/>
        <v>0</v>
      </c>
      <c r="T88" s="9">
        <f t="shared" si="52"/>
        <v>0</v>
      </c>
      <c r="U88" s="9">
        <f t="shared" si="53"/>
        <v>0</v>
      </c>
      <c r="V88" s="9">
        <f t="shared" si="54"/>
        <v>0</v>
      </c>
      <c r="W88" s="9">
        <f t="shared" si="59"/>
        <v>0</v>
      </c>
      <c r="X88" s="192"/>
      <c r="Y88" s="194"/>
      <c r="Z88" s="194"/>
      <c r="AA88" s="192"/>
      <c r="AB88" s="192"/>
      <c r="AC88" s="192"/>
      <c r="AD88" s="195"/>
      <c r="AE88" s="9">
        <f t="shared" si="62"/>
        <v>-22.666666666666636</v>
      </c>
      <c r="AF88" s="9">
        <f t="shared" si="60"/>
        <v>7</v>
      </c>
      <c r="AG88" s="9">
        <f t="shared" si="61"/>
        <v>0.125</v>
      </c>
      <c r="AH88" s="191"/>
      <c r="AI88" s="191"/>
      <c r="AJ88" s="191"/>
      <c r="AK88" s="191"/>
      <c r="AL88" s="35">
        <f t="shared" si="55"/>
        <v>44263</v>
      </c>
      <c r="AM88" s="14">
        <f t="shared" si="56"/>
        <v>0</v>
      </c>
      <c r="AN88" s="34"/>
      <c r="AO88" s="34"/>
      <c r="AP88" s="34"/>
      <c r="AQ88" s="34"/>
      <c r="AR88" s="34"/>
      <c r="AS88" s="34"/>
      <c r="AT88" s="34"/>
      <c r="AU88" s="34"/>
      <c r="AV88" s="34"/>
      <c r="AW88" s="34"/>
      <c r="AX88" s="34"/>
      <c r="AY88" s="34"/>
      <c r="AZ88" s="34"/>
      <c r="BA88" s="34"/>
      <c r="BB88" s="34"/>
      <c r="BC88" s="34"/>
      <c r="BD88" s="34"/>
      <c r="BE88" s="34"/>
      <c r="BF88" s="34"/>
      <c r="BG88" s="34"/>
      <c r="BH88" s="34"/>
      <c r="BI88" s="36">
        <f t="shared" si="57"/>
        <v>0</v>
      </c>
    </row>
    <row r="89" spans="1:61" ht="27.75" customHeight="1" x14ac:dyDescent="0.15">
      <c r="A89" s="33">
        <v>44264</v>
      </c>
      <c r="B89" s="13">
        <f t="shared" si="43"/>
        <v>11</v>
      </c>
      <c r="C89" s="13">
        <f t="shared" si="44"/>
        <v>2</v>
      </c>
      <c r="D89" s="84">
        <f t="shared" si="45"/>
        <v>1.1000000000000001</v>
      </c>
      <c r="E89" s="84">
        <f t="shared" si="46"/>
        <v>1</v>
      </c>
      <c r="F89" s="84">
        <f t="shared" si="47"/>
        <v>1</v>
      </c>
      <c r="G89" s="85">
        <f t="shared" si="58"/>
        <v>0.33333333333333331</v>
      </c>
      <c r="H89" s="192"/>
      <c r="I89" s="192"/>
      <c r="J89" s="192"/>
      <c r="K89" s="192"/>
      <c r="L89" s="193"/>
      <c r="M89" s="193"/>
      <c r="N89" s="9">
        <f t="shared" si="48"/>
        <v>0</v>
      </c>
      <c r="O89" s="9">
        <f>(SUMIF($B$21:B89,B89,$N$21:N89))</f>
        <v>0</v>
      </c>
      <c r="P89" s="9">
        <f t="shared" si="49"/>
        <v>-2.0833333333333335</v>
      </c>
      <c r="Q89" s="193"/>
      <c r="R89" s="14">
        <f t="shared" si="50"/>
        <v>0</v>
      </c>
      <c r="S89" s="9">
        <f t="shared" si="51"/>
        <v>0</v>
      </c>
      <c r="T89" s="9">
        <f t="shared" si="52"/>
        <v>0</v>
      </c>
      <c r="U89" s="9">
        <f t="shared" si="53"/>
        <v>0</v>
      </c>
      <c r="V89" s="9">
        <f t="shared" si="54"/>
        <v>0</v>
      </c>
      <c r="W89" s="9">
        <f t="shared" si="59"/>
        <v>0</v>
      </c>
      <c r="X89" s="192"/>
      <c r="Y89" s="194"/>
      <c r="Z89" s="194"/>
      <c r="AA89" s="192"/>
      <c r="AB89" s="192"/>
      <c r="AC89" s="192"/>
      <c r="AD89" s="195"/>
      <c r="AE89" s="9">
        <f t="shared" si="62"/>
        <v>-22.999999999999968</v>
      </c>
      <c r="AF89" s="9">
        <f t="shared" si="60"/>
        <v>7</v>
      </c>
      <c r="AG89" s="9">
        <f t="shared" si="61"/>
        <v>0.125</v>
      </c>
      <c r="AH89" s="191"/>
      <c r="AI89" s="191"/>
      <c r="AJ89" s="191"/>
      <c r="AK89" s="191"/>
      <c r="AL89" s="35">
        <f t="shared" si="55"/>
        <v>44264</v>
      </c>
      <c r="AM89" s="14">
        <f t="shared" si="56"/>
        <v>0</v>
      </c>
      <c r="AN89" s="34"/>
      <c r="AO89" s="34"/>
      <c r="AP89" s="34"/>
      <c r="AQ89" s="34"/>
      <c r="AR89" s="34"/>
      <c r="AS89" s="34"/>
      <c r="AT89" s="34"/>
      <c r="AU89" s="34"/>
      <c r="AV89" s="34"/>
      <c r="AW89" s="34"/>
      <c r="AX89" s="34"/>
      <c r="AY89" s="34"/>
      <c r="AZ89" s="34"/>
      <c r="BA89" s="34"/>
      <c r="BB89" s="34"/>
      <c r="BC89" s="34"/>
      <c r="BD89" s="34"/>
      <c r="BE89" s="34"/>
      <c r="BF89" s="34"/>
      <c r="BG89" s="34"/>
      <c r="BH89" s="34"/>
      <c r="BI89" s="36">
        <f t="shared" si="57"/>
        <v>0</v>
      </c>
    </row>
    <row r="90" spans="1:61" ht="27.75" customHeight="1" x14ac:dyDescent="0.15">
      <c r="A90" s="33">
        <v>44265</v>
      </c>
      <c r="B90" s="13">
        <f t="shared" si="43"/>
        <v>11</v>
      </c>
      <c r="C90" s="13">
        <f t="shared" si="44"/>
        <v>3</v>
      </c>
      <c r="D90" s="84">
        <f t="shared" si="45"/>
        <v>1.1000000000000001</v>
      </c>
      <c r="E90" s="84">
        <f t="shared" si="46"/>
        <v>1</v>
      </c>
      <c r="F90" s="84">
        <f t="shared" si="47"/>
        <v>1</v>
      </c>
      <c r="G90" s="85">
        <f t="shared" si="58"/>
        <v>0.33333333333333331</v>
      </c>
      <c r="H90" s="192"/>
      <c r="I90" s="192"/>
      <c r="J90" s="192"/>
      <c r="K90" s="192"/>
      <c r="L90" s="193"/>
      <c r="M90" s="193"/>
      <c r="N90" s="9">
        <f t="shared" si="48"/>
        <v>0</v>
      </c>
      <c r="O90" s="9">
        <f>(SUMIF($B$21:B90,B90,$N$21:N90))</f>
        <v>0</v>
      </c>
      <c r="P90" s="9">
        <f t="shared" si="49"/>
        <v>-2.0833333333333335</v>
      </c>
      <c r="Q90" s="193"/>
      <c r="R90" s="14">
        <f t="shared" si="50"/>
        <v>0</v>
      </c>
      <c r="S90" s="9">
        <f t="shared" si="51"/>
        <v>0</v>
      </c>
      <c r="T90" s="9">
        <f t="shared" si="52"/>
        <v>0</v>
      </c>
      <c r="U90" s="9">
        <f t="shared" si="53"/>
        <v>0</v>
      </c>
      <c r="V90" s="9">
        <f t="shared" si="54"/>
        <v>0</v>
      </c>
      <c r="W90" s="9">
        <f t="shared" si="59"/>
        <v>0</v>
      </c>
      <c r="X90" s="192"/>
      <c r="Y90" s="194"/>
      <c r="Z90" s="194"/>
      <c r="AA90" s="192"/>
      <c r="AB90" s="192"/>
      <c r="AC90" s="192"/>
      <c r="AD90" s="195"/>
      <c r="AE90" s="9">
        <f t="shared" si="62"/>
        <v>-23.3333333333333</v>
      </c>
      <c r="AF90" s="9">
        <f t="shared" si="60"/>
        <v>7</v>
      </c>
      <c r="AG90" s="9">
        <f t="shared" si="61"/>
        <v>0.125</v>
      </c>
      <c r="AH90" s="191"/>
      <c r="AI90" s="191"/>
      <c r="AJ90" s="191"/>
      <c r="AK90" s="191"/>
      <c r="AL90" s="35">
        <f t="shared" si="55"/>
        <v>44265</v>
      </c>
      <c r="AM90" s="14">
        <f t="shared" si="56"/>
        <v>0</v>
      </c>
      <c r="AN90" s="34"/>
      <c r="AO90" s="34"/>
      <c r="AP90" s="34"/>
      <c r="AQ90" s="34"/>
      <c r="AR90" s="34"/>
      <c r="AS90" s="34"/>
      <c r="AT90" s="34"/>
      <c r="AU90" s="34"/>
      <c r="AV90" s="34"/>
      <c r="AW90" s="34"/>
      <c r="AX90" s="34"/>
      <c r="AY90" s="34"/>
      <c r="AZ90" s="34"/>
      <c r="BA90" s="34"/>
      <c r="BB90" s="34"/>
      <c r="BC90" s="34"/>
      <c r="BD90" s="34"/>
      <c r="BE90" s="34"/>
      <c r="BF90" s="34"/>
      <c r="BG90" s="34"/>
      <c r="BH90" s="34"/>
      <c r="BI90" s="36">
        <f t="shared" si="57"/>
        <v>0</v>
      </c>
    </row>
    <row r="91" spans="1:61" ht="27.75" customHeight="1" x14ac:dyDescent="0.15">
      <c r="A91" s="33">
        <v>44266</v>
      </c>
      <c r="B91" s="13">
        <f t="shared" si="43"/>
        <v>11</v>
      </c>
      <c r="C91" s="13">
        <f t="shared" si="44"/>
        <v>4</v>
      </c>
      <c r="D91" s="84">
        <f t="shared" si="45"/>
        <v>1.1000000000000001</v>
      </c>
      <c r="E91" s="84">
        <f t="shared" si="46"/>
        <v>1</v>
      </c>
      <c r="F91" s="84">
        <f t="shared" si="47"/>
        <v>1</v>
      </c>
      <c r="G91" s="85">
        <f t="shared" si="58"/>
        <v>0.33333333333333298</v>
      </c>
      <c r="H91" s="192"/>
      <c r="I91" s="192"/>
      <c r="J91" s="192"/>
      <c r="K91" s="192"/>
      <c r="L91" s="193"/>
      <c r="M91" s="193"/>
      <c r="N91" s="9">
        <f t="shared" si="48"/>
        <v>0</v>
      </c>
      <c r="O91" s="9">
        <f>(SUMIF($B$21:B91,B91,$N$21:N91))</f>
        <v>0</v>
      </c>
      <c r="P91" s="9">
        <f t="shared" si="49"/>
        <v>-2.0833333333333335</v>
      </c>
      <c r="Q91" s="193"/>
      <c r="R91" s="14">
        <f t="shared" si="50"/>
        <v>0</v>
      </c>
      <c r="S91" s="9">
        <f t="shared" si="51"/>
        <v>0</v>
      </c>
      <c r="T91" s="9">
        <f t="shared" si="52"/>
        <v>0</v>
      </c>
      <c r="U91" s="9">
        <f t="shared" si="53"/>
        <v>0</v>
      </c>
      <c r="V91" s="9">
        <f t="shared" si="54"/>
        <v>0</v>
      </c>
      <c r="W91" s="9">
        <f t="shared" si="59"/>
        <v>0</v>
      </c>
      <c r="X91" s="192"/>
      <c r="Y91" s="194"/>
      <c r="Z91" s="194"/>
      <c r="AA91" s="192"/>
      <c r="AB91" s="192"/>
      <c r="AC91" s="192"/>
      <c r="AD91" s="195"/>
      <c r="AE91" s="9">
        <f t="shared" si="62"/>
        <v>-23.666666666666632</v>
      </c>
      <c r="AF91" s="9">
        <f t="shared" si="60"/>
        <v>7</v>
      </c>
      <c r="AG91" s="9">
        <f t="shared" si="61"/>
        <v>0.125</v>
      </c>
      <c r="AH91" s="191"/>
      <c r="AI91" s="191"/>
      <c r="AJ91" s="191"/>
      <c r="AK91" s="191"/>
      <c r="AL91" s="35">
        <f t="shared" si="55"/>
        <v>44266</v>
      </c>
      <c r="AM91" s="14">
        <f t="shared" si="56"/>
        <v>0</v>
      </c>
      <c r="AN91" s="34"/>
      <c r="AO91" s="34"/>
      <c r="AP91" s="34"/>
      <c r="AQ91" s="34"/>
      <c r="AR91" s="34"/>
      <c r="AS91" s="34"/>
      <c r="AT91" s="34"/>
      <c r="AU91" s="34"/>
      <c r="AV91" s="34"/>
      <c r="AW91" s="34"/>
      <c r="AX91" s="34"/>
      <c r="AY91" s="34"/>
      <c r="AZ91" s="34"/>
      <c r="BA91" s="34"/>
      <c r="BB91" s="34"/>
      <c r="BC91" s="34"/>
      <c r="BD91" s="34"/>
      <c r="BE91" s="34"/>
      <c r="BF91" s="34"/>
      <c r="BG91" s="34"/>
      <c r="BH91" s="34"/>
      <c r="BI91" s="36">
        <f t="shared" si="57"/>
        <v>0</v>
      </c>
    </row>
    <row r="92" spans="1:61" ht="27.75" customHeight="1" x14ac:dyDescent="0.15">
      <c r="A92" s="33">
        <v>44267</v>
      </c>
      <c r="B92" s="13">
        <f t="shared" si="43"/>
        <v>11</v>
      </c>
      <c r="C92" s="13">
        <f t="shared" si="44"/>
        <v>5</v>
      </c>
      <c r="D92" s="84">
        <f t="shared" si="45"/>
        <v>1.1000000000000001</v>
      </c>
      <c r="E92" s="84">
        <f t="shared" si="46"/>
        <v>1</v>
      </c>
      <c r="F92" s="84">
        <f t="shared" si="47"/>
        <v>1</v>
      </c>
      <c r="G92" s="85">
        <f t="shared" si="58"/>
        <v>0.33333333333333298</v>
      </c>
      <c r="H92" s="192"/>
      <c r="I92" s="192"/>
      <c r="J92" s="192"/>
      <c r="K92" s="192"/>
      <c r="L92" s="193"/>
      <c r="M92" s="193"/>
      <c r="N92" s="9">
        <f t="shared" si="48"/>
        <v>0</v>
      </c>
      <c r="O92" s="9">
        <f>(SUMIF($B$21:B92,B92,$N$21:N92))</f>
        <v>0</v>
      </c>
      <c r="P92" s="9">
        <f t="shared" si="49"/>
        <v>-2.0833333333333335</v>
      </c>
      <c r="Q92" s="193"/>
      <c r="R92" s="14">
        <f t="shared" si="50"/>
        <v>0</v>
      </c>
      <c r="S92" s="9">
        <f t="shared" si="51"/>
        <v>0</v>
      </c>
      <c r="T92" s="9">
        <f t="shared" si="52"/>
        <v>0</v>
      </c>
      <c r="U92" s="9">
        <f t="shared" si="53"/>
        <v>0</v>
      </c>
      <c r="V92" s="9">
        <f t="shared" si="54"/>
        <v>0</v>
      </c>
      <c r="W92" s="9">
        <f t="shared" si="59"/>
        <v>0</v>
      </c>
      <c r="X92" s="192"/>
      <c r="Y92" s="194"/>
      <c r="Z92" s="194"/>
      <c r="AA92" s="192"/>
      <c r="AB92" s="192"/>
      <c r="AC92" s="192"/>
      <c r="AD92" s="195"/>
      <c r="AE92" s="9">
        <f t="shared" si="62"/>
        <v>-23.999999999999964</v>
      </c>
      <c r="AF92" s="9">
        <f t="shared" si="60"/>
        <v>7</v>
      </c>
      <c r="AG92" s="9">
        <f t="shared" si="61"/>
        <v>0.125</v>
      </c>
      <c r="AH92" s="191"/>
      <c r="AI92" s="191"/>
      <c r="AJ92" s="191"/>
      <c r="AK92" s="191"/>
      <c r="AL92" s="35">
        <f t="shared" si="55"/>
        <v>44267</v>
      </c>
      <c r="AM92" s="14">
        <f t="shared" si="56"/>
        <v>0</v>
      </c>
      <c r="AN92" s="34"/>
      <c r="AO92" s="34"/>
      <c r="AP92" s="34"/>
      <c r="AQ92" s="34"/>
      <c r="AR92" s="34"/>
      <c r="AS92" s="34"/>
      <c r="AT92" s="34"/>
      <c r="AU92" s="34"/>
      <c r="AV92" s="34"/>
      <c r="AW92" s="34"/>
      <c r="AX92" s="34"/>
      <c r="AY92" s="34"/>
      <c r="AZ92" s="34"/>
      <c r="BA92" s="34"/>
      <c r="BB92" s="34"/>
      <c r="BC92" s="34"/>
      <c r="BD92" s="34"/>
      <c r="BE92" s="34"/>
      <c r="BF92" s="34"/>
      <c r="BG92" s="34"/>
      <c r="BH92" s="34"/>
      <c r="BI92" s="36">
        <f t="shared" si="57"/>
        <v>0</v>
      </c>
    </row>
    <row r="93" spans="1:61" ht="27.75" customHeight="1" x14ac:dyDescent="0.15">
      <c r="A93" s="33">
        <v>44268</v>
      </c>
      <c r="B93" s="13">
        <f t="shared" si="43"/>
        <v>11</v>
      </c>
      <c r="C93" s="13">
        <f t="shared" si="44"/>
        <v>6</v>
      </c>
      <c r="D93" s="84">
        <f t="shared" si="45"/>
        <v>1.1000000000000001</v>
      </c>
      <c r="E93" s="84">
        <f t="shared" si="46"/>
        <v>1</v>
      </c>
      <c r="F93" s="84">
        <f t="shared" si="47"/>
        <v>1</v>
      </c>
      <c r="G93" s="85">
        <f t="shared" si="58"/>
        <v>0.33333333333333298</v>
      </c>
      <c r="H93" s="192"/>
      <c r="I93" s="192"/>
      <c r="J93" s="192"/>
      <c r="K93" s="192"/>
      <c r="L93" s="193"/>
      <c r="M93" s="193"/>
      <c r="N93" s="9">
        <f t="shared" si="48"/>
        <v>0</v>
      </c>
      <c r="O93" s="9">
        <f>(SUMIF($B$21:B93,B93,$N$21:N93))</f>
        <v>0</v>
      </c>
      <c r="P93" s="9">
        <f t="shared" si="49"/>
        <v>-2.0833333333333335</v>
      </c>
      <c r="Q93" s="193"/>
      <c r="R93" s="14">
        <f t="shared" si="50"/>
        <v>0</v>
      </c>
      <c r="S93" s="9">
        <f t="shared" si="51"/>
        <v>0</v>
      </c>
      <c r="T93" s="9">
        <f t="shared" si="52"/>
        <v>0</v>
      </c>
      <c r="U93" s="9">
        <f t="shared" si="53"/>
        <v>0</v>
      </c>
      <c r="V93" s="9">
        <f t="shared" si="54"/>
        <v>0</v>
      </c>
      <c r="W93" s="9">
        <f t="shared" si="59"/>
        <v>0</v>
      </c>
      <c r="X93" s="192"/>
      <c r="Y93" s="194"/>
      <c r="Z93" s="194"/>
      <c r="AA93" s="192"/>
      <c r="AB93" s="192"/>
      <c r="AC93" s="192"/>
      <c r="AD93" s="195"/>
      <c r="AE93" s="9">
        <f t="shared" si="62"/>
        <v>-24.333333333333297</v>
      </c>
      <c r="AF93" s="9">
        <f t="shared" si="60"/>
        <v>7</v>
      </c>
      <c r="AG93" s="9">
        <f t="shared" si="61"/>
        <v>0.125</v>
      </c>
      <c r="AH93" s="191"/>
      <c r="AI93" s="191"/>
      <c r="AJ93" s="191"/>
      <c r="AK93" s="191"/>
      <c r="AL93" s="35">
        <f t="shared" si="55"/>
        <v>44268</v>
      </c>
      <c r="AM93" s="14">
        <f t="shared" si="56"/>
        <v>0</v>
      </c>
      <c r="AN93" s="34"/>
      <c r="AO93" s="34"/>
      <c r="AP93" s="34"/>
      <c r="AQ93" s="34"/>
      <c r="AR93" s="34"/>
      <c r="AS93" s="34"/>
      <c r="AT93" s="34"/>
      <c r="AU93" s="34"/>
      <c r="AV93" s="34"/>
      <c r="AW93" s="34"/>
      <c r="AX93" s="34"/>
      <c r="AY93" s="34"/>
      <c r="AZ93" s="34"/>
      <c r="BA93" s="34"/>
      <c r="BB93" s="34"/>
      <c r="BC93" s="34"/>
      <c r="BD93" s="34"/>
      <c r="BE93" s="34"/>
      <c r="BF93" s="34"/>
      <c r="BG93" s="34"/>
      <c r="BH93" s="34"/>
      <c r="BI93" s="36">
        <f t="shared" si="57"/>
        <v>0</v>
      </c>
    </row>
    <row r="94" spans="1:61" ht="27.75" customHeight="1" x14ac:dyDescent="0.15">
      <c r="A94" s="33">
        <v>44269</v>
      </c>
      <c r="B94" s="13">
        <f t="shared" si="43"/>
        <v>11</v>
      </c>
      <c r="C94" s="13">
        <f t="shared" si="44"/>
        <v>7</v>
      </c>
      <c r="D94" s="84">
        <f t="shared" si="45"/>
        <v>1.1000000000000001</v>
      </c>
      <c r="E94" s="84">
        <f t="shared" si="46"/>
        <v>1</v>
      </c>
      <c r="F94" s="84">
        <f t="shared" si="47"/>
        <v>1</v>
      </c>
      <c r="G94" s="85">
        <f t="shared" si="58"/>
        <v>0.33333333333333331</v>
      </c>
      <c r="H94" s="192"/>
      <c r="I94" s="192"/>
      <c r="J94" s="192"/>
      <c r="K94" s="192"/>
      <c r="L94" s="193"/>
      <c r="M94" s="193"/>
      <c r="N94" s="9">
        <f t="shared" si="48"/>
        <v>0</v>
      </c>
      <c r="O94" s="9">
        <f>(SUMIF($B$21:B94,B94,$N$21:N94))</f>
        <v>0</v>
      </c>
      <c r="P94" s="9">
        <f t="shared" si="49"/>
        <v>-2.0833333333333335</v>
      </c>
      <c r="Q94" s="193"/>
      <c r="R94" s="14">
        <f t="shared" si="50"/>
        <v>0</v>
      </c>
      <c r="S94" s="9">
        <f t="shared" si="51"/>
        <v>0</v>
      </c>
      <c r="T94" s="9">
        <f t="shared" si="52"/>
        <v>0</v>
      </c>
      <c r="U94" s="9">
        <f t="shared" si="53"/>
        <v>0</v>
      </c>
      <c r="V94" s="9">
        <f t="shared" si="54"/>
        <v>0</v>
      </c>
      <c r="W94" s="9">
        <f t="shared" si="59"/>
        <v>0</v>
      </c>
      <c r="X94" s="192"/>
      <c r="Y94" s="194"/>
      <c r="Z94" s="194"/>
      <c r="AA94" s="192"/>
      <c r="AB94" s="192"/>
      <c r="AC94" s="192"/>
      <c r="AD94" s="195"/>
      <c r="AE94" s="9">
        <f t="shared" si="62"/>
        <v>-24.666666666666629</v>
      </c>
      <c r="AF94" s="9">
        <f t="shared" si="60"/>
        <v>7</v>
      </c>
      <c r="AG94" s="9">
        <f t="shared" si="61"/>
        <v>0.125</v>
      </c>
      <c r="AH94" s="191"/>
      <c r="AI94" s="191"/>
      <c r="AJ94" s="191"/>
      <c r="AK94" s="191"/>
      <c r="AL94" s="35">
        <f t="shared" si="55"/>
        <v>44269</v>
      </c>
      <c r="AM94" s="14">
        <f t="shared" si="56"/>
        <v>0</v>
      </c>
      <c r="AN94" s="34"/>
      <c r="AO94" s="34"/>
      <c r="AP94" s="34"/>
      <c r="AQ94" s="34"/>
      <c r="AR94" s="34"/>
      <c r="AS94" s="34"/>
      <c r="AT94" s="34"/>
      <c r="AU94" s="34"/>
      <c r="AV94" s="34"/>
      <c r="AW94" s="34"/>
      <c r="AX94" s="34"/>
      <c r="AY94" s="34"/>
      <c r="AZ94" s="34"/>
      <c r="BA94" s="34"/>
      <c r="BB94" s="34"/>
      <c r="BC94" s="34"/>
      <c r="BD94" s="34"/>
      <c r="BE94" s="34"/>
      <c r="BF94" s="34"/>
      <c r="BG94" s="34"/>
      <c r="BH94" s="34"/>
      <c r="BI94" s="36">
        <f t="shared" si="57"/>
        <v>0</v>
      </c>
    </row>
    <row r="95" spans="1:61" ht="27.75" customHeight="1" x14ac:dyDescent="0.15">
      <c r="A95" s="33">
        <v>44270</v>
      </c>
      <c r="B95" s="13">
        <f t="shared" si="43"/>
        <v>11</v>
      </c>
      <c r="C95" s="13">
        <f t="shared" si="44"/>
        <v>1</v>
      </c>
      <c r="D95" s="84">
        <f t="shared" si="45"/>
        <v>1.1000000000000001</v>
      </c>
      <c r="E95" s="84">
        <f t="shared" si="46"/>
        <v>1</v>
      </c>
      <c r="F95" s="84">
        <f t="shared" si="47"/>
        <v>1</v>
      </c>
      <c r="G95" s="85">
        <f t="shared" si="58"/>
        <v>0.33333333333333331</v>
      </c>
      <c r="H95" s="192"/>
      <c r="I95" s="192"/>
      <c r="J95" s="192"/>
      <c r="K95" s="192"/>
      <c r="L95" s="193"/>
      <c r="M95" s="193"/>
      <c r="N95" s="9">
        <f t="shared" si="48"/>
        <v>0</v>
      </c>
      <c r="O95" s="9">
        <f>(SUMIF($B$21:B95,B95,$N$21:N95))</f>
        <v>0</v>
      </c>
      <c r="P95" s="9">
        <f t="shared" si="49"/>
        <v>-2.0833333333333335</v>
      </c>
      <c r="Q95" s="193"/>
      <c r="R95" s="14">
        <f t="shared" si="50"/>
        <v>0</v>
      </c>
      <c r="S95" s="9">
        <f t="shared" si="51"/>
        <v>0</v>
      </c>
      <c r="T95" s="9">
        <f t="shared" si="52"/>
        <v>0</v>
      </c>
      <c r="U95" s="9">
        <f t="shared" si="53"/>
        <v>0</v>
      </c>
      <c r="V95" s="9">
        <f t="shared" si="54"/>
        <v>0</v>
      </c>
      <c r="W95" s="9">
        <f t="shared" si="59"/>
        <v>0</v>
      </c>
      <c r="X95" s="192"/>
      <c r="Y95" s="194"/>
      <c r="Z95" s="194"/>
      <c r="AA95" s="192"/>
      <c r="AB95" s="192"/>
      <c r="AC95" s="192"/>
      <c r="AD95" s="195"/>
      <c r="AE95" s="9">
        <f t="shared" si="62"/>
        <v>-24.999999999999961</v>
      </c>
      <c r="AF95" s="9">
        <f t="shared" si="60"/>
        <v>7</v>
      </c>
      <c r="AG95" s="9">
        <f t="shared" si="61"/>
        <v>0.125</v>
      </c>
      <c r="AH95" s="191"/>
      <c r="AI95" s="191"/>
      <c r="AJ95" s="191"/>
      <c r="AK95" s="191"/>
      <c r="AL95" s="35">
        <f t="shared" si="55"/>
        <v>44270</v>
      </c>
      <c r="AM95" s="14">
        <f t="shared" si="56"/>
        <v>0</v>
      </c>
      <c r="AN95" s="34"/>
      <c r="AO95" s="34"/>
      <c r="AP95" s="34"/>
      <c r="AQ95" s="34"/>
      <c r="AR95" s="34"/>
      <c r="AS95" s="34"/>
      <c r="AT95" s="34"/>
      <c r="AU95" s="34"/>
      <c r="AV95" s="34"/>
      <c r="AW95" s="34"/>
      <c r="AX95" s="34"/>
      <c r="AY95" s="34"/>
      <c r="AZ95" s="34"/>
      <c r="BA95" s="34"/>
      <c r="BB95" s="34"/>
      <c r="BC95" s="34"/>
      <c r="BD95" s="34"/>
      <c r="BE95" s="34"/>
      <c r="BF95" s="34"/>
      <c r="BG95" s="34"/>
      <c r="BH95" s="34"/>
      <c r="BI95" s="36">
        <f t="shared" si="57"/>
        <v>0</v>
      </c>
    </row>
    <row r="96" spans="1:61" ht="27.75" customHeight="1" x14ac:dyDescent="0.15">
      <c r="A96" s="33">
        <v>44271</v>
      </c>
      <c r="B96" s="13">
        <f t="shared" si="43"/>
        <v>12</v>
      </c>
      <c r="C96" s="13">
        <f t="shared" si="44"/>
        <v>2</v>
      </c>
      <c r="D96" s="84">
        <f t="shared" si="45"/>
        <v>1.1000000000000001</v>
      </c>
      <c r="E96" s="84">
        <f t="shared" si="46"/>
        <v>1</v>
      </c>
      <c r="F96" s="84">
        <f t="shared" si="47"/>
        <v>1</v>
      </c>
      <c r="G96" s="85">
        <f t="shared" si="58"/>
        <v>0.33333333333333331</v>
      </c>
      <c r="H96" s="192"/>
      <c r="I96" s="192"/>
      <c r="J96" s="192"/>
      <c r="K96" s="192"/>
      <c r="L96" s="193"/>
      <c r="M96" s="193"/>
      <c r="N96" s="9">
        <f t="shared" si="48"/>
        <v>0</v>
      </c>
      <c r="O96" s="9">
        <f>(SUMIF($B$21:B96,B96,$N$21:N96))</f>
        <v>0</v>
      </c>
      <c r="P96" s="9">
        <f t="shared" si="49"/>
        <v>-2.0833333333333335</v>
      </c>
      <c r="Q96" s="193"/>
      <c r="R96" s="14">
        <f t="shared" si="50"/>
        <v>0</v>
      </c>
      <c r="S96" s="9">
        <f t="shared" si="51"/>
        <v>0</v>
      </c>
      <c r="T96" s="9">
        <f t="shared" si="52"/>
        <v>0</v>
      </c>
      <c r="U96" s="9">
        <f t="shared" si="53"/>
        <v>0</v>
      </c>
      <c r="V96" s="9">
        <f t="shared" si="54"/>
        <v>0</v>
      </c>
      <c r="W96" s="9">
        <f t="shared" si="59"/>
        <v>0</v>
      </c>
      <c r="X96" s="192"/>
      <c r="Y96" s="194"/>
      <c r="Z96" s="194"/>
      <c r="AA96" s="192"/>
      <c r="AB96" s="192"/>
      <c r="AC96" s="192"/>
      <c r="AD96" s="195"/>
      <c r="AE96" s="9">
        <f t="shared" si="62"/>
        <v>-25.333333333333293</v>
      </c>
      <c r="AF96" s="9">
        <f t="shared" si="60"/>
        <v>7</v>
      </c>
      <c r="AG96" s="9">
        <f t="shared" si="61"/>
        <v>0.125</v>
      </c>
      <c r="AH96" s="191"/>
      <c r="AI96" s="191"/>
      <c r="AJ96" s="191"/>
      <c r="AK96" s="191"/>
      <c r="AL96" s="35">
        <f t="shared" si="55"/>
        <v>44271</v>
      </c>
      <c r="AM96" s="14">
        <f t="shared" si="56"/>
        <v>0</v>
      </c>
      <c r="AN96" s="34"/>
      <c r="AO96" s="34"/>
      <c r="AP96" s="34"/>
      <c r="AQ96" s="34"/>
      <c r="AR96" s="34"/>
      <c r="AS96" s="34"/>
      <c r="AT96" s="34"/>
      <c r="AU96" s="34"/>
      <c r="AV96" s="34"/>
      <c r="AW96" s="34"/>
      <c r="AX96" s="34"/>
      <c r="AY96" s="34"/>
      <c r="AZ96" s="34"/>
      <c r="BA96" s="34"/>
      <c r="BB96" s="34"/>
      <c r="BC96" s="34"/>
      <c r="BD96" s="34"/>
      <c r="BE96" s="34"/>
      <c r="BF96" s="34"/>
      <c r="BG96" s="34"/>
      <c r="BH96" s="34"/>
      <c r="BI96" s="36">
        <f t="shared" si="57"/>
        <v>0</v>
      </c>
    </row>
    <row r="97" spans="1:61" ht="27.75" customHeight="1" x14ac:dyDescent="0.15">
      <c r="A97" s="33">
        <v>44272</v>
      </c>
      <c r="B97" s="13">
        <f t="shared" si="43"/>
        <v>12</v>
      </c>
      <c r="C97" s="13">
        <f t="shared" si="44"/>
        <v>3</v>
      </c>
      <c r="D97" s="84">
        <f t="shared" si="45"/>
        <v>1.1000000000000001</v>
      </c>
      <c r="E97" s="84">
        <f t="shared" si="46"/>
        <v>1</v>
      </c>
      <c r="F97" s="84">
        <f t="shared" si="47"/>
        <v>1</v>
      </c>
      <c r="G97" s="85">
        <f t="shared" si="58"/>
        <v>0.33333333333333331</v>
      </c>
      <c r="H97" s="192"/>
      <c r="I97" s="192"/>
      <c r="J97" s="192"/>
      <c r="K97" s="192"/>
      <c r="L97" s="193"/>
      <c r="M97" s="193"/>
      <c r="N97" s="9">
        <f t="shared" si="48"/>
        <v>0</v>
      </c>
      <c r="O97" s="9">
        <f>(SUMIF($B$21:B97,B97,$N$21:N97))</f>
        <v>0</v>
      </c>
      <c r="P97" s="9">
        <f t="shared" si="49"/>
        <v>-2.0833333333333335</v>
      </c>
      <c r="Q97" s="193"/>
      <c r="R97" s="14">
        <f t="shared" si="50"/>
        <v>0</v>
      </c>
      <c r="S97" s="9">
        <f t="shared" si="51"/>
        <v>0</v>
      </c>
      <c r="T97" s="9">
        <f t="shared" si="52"/>
        <v>0</v>
      </c>
      <c r="U97" s="9">
        <f t="shared" si="53"/>
        <v>0</v>
      </c>
      <c r="V97" s="9">
        <f t="shared" si="54"/>
        <v>0</v>
      </c>
      <c r="W97" s="9">
        <f t="shared" si="59"/>
        <v>0</v>
      </c>
      <c r="X97" s="192"/>
      <c r="Y97" s="194"/>
      <c r="Z97" s="194"/>
      <c r="AA97" s="192"/>
      <c r="AB97" s="192"/>
      <c r="AC97" s="192"/>
      <c r="AD97" s="195"/>
      <c r="AE97" s="9">
        <f t="shared" si="62"/>
        <v>-25.666666666666625</v>
      </c>
      <c r="AF97" s="9">
        <f t="shared" si="60"/>
        <v>7</v>
      </c>
      <c r="AG97" s="9">
        <f t="shared" si="61"/>
        <v>0.125</v>
      </c>
      <c r="AH97" s="191"/>
      <c r="AI97" s="191"/>
      <c r="AJ97" s="191"/>
      <c r="AK97" s="191"/>
      <c r="AL97" s="35">
        <f t="shared" si="55"/>
        <v>44272</v>
      </c>
      <c r="AM97" s="14">
        <f t="shared" si="56"/>
        <v>0</v>
      </c>
      <c r="AN97" s="34"/>
      <c r="AO97" s="34"/>
      <c r="AP97" s="34"/>
      <c r="AQ97" s="34"/>
      <c r="AR97" s="34"/>
      <c r="AS97" s="34"/>
      <c r="AT97" s="34"/>
      <c r="AU97" s="34"/>
      <c r="AV97" s="34"/>
      <c r="AW97" s="34"/>
      <c r="AX97" s="34"/>
      <c r="AY97" s="34"/>
      <c r="AZ97" s="34"/>
      <c r="BA97" s="34"/>
      <c r="BB97" s="34"/>
      <c r="BC97" s="34"/>
      <c r="BD97" s="34"/>
      <c r="BE97" s="34"/>
      <c r="BF97" s="34"/>
      <c r="BG97" s="34"/>
      <c r="BH97" s="34"/>
      <c r="BI97" s="36">
        <f t="shared" si="57"/>
        <v>0</v>
      </c>
    </row>
    <row r="98" spans="1:61" ht="27.75" customHeight="1" x14ac:dyDescent="0.15">
      <c r="A98" s="33">
        <v>44273</v>
      </c>
      <c r="B98" s="13">
        <f t="shared" si="43"/>
        <v>12</v>
      </c>
      <c r="C98" s="13">
        <f t="shared" si="44"/>
        <v>4</v>
      </c>
      <c r="D98" s="84">
        <f t="shared" si="45"/>
        <v>1.1000000000000001</v>
      </c>
      <c r="E98" s="84">
        <f t="shared" si="46"/>
        <v>1</v>
      </c>
      <c r="F98" s="84">
        <f t="shared" si="47"/>
        <v>1</v>
      </c>
      <c r="G98" s="85">
        <f t="shared" si="58"/>
        <v>0.33333333333333298</v>
      </c>
      <c r="H98" s="192"/>
      <c r="I98" s="192"/>
      <c r="J98" s="192"/>
      <c r="K98" s="192"/>
      <c r="L98" s="193"/>
      <c r="M98" s="193"/>
      <c r="N98" s="9">
        <f t="shared" si="48"/>
        <v>0</v>
      </c>
      <c r="O98" s="9">
        <f>(SUMIF($B$21:B98,B98,$N$21:N98))</f>
        <v>0</v>
      </c>
      <c r="P98" s="9">
        <f t="shared" si="49"/>
        <v>-2.0833333333333335</v>
      </c>
      <c r="Q98" s="193"/>
      <c r="R98" s="14">
        <f t="shared" si="50"/>
        <v>0</v>
      </c>
      <c r="S98" s="9">
        <f t="shared" si="51"/>
        <v>0</v>
      </c>
      <c r="T98" s="9">
        <f t="shared" si="52"/>
        <v>0</v>
      </c>
      <c r="U98" s="9">
        <f t="shared" si="53"/>
        <v>0</v>
      </c>
      <c r="V98" s="9">
        <f t="shared" si="54"/>
        <v>0</v>
      </c>
      <c r="W98" s="9">
        <f t="shared" si="59"/>
        <v>0</v>
      </c>
      <c r="X98" s="192"/>
      <c r="Y98" s="194"/>
      <c r="Z98" s="194"/>
      <c r="AA98" s="192"/>
      <c r="AB98" s="192"/>
      <c r="AC98" s="192"/>
      <c r="AD98" s="195"/>
      <c r="AE98" s="9">
        <f t="shared" si="62"/>
        <v>-25.999999999999957</v>
      </c>
      <c r="AF98" s="9">
        <f t="shared" si="60"/>
        <v>7</v>
      </c>
      <c r="AG98" s="9">
        <f t="shared" si="61"/>
        <v>0.125</v>
      </c>
      <c r="AH98" s="191"/>
      <c r="AI98" s="191"/>
      <c r="AJ98" s="191"/>
      <c r="AK98" s="191"/>
      <c r="AL98" s="35">
        <f t="shared" si="55"/>
        <v>44273</v>
      </c>
      <c r="AM98" s="14">
        <f t="shared" si="56"/>
        <v>0</v>
      </c>
      <c r="AN98" s="34"/>
      <c r="AO98" s="34"/>
      <c r="AP98" s="34"/>
      <c r="AQ98" s="34"/>
      <c r="AR98" s="34"/>
      <c r="AS98" s="34"/>
      <c r="AT98" s="34"/>
      <c r="AU98" s="34"/>
      <c r="AV98" s="34"/>
      <c r="AW98" s="34"/>
      <c r="AX98" s="34"/>
      <c r="AY98" s="34"/>
      <c r="AZ98" s="34"/>
      <c r="BA98" s="34"/>
      <c r="BB98" s="34"/>
      <c r="BC98" s="34"/>
      <c r="BD98" s="34"/>
      <c r="BE98" s="34"/>
      <c r="BF98" s="34"/>
      <c r="BG98" s="34"/>
      <c r="BH98" s="34"/>
      <c r="BI98" s="36">
        <f t="shared" si="57"/>
        <v>0</v>
      </c>
    </row>
    <row r="99" spans="1:61" ht="27.75" customHeight="1" x14ac:dyDescent="0.15">
      <c r="A99" s="33">
        <v>44274</v>
      </c>
      <c r="B99" s="13">
        <f t="shared" si="43"/>
        <v>12</v>
      </c>
      <c r="C99" s="13">
        <f t="shared" si="44"/>
        <v>5</v>
      </c>
      <c r="D99" s="84">
        <f t="shared" si="45"/>
        <v>1.1000000000000001</v>
      </c>
      <c r="E99" s="84">
        <f t="shared" si="46"/>
        <v>1</v>
      </c>
      <c r="F99" s="84">
        <f t="shared" si="47"/>
        <v>1</v>
      </c>
      <c r="G99" s="85">
        <f t="shared" si="58"/>
        <v>0.33333333333333298</v>
      </c>
      <c r="H99" s="192"/>
      <c r="I99" s="192"/>
      <c r="J99" s="192"/>
      <c r="K99" s="192"/>
      <c r="L99" s="193"/>
      <c r="M99" s="193"/>
      <c r="N99" s="9">
        <f t="shared" si="48"/>
        <v>0</v>
      </c>
      <c r="O99" s="9">
        <f>(SUMIF($B$21:B99,B99,$N$21:N99))</f>
        <v>0</v>
      </c>
      <c r="P99" s="9">
        <f t="shared" si="49"/>
        <v>-2.0833333333333335</v>
      </c>
      <c r="Q99" s="193"/>
      <c r="R99" s="14">
        <f t="shared" si="50"/>
        <v>0</v>
      </c>
      <c r="S99" s="9">
        <f t="shared" si="51"/>
        <v>0</v>
      </c>
      <c r="T99" s="9">
        <f t="shared" si="52"/>
        <v>0</v>
      </c>
      <c r="U99" s="9">
        <f t="shared" si="53"/>
        <v>0</v>
      </c>
      <c r="V99" s="9">
        <f t="shared" si="54"/>
        <v>0</v>
      </c>
      <c r="W99" s="9">
        <f t="shared" si="59"/>
        <v>0</v>
      </c>
      <c r="X99" s="192"/>
      <c r="Y99" s="194"/>
      <c r="Z99" s="194"/>
      <c r="AA99" s="192"/>
      <c r="AB99" s="192"/>
      <c r="AC99" s="192"/>
      <c r="AD99" s="195"/>
      <c r="AE99" s="9">
        <f t="shared" si="62"/>
        <v>-26.33333333333329</v>
      </c>
      <c r="AF99" s="9">
        <f t="shared" si="60"/>
        <v>7</v>
      </c>
      <c r="AG99" s="9">
        <f t="shared" si="61"/>
        <v>0.125</v>
      </c>
      <c r="AH99" s="191"/>
      <c r="AI99" s="191"/>
      <c r="AJ99" s="191"/>
      <c r="AK99" s="191"/>
      <c r="AL99" s="35">
        <f t="shared" si="55"/>
        <v>44274</v>
      </c>
      <c r="AM99" s="14">
        <f t="shared" si="56"/>
        <v>0</v>
      </c>
      <c r="AN99" s="34"/>
      <c r="AO99" s="34"/>
      <c r="AP99" s="34"/>
      <c r="AQ99" s="34"/>
      <c r="AR99" s="34"/>
      <c r="AS99" s="34"/>
      <c r="AT99" s="34"/>
      <c r="AU99" s="34"/>
      <c r="AV99" s="34"/>
      <c r="AW99" s="34"/>
      <c r="AX99" s="34"/>
      <c r="AY99" s="34"/>
      <c r="AZ99" s="34"/>
      <c r="BA99" s="34"/>
      <c r="BB99" s="34"/>
      <c r="BC99" s="34"/>
      <c r="BD99" s="34"/>
      <c r="BE99" s="34"/>
      <c r="BF99" s="34"/>
      <c r="BG99" s="34"/>
      <c r="BH99" s="34"/>
      <c r="BI99" s="36">
        <f t="shared" si="57"/>
        <v>0</v>
      </c>
    </row>
    <row r="100" spans="1:61" ht="27.75" customHeight="1" x14ac:dyDescent="0.15">
      <c r="A100" s="33">
        <v>44275</v>
      </c>
      <c r="B100" s="13">
        <f t="shared" si="43"/>
        <v>12</v>
      </c>
      <c r="C100" s="13">
        <f t="shared" si="44"/>
        <v>6</v>
      </c>
      <c r="D100" s="84">
        <f t="shared" si="45"/>
        <v>1.1000000000000001</v>
      </c>
      <c r="E100" s="84">
        <f t="shared" si="46"/>
        <v>1</v>
      </c>
      <c r="F100" s="84">
        <f t="shared" si="47"/>
        <v>1</v>
      </c>
      <c r="G100" s="85">
        <f t="shared" si="58"/>
        <v>0.33333333333333298</v>
      </c>
      <c r="H100" s="192"/>
      <c r="I100" s="192"/>
      <c r="J100" s="192"/>
      <c r="K100" s="192"/>
      <c r="L100" s="193"/>
      <c r="M100" s="193"/>
      <c r="N100" s="9">
        <f t="shared" si="48"/>
        <v>0</v>
      </c>
      <c r="O100" s="9">
        <f>(SUMIF($B$21:B100,B100,$N$21:N100))</f>
        <v>0</v>
      </c>
      <c r="P100" s="9">
        <f t="shared" si="49"/>
        <v>-2.0833333333333335</v>
      </c>
      <c r="Q100" s="193"/>
      <c r="R100" s="14">
        <f t="shared" si="50"/>
        <v>0</v>
      </c>
      <c r="S100" s="9">
        <f t="shared" si="51"/>
        <v>0</v>
      </c>
      <c r="T100" s="9">
        <f t="shared" si="52"/>
        <v>0</v>
      </c>
      <c r="U100" s="9">
        <f t="shared" si="53"/>
        <v>0</v>
      </c>
      <c r="V100" s="9">
        <f t="shared" si="54"/>
        <v>0</v>
      </c>
      <c r="W100" s="9">
        <f t="shared" si="59"/>
        <v>0</v>
      </c>
      <c r="X100" s="192"/>
      <c r="Y100" s="194"/>
      <c r="Z100" s="194"/>
      <c r="AA100" s="192"/>
      <c r="AB100" s="192"/>
      <c r="AC100" s="192"/>
      <c r="AD100" s="195"/>
      <c r="AE100" s="9">
        <f t="shared" si="62"/>
        <v>-26.666666666666622</v>
      </c>
      <c r="AF100" s="9">
        <f t="shared" si="60"/>
        <v>7</v>
      </c>
      <c r="AG100" s="9">
        <f t="shared" si="61"/>
        <v>0.125</v>
      </c>
      <c r="AH100" s="191"/>
      <c r="AI100" s="191"/>
      <c r="AJ100" s="191"/>
      <c r="AK100" s="191"/>
      <c r="AL100" s="35">
        <f t="shared" si="55"/>
        <v>44275</v>
      </c>
      <c r="AM100" s="14">
        <f t="shared" si="56"/>
        <v>0</v>
      </c>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6">
        <f t="shared" si="57"/>
        <v>0</v>
      </c>
    </row>
    <row r="101" spans="1:61" ht="27.75" customHeight="1" x14ac:dyDescent="0.15">
      <c r="A101" s="33">
        <v>44276</v>
      </c>
      <c r="B101" s="13">
        <f t="shared" si="43"/>
        <v>12</v>
      </c>
      <c r="C101" s="13">
        <f t="shared" si="44"/>
        <v>7</v>
      </c>
      <c r="D101" s="84">
        <f t="shared" si="45"/>
        <v>1.1000000000000001</v>
      </c>
      <c r="E101" s="84">
        <f t="shared" si="46"/>
        <v>1</v>
      </c>
      <c r="F101" s="84">
        <f t="shared" si="47"/>
        <v>1</v>
      </c>
      <c r="G101" s="85">
        <f t="shared" si="58"/>
        <v>0.33333333333333331</v>
      </c>
      <c r="H101" s="192"/>
      <c r="I101" s="192"/>
      <c r="J101" s="192"/>
      <c r="K101" s="192"/>
      <c r="L101" s="193"/>
      <c r="M101" s="193"/>
      <c r="N101" s="9">
        <f t="shared" si="48"/>
        <v>0</v>
      </c>
      <c r="O101" s="9">
        <f>(SUMIF($B$21:B101,B101,$N$21:N101))</f>
        <v>0</v>
      </c>
      <c r="P101" s="9">
        <f t="shared" si="49"/>
        <v>-2.0833333333333335</v>
      </c>
      <c r="Q101" s="193"/>
      <c r="R101" s="14">
        <f t="shared" si="50"/>
        <v>0</v>
      </c>
      <c r="S101" s="9">
        <f t="shared" si="51"/>
        <v>0</v>
      </c>
      <c r="T101" s="9">
        <f t="shared" si="52"/>
        <v>0</v>
      </c>
      <c r="U101" s="9">
        <f t="shared" si="53"/>
        <v>0</v>
      </c>
      <c r="V101" s="9">
        <f t="shared" si="54"/>
        <v>0</v>
      </c>
      <c r="W101" s="9">
        <f t="shared" si="59"/>
        <v>0</v>
      </c>
      <c r="X101" s="192"/>
      <c r="Y101" s="194"/>
      <c r="Z101" s="194"/>
      <c r="AA101" s="192"/>
      <c r="AB101" s="192"/>
      <c r="AC101" s="192"/>
      <c r="AD101" s="195"/>
      <c r="AE101" s="9">
        <f t="shared" si="62"/>
        <v>-26.999999999999954</v>
      </c>
      <c r="AF101" s="9">
        <f t="shared" si="60"/>
        <v>7</v>
      </c>
      <c r="AG101" s="9">
        <f t="shared" si="61"/>
        <v>0.125</v>
      </c>
      <c r="AH101" s="191"/>
      <c r="AI101" s="191"/>
      <c r="AJ101" s="191"/>
      <c r="AK101" s="191"/>
      <c r="AL101" s="35">
        <f t="shared" si="55"/>
        <v>44276</v>
      </c>
      <c r="AM101" s="14">
        <f t="shared" si="56"/>
        <v>0</v>
      </c>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6">
        <f t="shared" si="57"/>
        <v>0</v>
      </c>
    </row>
    <row r="102" spans="1:61" ht="27.75" customHeight="1" x14ac:dyDescent="0.15">
      <c r="A102" s="33">
        <v>44277</v>
      </c>
      <c r="B102" s="13">
        <f t="shared" si="43"/>
        <v>12</v>
      </c>
      <c r="C102" s="13">
        <f t="shared" si="44"/>
        <v>1</v>
      </c>
      <c r="D102" s="84">
        <f t="shared" si="45"/>
        <v>1.1000000000000001</v>
      </c>
      <c r="E102" s="84">
        <f t="shared" si="46"/>
        <v>1</v>
      </c>
      <c r="F102" s="84">
        <f t="shared" si="47"/>
        <v>1</v>
      </c>
      <c r="G102" s="85">
        <f t="shared" si="58"/>
        <v>0.33333333333333331</v>
      </c>
      <c r="H102" s="192"/>
      <c r="I102" s="192"/>
      <c r="J102" s="192"/>
      <c r="K102" s="192"/>
      <c r="L102" s="193"/>
      <c r="M102" s="193"/>
      <c r="N102" s="9">
        <f t="shared" si="48"/>
        <v>0</v>
      </c>
      <c r="O102" s="9">
        <f>(SUMIF($B$21:B102,B102,$N$21:N102))</f>
        <v>0</v>
      </c>
      <c r="P102" s="9">
        <f t="shared" si="49"/>
        <v>-2.0833333333333335</v>
      </c>
      <c r="Q102" s="193"/>
      <c r="R102" s="14">
        <f t="shared" si="50"/>
        <v>0</v>
      </c>
      <c r="S102" s="9">
        <f t="shared" si="51"/>
        <v>0</v>
      </c>
      <c r="T102" s="9">
        <f t="shared" si="52"/>
        <v>0</v>
      </c>
      <c r="U102" s="9">
        <f t="shared" si="53"/>
        <v>0</v>
      </c>
      <c r="V102" s="9">
        <f t="shared" si="54"/>
        <v>0</v>
      </c>
      <c r="W102" s="9">
        <f t="shared" si="59"/>
        <v>0</v>
      </c>
      <c r="X102" s="192"/>
      <c r="Y102" s="194"/>
      <c r="Z102" s="194"/>
      <c r="AA102" s="192"/>
      <c r="AB102" s="192"/>
      <c r="AC102" s="192"/>
      <c r="AD102" s="195"/>
      <c r="AE102" s="9">
        <f t="shared" si="62"/>
        <v>-27.333333333333286</v>
      </c>
      <c r="AF102" s="9">
        <f t="shared" si="60"/>
        <v>7</v>
      </c>
      <c r="AG102" s="9">
        <f t="shared" si="61"/>
        <v>0.125</v>
      </c>
      <c r="AH102" s="191"/>
      <c r="AI102" s="191"/>
      <c r="AJ102" s="191"/>
      <c r="AK102" s="191"/>
      <c r="AL102" s="35">
        <f t="shared" si="55"/>
        <v>44277</v>
      </c>
      <c r="AM102" s="14">
        <f t="shared" si="56"/>
        <v>0</v>
      </c>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6">
        <f t="shared" si="57"/>
        <v>0</v>
      </c>
    </row>
    <row r="103" spans="1:61" ht="27.75" customHeight="1" x14ac:dyDescent="0.15">
      <c r="A103" s="33">
        <v>44278</v>
      </c>
      <c r="B103" s="13">
        <f t="shared" si="43"/>
        <v>13</v>
      </c>
      <c r="C103" s="13">
        <f t="shared" si="44"/>
        <v>2</v>
      </c>
      <c r="D103" s="84">
        <f t="shared" si="45"/>
        <v>1.1000000000000001</v>
      </c>
      <c r="E103" s="84">
        <f t="shared" si="46"/>
        <v>1</v>
      </c>
      <c r="F103" s="84">
        <f t="shared" si="47"/>
        <v>1</v>
      </c>
      <c r="G103" s="85">
        <f t="shared" si="58"/>
        <v>0.33333333333333331</v>
      </c>
      <c r="H103" s="192"/>
      <c r="I103" s="192"/>
      <c r="J103" s="192"/>
      <c r="K103" s="192"/>
      <c r="L103" s="193"/>
      <c r="M103" s="193"/>
      <c r="N103" s="9">
        <f t="shared" si="48"/>
        <v>0</v>
      </c>
      <c r="O103" s="9">
        <f>(SUMIF($B$21:B103,B103,$N$21:N103))</f>
        <v>0</v>
      </c>
      <c r="P103" s="9">
        <f t="shared" si="49"/>
        <v>-2.0833333333333335</v>
      </c>
      <c r="Q103" s="193"/>
      <c r="R103" s="14">
        <f t="shared" si="50"/>
        <v>0</v>
      </c>
      <c r="S103" s="9">
        <f t="shared" si="51"/>
        <v>0</v>
      </c>
      <c r="T103" s="9">
        <f t="shared" si="52"/>
        <v>0</v>
      </c>
      <c r="U103" s="9">
        <f t="shared" si="53"/>
        <v>0</v>
      </c>
      <c r="V103" s="9">
        <f t="shared" si="54"/>
        <v>0</v>
      </c>
      <c r="W103" s="9">
        <f t="shared" si="59"/>
        <v>0</v>
      </c>
      <c r="X103" s="192"/>
      <c r="Y103" s="194"/>
      <c r="Z103" s="194"/>
      <c r="AA103" s="192"/>
      <c r="AB103" s="192"/>
      <c r="AC103" s="192"/>
      <c r="AD103" s="195"/>
      <c r="AE103" s="9">
        <f t="shared" si="62"/>
        <v>-27.666666666666618</v>
      </c>
      <c r="AF103" s="9">
        <f t="shared" si="60"/>
        <v>7</v>
      </c>
      <c r="AG103" s="9">
        <f t="shared" si="61"/>
        <v>0.125</v>
      </c>
      <c r="AH103" s="191"/>
      <c r="AI103" s="191"/>
      <c r="AJ103" s="191"/>
      <c r="AK103" s="191"/>
      <c r="AL103" s="35">
        <f t="shared" si="55"/>
        <v>44278</v>
      </c>
      <c r="AM103" s="14">
        <f t="shared" si="56"/>
        <v>0</v>
      </c>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6">
        <f t="shared" si="57"/>
        <v>0</v>
      </c>
    </row>
    <row r="104" spans="1:61" ht="27.75" customHeight="1" x14ac:dyDescent="0.15">
      <c r="A104" s="33">
        <v>44279</v>
      </c>
      <c r="B104" s="13">
        <f t="shared" si="43"/>
        <v>13</v>
      </c>
      <c r="C104" s="13">
        <f t="shared" si="44"/>
        <v>3</v>
      </c>
      <c r="D104" s="84">
        <f t="shared" si="45"/>
        <v>1.1000000000000001</v>
      </c>
      <c r="E104" s="84">
        <f t="shared" si="46"/>
        <v>1</v>
      </c>
      <c r="F104" s="84">
        <f t="shared" si="47"/>
        <v>1</v>
      </c>
      <c r="G104" s="85">
        <f t="shared" si="58"/>
        <v>0.33333333333333331</v>
      </c>
      <c r="H104" s="192"/>
      <c r="I104" s="192"/>
      <c r="J104" s="192"/>
      <c r="K104" s="192"/>
      <c r="L104" s="193"/>
      <c r="M104" s="193"/>
      <c r="N104" s="9">
        <f t="shared" si="48"/>
        <v>0</v>
      </c>
      <c r="O104" s="9">
        <f>(SUMIF($B$21:B104,B104,$N$21:N104))</f>
        <v>0</v>
      </c>
      <c r="P104" s="9">
        <f t="shared" si="49"/>
        <v>-2.0833333333333335</v>
      </c>
      <c r="Q104" s="193"/>
      <c r="R104" s="14">
        <f t="shared" si="50"/>
        <v>0</v>
      </c>
      <c r="S104" s="9">
        <f t="shared" si="51"/>
        <v>0</v>
      </c>
      <c r="T104" s="9">
        <f t="shared" si="52"/>
        <v>0</v>
      </c>
      <c r="U104" s="9">
        <f t="shared" si="53"/>
        <v>0</v>
      </c>
      <c r="V104" s="9">
        <f t="shared" si="54"/>
        <v>0</v>
      </c>
      <c r="W104" s="9">
        <f t="shared" si="59"/>
        <v>0</v>
      </c>
      <c r="X104" s="192"/>
      <c r="Y104" s="194"/>
      <c r="Z104" s="194"/>
      <c r="AA104" s="192"/>
      <c r="AB104" s="192"/>
      <c r="AC104" s="192"/>
      <c r="AD104" s="195"/>
      <c r="AE104" s="9">
        <f t="shared" si="62"/>
        <v>-27.99999999999995</v>
      </c>
      <c r="AF104" s="9">
        <f t="shared" si="60"/>
        <v>7</v>
      </c>
      <c r="AG104" s="9">
        <f t="shared" si="61"/>
        <v>0.125</v>
      </c>
      <c r="AH104" s="191"/>
      <c r="AI104" s="191"/>
      <c r="AJ104" s="191"/>
      <c r="AK104" s="191"/>
      <c r="AL104" s="35">
        <f t="shared" si="55"/>
        <v>44279</v>
      </c>
      <c r="AM104" s="14">
        <f t="shared" si="56"/>
        <v>0</v>
      </c>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6">
        <f t="shared" si="57"/>
        <v>0</v>
      </c>
    </row>
    <row r="105" spans="1:61" ht="27.75" customHeight="1" x14ac:dyDescent="0.15">
      <c r="A105" s="33">
        <v>44280</v>
      </c>
      <c r="B105" s="13">
        <f t="shared" si="43"/>
        <v>13</v>
      </c>
      <c r="C105" s="13">
        <f t="shared" si="44"/>
        <v>4</v>
      </c>
      <c r="D105" s="84">
        <f t="shared" si="45"/>
        <v>1.1000000000000001</v>
      </c>
      <c r="E105" s="84">
        <f t="shared" si="46"/>
        <v>1</v>
      </c>
      <c r="F105" s="84">
        <f t="shared" si="47"/>
        <v>1</v>
      </c>
      <c r="G105" s="85">
        <f t="shared" si="58"/>
        <v>0.33333333333333298</v>
      </c>
      <c r="H105" s="192"/>
      <c r="I105" s="192"/>
      <c r="J105" s="192"/>
      <c r="K105" s="192"/>
      <c r="L105" s="193"/>
      <c r="M105" s="193"/>
      <c r="N105" s="9">
        <f t="shared" si="48"/>
        <v>0</v>
      </c>
      <c r="O105" s="9">
        <f>(SUMIF($B$21:B105,B105,$N$21:N105))</f>
        <v>0</v>
      </c>
      <c r="P105" s="9">
        <f t="shared" si="49"/>
        <v>-2.0833333333333335</v>
      </c>
      <c r="Q105" s="193"/>
      <c r="R105" s="14">
        <f t="shared" si="50"/>
        <v>0</v>
      </c>
      <c r="S105" s="9">
        <f t="shared" si="51"/>
        <v>0</v>
      </c>
      <c r="T105" s="9">
        <f t="shared" si="52"/>
        <v>0</v>
      </c>
      <c r="U105" s="9">
        <f t="shared" si="53"/>
        <v>0</v>
      </c>
      <c r="V105" s="9">
        <f t="shared" si="54"/>
        <v>0</v>
      </c>
      <c r="W105" s="9">
        <f t="shared" si="59"/>
        <v>0</v>
      </c>
      <c r="X105" s="192"/>
      <c r="Y105" s="194"/>
      <c r="Z105" s="194"/>
      <c r="AA105" s="192"/>
      <c r="AB105" s="192"/>
      <c r="AC105" s="192"/>
      <c r="AD105" s="195"/>
      <c r="AE105" s="9">
        <f t="shared" si="62"/>
        <v>-28.333333333333282</v>
      </c>
      <c r="AF105" s="9">
        <f t="shared" si="60"/>
        <v>7</v>
      </c>
      <c r="AG105" s="9">
        <f t="shared" si="61"/>
        <v>0.125</v>
      </c>
      <c r="AH105" s="191"/>
      <c r="AI105" s="191"/>
      <c r="AJ105" s="191"/>
      <c r="AK105" s="191"/>
      <c r="AL105" s="35">
        <f t="shared" si="55"/>
        <v>44280</v>
      </c>
      <c r="AM105" s="14">
        <f t="shared" si="56"/>
        <v>0</v>
      </c>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6">
        <f t="shared" si="57"/>
        <v>0</v>
      </c>
    </row>
    <row r="106" spans="1:61" ht="27.75" customHeight="1" x14ac:dyDescent="0.15">
      <c r="A106" s="33">
        <v>44281</v>
      </c>
      <c r="B106" s="13">
        <f t="shared" si="43"/>
        <v>13</v>
      </c>
      <c r="C106" s="13">
        <f t="shared" si="44"/>
        <v>5</v>
      </c>
      <c r="D106" s="84">
        <f t="shared" si="45"/>
        <v>1.1000000000000001</v>
      </c>
      <c r="E106" s="84">
        <f t="shared" si="46"/>
        <v>1</v>
      </c>
      <c r="F106" s="84">
        <f t="shared" si="47"/>
        <v>1</v>
      </c>
      <c r="G106" s="85">
        <f t="shared" si="58"/>
        <v>0.33333333333333298</v>
      </c>
      <c r="H106" s="192"/>
      <c r="I106" s="192"/>
      <c r="J106" s="192"/>
      <c r="K106" s="192"/>
      <c r="L106" s="193"/>
      <c r="M106" s="193"/>
      <c r="N106" s="9">
        <f t="shared" si="48"/>
        <v>0</v>
      </c>
      <c r="O106" s="9">
        <f>(SUMIF($B$21:B106,B106,$N$21:N106))</f>
        <v>0</v>
      </c>
      <c r="P106" s="9">
        <f t="shared" si="49"/>
        <v>-2.0833333333333335</v>
      </c>
      <c r="Q106" s="193"/>
      <c r="R106" s="14">
        <f t="shared" si="50"/>
        <v>0</v>
      </c>
      <c r="S106" s="9">
        <f t="shared" si="51"/>
        <v>0</v>
      </c>
      <c r="T106" s="9">
        <f t="shared" si="52"/>
        <v>0</v>
      </c>
      <c r="U106" s="9">
        <f t="shared" si="53"/>
        <v>0</v>
      </c>
      <c r="V106" s="9">
        <f t="shared" si="54"/>
        <v>0</v>
      </c>
      <c r="W106" s="9">
        <f t="shared" si="59"/>
        <v>0</v>
      </c>
      <c r="X106" s="192"/>
      <c r="Y106" s="194"/>
      <c r="Z106" s="194"/>
      <c r="AA106" s="192"/>
      <c r="AB106" s="192"/>
      <c r="AC106" s="192"/>
      <c r="AD106" s="195"/>
      <c r="AE106" s="9">
        <f t="shared" si="62"/>
        <v>-28.666666666666615</v>
      </c>
      <c r="AF106" s="9">
        <f t="shared" si="60"/>
        <v>7</v>
      </c>
      <c r="AG106" s="9">
        <f t="shared" si="61"/>
        <v>0.125</v>
      </c>
      <c r="AH106" s="191"/>
      <c r="AI106" s="191"/>
      <c r="AJ106" s="191"/>
      <c r="AK106" s="191"/>
      <c r="AL106" s="35">
        <f t="shared" si="55"/>
        <v>44281</v>
      </c>
      <c r="AM106" s="14">
        <f t="shared" si="56"/>
        <v>0</v>
      </c>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6">
        <f t="shared" si="57"/>
        <v>0</v>
      </c>
    </row>
    <row r="107" spans="1:61" ht="27.75" customHeight="1" x14ac:dyDescent="0.15">
      <c r="A107" s="33">
        <v>44282</v>
      </c>
      <c r="B107" s="13">
        <f t="shared" si="43"/>
        <v>13</v>
      </c>
      <c r="C107" s="13">
        <f t="shared" si="44"/>
        <v>6</v>
      </c>
      <c r="D107" s="84">
        <f t="shared" si="45"/>
        <v>1.1000000000000001</v>
      </c>
      <c r="E107" s="84">
        <f t="shared" si="46"/>
        <v>1</v>
      </c>
      <c r="F107" s="84">
        <f t="shared" si="47"/>
        <v>1</v>
      </c>
      <c r="G107" s="85">
        <f t="shared" si="58"/>
        <v>0.33333333333333298</v>
      </c>
      <c r="H107" s="192"/>
      <c r="I107" s="192"/>
      <c r="J107" s="192"/>
      <c r="K107" s="192"/>
      <c r="L107" s="193"/>
      <c r="M107" s="193"/>
      <c r="N107" s="9">
        <f t="shared" si="48"/>
        <v>0</v>
      </c>
      <c r="O107" s="9">
        <f>(SUMIF($B$21:B107,B107,$N$21:N107))</f>
        <v>0</v>
      </c>
      <c r="P107" s="9">
        <f t="shared" si="49"/>
        <v>-2.0833333333333335</v>
      </c>
      <c r="Q107" s="193"/>
      <c r="R107" s="14">
        <f t="shared" si="50"/>
        <v>0</v>
      </c>
      <c r="S107" s="9">
        <f t="shared" si="51"/>
        <v>0</v>
      </c>
      <c r="T107" s="9">
        <f t="shared" si="52"/>
        <v>0</v>
      </c>
      <c r="U107" s="9">
        <f t="shared" si="53"/>
        <v>0</v>
      </c>
      <c r="V107" s="9">
        <f t="shared" si="54"/>
        <v>0</v>
      </c>
      <c r="W107" s="9">
        <f t="shared" si="59"/>
        <v>0</v>
      </c>
      <c r="X107" s="192"/>
      <c r="Y107" s="194"/>
      <c r="Z107" s="194"/>
      <c r="AA107" s="192"/>
      <c r="AB107" s="192"/>
      <c r="AC107" s="192"/>
      <c r="AD107" s="195"/>
      <c r="AE107" s="9">
        <f t="shared" si="62"/>
        <v>-28.999999999999947</v>
      </c>
      <c r="AF107" s="9">
        <f t="shared" si="60"/>
        <v>7</v>
      </c>
      <c r="AG107" s="9">
        <f t="shared" si="61"/>
        <v>0.125</v>
      </c>
      <c r="AH107" s="191"/>
      <c r="AI107" s="191"/>
      <c r="AJ107" s="191"/>
      <c r="AK107" s="191"/>
      <c r="AL107" s="35">
        <f t="shared" si="55"/>
        <v>44282</v>
      </c>
      <c r="AM107" s="14">
        <f t="shared" si="56"/>
        <v>0</v>
      </c>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6">
        <f t="shared" si="57"/>
        <v>0</v>
      </c>
    </row>
    <row r="108" spans="1:61" ht="27.75" customHeight="1" x14ac:dyDescent="0.15">
      <c r="A108" s="33">
        <v>44283</v>
      </c>
      <c r="B108" s="13">
        <f t="shared" si="43"/>
        <v>13</v>
      </c>
      <c r="C108" s="13">
        <f t="shared" si="44"/>
        <v>7</v>
      </c>
      <c r="D108" s="84">
        <f t="shared" si="45"/>
        <v>1.1000000000000001</v>
      </c>
      <c r="E108" s="84">
        <f t="shared" si="46"/>
        <v>1</v>
      </c>
      <c r="F108" s="84">
        <f t="shared" si="47"/>
        <v>1</v>
      </c>
      <c r="G108" s="85">
        <f t="shared" si="58"/>
        <v>0.33333333333333331</v>
      </c>
      <c r="H108" s="192"/>
      <c r="I108" s="192"/>
      <c r="J108" s="192"/>
      <c r="K108" s="192"/>
      <c r="L108" s="193"/>
      <c r="M108" s="193"/>
      <c r="N108" s="9">
        <f t="shared" si="48"/>
        <v>0</v>
      </c>
      <c r="O108" s="9">
        <f>(SUMIF($B$21:B108,B108,$N$21:N108))</f>
        <v>0</v>
      </c>
      <c r="P108" s="9">
        <f t="shared" si="49"/>
        <v>-2.0833333333333335</v>
      </c>
      <c r="Q108" s="193"/>
      <c r="R108" s="14">
        <f t="shared" si="50"/>
        <v>0</v>
      </c>
      <c r="S108" s="9">
        <f t="shared" si="51"/>
        <v>0</v>
      </c>
      <c r="T108" s="9">
        <f t="shared" si="52"/>
        <v>0</v>
      </c>
      <c r="U108" s="9">
        <f t="shared" si="53"/>
        <v>0</v>
      </c>
      <c r="V108" s="9">
        <f t="shared" si="54"/>
        <v>0</v>
      </c>
      <c r="W108" s="9">
        <f t="shared" si="59"/>
        <v>0</v>
      </c>
      <c r="X108" s="192"/>
      <c r="Y108" s="194"/>
      <c r="Z108" s="194"/>
      <c r="AA108" s="192"/>
      <c r="AB108" s="192"/>
      <c r="AC108" s="192"/>
      <c r="AD108" s="195"/>
      <c r="AE108" s="9">
        <f t="shared" si="62"/>
        <v>-29.333333333333279</v>
      </c>
      <c r="AF108" s="9">
        <f t="shared" si="60"/>
        <v>7</v>
      </c>
      <c r="AG108" s="9">
        <f t="shared" si="61"/>
        <v>0.125</v>
      </c>
      <c r="AH108" s="191"/>
      <c r="AI108" s="191"/>
      <c r="AJ108" s="191"/>
      <c r="AK108" s="191"/>
      <c r="AL108" s="35">
        <f t="shared" si="55"/>
        <v>44283</v>
      </c>
      <c r="AM108" s="14">
        <f t="shared" si="56"/>
        <v>0</v>
      </c>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6">
        <f t="shared" si="57"/>
        <v>0</v>
      </c>
    </row>
    <row r="109" spans="1:61" ht="27.75" customHeight="1" x14ac:dyDescent="0.15">
      <c r="A109" s="33">
        <v>44284</v>
      </c>
      <c r="B109" s="13">
        <f t="shared" si="43"/>
        <v>13</v>
      </c>
      <c r="C109" s="13">
        <f t="shared" si="44"/>
        <v>1</v>
      </c>
      <c r="D109" s="84">
        <f t="shared" si="45"/>
        <v>1.1000000000000001</v>
      </c>
      <c r="E109" s="84">
        <f t="shared" si="46"/>
        <v>1</v>
      </c>
      <c r="F109" s="84">
        <f t="shared" si="47"/>
        <v>1</v>
      </c>
      <c r="G109" s="85">
        <f t="shared" si="58"/>
        <v>0.33333333333333331</v>
      </c>
      <c r="H109" s="192"/>
      <c r="I109" s="192"/>
      <c r="J109" s="192"/>
      <c r="K109" s="192"/>
      <c r="L109" s="193"/>
      <c r="M109" s="193"/>
      <c r="N109" s="9">
        <f t="shared" si="48"/>
        <v>0</v>
      </c>
      <c r="O109" s="9">
        <f>(SUMIF($B$21:B109,B109,$N$21:N109))</f>
        <v>0</v>
      </c>
      <c r="P109" s="9">
        <f t="shared" si="49"/>
        <v>-2.0833333333333335</v>
      </c>
      <c r="Q109" s="193"/>
      <c r="R109" s="14">
        <f t="shared" si="50"/>
        <v>0</v>
      </c>
      <c r="S109" s="9">
        <f t="shared" si="51"/>
        <v>0</v>
      </c>
      <c r="T109" s="9">
        <f t="shared" si="52"/>
        <v>0</v>
      </c>
      <c r="U109" s="9">
        <f t="shared" si="53"/>
        <v>0</v>
      </c>
      <c r="V109" s="9">
        <f t="shared" si="54"/>
        <v>0</v>
      </c>
      <c r="W109" s="9">
        <f t="shared" si="59"/>
        <v>0</v>
      </c>
      <c r="X109" s="192"/>
      <c r="Y109" s="194"/>
      <c r="Z109" s="194"/>
      <c r="AA109" s="192"/>
      <c r="AB109" s="192"/>
      <c r="AC109" s="192"/>
      <c r="AD109" s="195"/>
      <c r="AE109" s="9">
        <f t="shared" si="62"/>
        <v>-29.666666666666611</v>
      </c>
      <c r="AF109" s="9">
        <f t="shared" si="60"/>
        <v>7</v>
      </c>
      <c r="AG109" s="9">
        <f t="shared" si="61"/>
        <v>0.125</v>
      </c>
      <c r="AH109" s="191"/>
      <c r="AI109" s="191"/>
      <c r="AJ109" s="191"/>
      <c r="AK109" s="191"/>
      <c r="AL109" s="35">
        <f t="shared" si="55"/>
        <v>44284</v>
      </c>
      <c r="AM109" s="14">
        <f t="shared" si="56"/>
        <v>0</v>
      </c>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6">
        <f t="shared" si="57"/>
        <v>0</v>
      </c>
    </row>
    <row r="110" spans="1:61" ht="27.75" customHeight="1" x14ac:dyDescent="0.15">
      <c r="A110" s="33">
        <v>44285</v>
      </c>
      <c r="B110" s="13">
        <f t="shared" si="43"/>
        <v>14</v>
      </c>
      <c r="C110" s="13">
        <f t="shared" si="44"/>
        <v>2</v>
      </c>
      <c r="D110" s="84">
        <f t="shared" si="45"/>
        <v>1.1000000000000001</v>
      </c>
      <c r="E110" s="84">
        <f t="shared" si="46"/>
        <v>1</v>
      </c>
      <c r="F110" s="84">
        <f t="shared" si="47"/>
        <v>1</v>
      </c>
      <c r="G110" s="85">
        <f t="shared" si="58"/>
        <v>0.33333333333333331</v>
      </c>
      <c r="H110" s="192"/>
      <c r="I110" s="192"/>
      <c r="J110" s="192"/>
      <c r="K110" s="192"/>
      <c r="L110" s="193"/>
      <c r="M110" s="193"/>
      <c r="N110" s="9">
        <f t="shared" si="48"/>
        <v>0</v>
      </c>
      <c r="O110" s="9">
        <f>(SUMIF($B$21:B110,B110,$N$21:N110))</f>
        <v>0</v>
      </c>
      <c r="P110" s="9">
        <f t="shared" si="49"/>
        <v>-2.0833333333333335</v>
      </c>
      <c r="Q110" s="193"/>
      <c r="R110" s="14">
        <f t="shared" si="50"/>
        <v>0</v>
      </c>
      <c r="S110" s="9">
        <f t="shared" si="51"/>
        <v>0</v>
      </c>
      <c r="T110" s="9">
        <f t="shared" si="52"/>
        <v>0</v>
      </c>
      <c r="U110" s="9">
        <f t="shared" si="53"/>
        <v>0</v>
      </c>
      <c r="V110" s="9">
        <f t="shared" si="54"/>
        <v>0</v>
      </c>
      <c r="W110" s="9">
        <f t="shared" si="59"/>
        <v>0</v>
      </c>
      <c r="X110" s="192"/>
      <c r="Y110" s="194"/>
      <c r="Z110" s="194"/>
      <c r="AA110" s="192"/>
      <c r="AB110" s="192"/>
      <c r="AC110" s="192"/>
      <c r="AD110" s="195"/>
      <c r="AE110" s="9">
        <f t="shared" si="62"/>
        <v>-29.999999999999943</v>
      </c>
      <c r="AF110" s="9">
        <f t="shared" si="60"/>
        <v>7</v>
      </c>
      <c r="AG110" s="9">
        <f t="shared" si="61"/>
        <v>0.125</v>
      </c>
      <c r="AH110" s="191"/>
      <c r="AI110" s="191"/>
      <c r="AJ110" s="191"/>
      <c r="AK110" s="191"/>
      <c r="AL110" s="35">
        <f t="shared" si="55"/>
        <v>44285</v>
      </c>
      <c r="AM110" s="14">
        <f t="shared" si="56"/>
        <v>0</v>
      </c>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6">
        <f t="shared" si="57"/>
        <v>0</v>
      </c>
    </row>
    <row r="111" spans="1:61" ht="27.75" customHeight="1" x14ac:dyDescent="0.15">
      <c r="A111" s="33">
        <v>44286</v>
      </c>
      <c r="B111" s="13">
        <f t="shared" si="43"/>
        <v>14</v>
      </c>
      <c r="C111" s="13">
        <f t="shared" si="44"/>
        <v>3</v>
      </c>
      <c r="D111" s="84">
        <f t="shared" si="45"/>
        <v>1.1000000000000001</v>
      </c>
      <c r="E111" s="84">
        <f t="shared" si="46"/>
        <v>1</v>
      </c>
      <c r="F111" s="84">
        <f t="shared" si="47"/>
        <v>1</v>
      </c>
      <c r="G111" s="85">
        <f t="shared" si="58"/>
        <v>0.33333333333333331</v>
      </c>
      <c r="H111" s="192"/>
      <c r="I111" s="192"/>
      <c r="J111" s="192"/>
      <c r="K111" s="192"/>
      <c r="L111" s="193"/>
      <c r="M111" s="193"/>
      <c r="N111" s="9">
        <f t="shared" si="48"/>
        <v>0</v>
      </c>
      <c r="O111" s="9">
        <f>(SUMIF($B$21:B111,B111,$N$21:N111))</f>
        <v>0</v>
      </c>
      <c r="P111" s="9">
        <f t="shared" si="49"/>
        <v>-2.0833333333333335</v>
      </c>
      <c r="Q111" s="193"/>
      <c r="R111" s="14">
        <f t="shared" si="50"/>
        <v>0</v>
      </c>
      <c r="S111" s="9">
        <f t="shared" si="51"/>
        <v>0</v>
      </c>
      <c r="T111" s="9">
        <f t="shared" si="52"/>
        <v>0</v>
      </c>
      <c r="U111" s="9">
        <f t="shared" si="53"/>
        <v>0</v>
      </c>
      <c r="V111" s="9">
        <f t="shared" si="54"/>
        <v>0</v>
      </c>
      <c r="W111" s="9">
        <f t="shared" si="59"/>
        <v>0</v>
      </c>
      <c r="X111" s="192"/>
      <c r="Y111" s="194"/>
      <c r="Z111" s="194"/>
      <c r="AA111" s="192"/>
      <c r="AB111" s="192"/>
      <c r="AC111" s="192"/>
      <c r="AD111" s="195"/>
      <c r="AE111" s="9">
        <f t="shared" si="62"/>
        <v>-30.333333333333275</v>
      </c>
      <c r="AF111" s="9">
        <f t="shared" si="60"/>
        <v>7</v>
      </c>
      <c r="AG111" s="9">
        <f t="shared" si="61"/>
        <v>0.125</v>
      </c>
      <c r="AH111" s="191"/>
      <c r="AI111" s="191"/>
      <c r="AJ111" s="191"/>
      <c r="AK111" s="191"/>
      <c r="AL111" s="35">
        <f t="shared" si="55"/>
        <v>44286</v>
      </c>
      <c r="AM111" s="14">
        <f t="shared" si="56"/>
        <v>0</v>
      </c>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6">
        <f t="shared" si="57"/>
        <v>0</v>
      </c>
    </row>
    <row r="112" spans="1:61" ht="27.75" customHeight="1" x14ac:dyDescent="0.15">
      <c r="A112" s="33">
        <v>44287</v>
      </c>
      <c r="B112" s="13">
        <f t="shared" si="43"/>
        <v>14</v>
      </c>
      <c r="C112" s="13">
        <f t="shared" si="44"/>
        <v>4</v>
      </c>
      <c r="D112" s="84">
        <f t="shared" si="45"/>
        <v>1.1000000000000001</v>
      </c>
      <c r="E112" s="84">
        <f t="shared" si="46"/>
        <v>1</v>
      </c>
      <c r="F112" s="84">
        <f t="shared" si="47"/>
        <v>1</v>
      </c>
      <c r="G112" s="85">
        <f t="shared" si="58"/>
        <v>0.33333333333333298</v>
      </c>
      <c r="H112" s="192"/>
      <c r="I112" s="192"/>
      <c r="J112" s="192"/>
      <c r="K112" s="192"/>
      <c r="L112" s="193"/>
      <c r="M112" s="193"/>
      <c r="N112" s="9">
        <f t="shared" si="48"/>
        <v>0</v>
      </c>
      <c r="O112" s="9">
        <f>(SUMIF($B$21:B112,B112,$N$21:N112))</f>
        <v>0</v>
      </c>
      <c r="P112" s="9">
        <f t="shared" si="49"/>
        <v>-2.0833333333333335</v>
      </c>
      <c r="Q112" s="193"/>
      <c r="R112" s="14">
        <f t="shared" si="50"/>
        <v>0</v>
      </c>
      <c r="S112" s="9">
        <f t="shared" si="51"/>
        <v>0</v>
      </c>
      <c r="T112" s="9">
        <f t="shared" si="52"/>
        <v>0</v>
      </c>
      <c r="U112" s="9">
        <f t="shared" si="53"/>
        <v>0</v>
      </c>
      <c r="V112" s="9">
        <f t="shared" si="54"/>
        <v>0</v>
      </c>
      <c r="W112" s="9">
        <f t="shared" si="59"/>
        <v>0</v>
      </c>
      <c r="X112" s="192"/>
      <c r="Y112" s="194"/>
      <c r="Z112" s="194"/>
      <c r="AA112" s="192"/>
      <c r="AB112" s="192"/>
      <c r="AC112" s="192"/>
      <c r="AD112" s="195"/>
      <c r="AE112" s="9">
        <f t="shared" si="62"/>
        <v>-30.666666666666607</v>
      </c>
      <c r="AF112" s="9">
        <f t="shared" si="60"/>
        <v>7</v>
      </c>
      <c r="AG112" s="9">
        <f t="shared" si="61"/>
        <v>0.125</v>
      </c>
      <c r="AH112" s="191"/>
      <c r="AI112" s="191"/>
      <c r="AJ112" s="191"/>
      <c r="AK112" s="191"/>
      <c r="AL112" s="35">
        <f t="shared" si="55"/>
        <v>44287</v>
      </c>
      <c r="AM112" s="14">
        <f t="shared" si="56"/>
        <v>0</v>
      </c>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6">
        <f t="shared" si="57"/>
        <v>0</v>
      </c>
    </row>
    <row r="113" spans="1:61" ht="27.75" customHeight="1" x14ac:dyDescent="0.15">
      <c r="A113" s="33">
        <v>44288</v>
      </c>
      <c r="B113" s="13">
        <f t="shared" si="43"/>
        <v>14</v>
      </c>
      <c r="C113" s="13">
        <f t="shared" si="44"/>
        <v>5</v>
      </c>
      <c r="D113" s="84">
        <f t="shared" si="45"/>
        <v>1.1000000000000001</v>
      </c>
      <c r="E113" s="84">
        <f t="shared" si="46"/>
        <v>1</v>
      </c>
      <c r="F113" s="84">
        <f t="shared" si="47"/>
        <v>1</v>
      </c>
      <c r="G113" s="85">
        <f t="shared" si="58"/>
        <v>0.33333333333333298</v>
      </c>
      <c r="H113" s="192"/>
      <c r="I113" s="192"/>
      <c r="J113" s="192"/>
      <c r="K113" s="192"/>
      <c r="L113" s="193"/>
      <c r="M113" s="193"/>
      <c r="N113" s="9">
        <f t="shared" si="48"/>
        <v>0</v>
      </c>
      <c r="O113" s="9">
        <f>(SUMIF($B$21:B113,B113,$N$21:N113))</f>
        <v>0</v>
      </c>
      <c r="P113" s="9">
        <f t="shared" si="49"/>
        <v>-2.0833333333333335</v>
      </c>
      <c r="Q113" s="193"/>
      <c r="R113" s="14">
        <f t="shared" si="50"/>
        <v>0</v>
      </c>
      <c r="S113" s="9">
        <f t="shared" si="51"/>
        <v>0</v>
      </c>
      <c r="T113" s="9">
        <f t="shared" si="52"/>
        <v>0</v>
      </c>
      <c r="U113" s="9">
        <f t="shared" si="53"/>
        <v>0</v>
      </c>
      <c r="V113" s="9">
        <f t="shared" si="54"/>
        <v>0</v>
      </c>
      <c r="W113" s="9">
        <f t="shared" si="59"/>
        <v>0</v>
      </c>
      <c r="X113" s="192"/>
      <c r="Y113" s="194"/>
      <c r="Z113" s="194"/>
      <c r="AA113" s="192"/>
      <c r="AB113" s="192"/>
      <c r="AC113" s="192"/>
      <c r="AD113" s="195"/>
      <c r="AE113" s="9">
        <f t="shared" si="62"/>
        <v>-30.99999999999994</v>
      </c>
      <c r="AF113" s="9">
        <f t="shared" si="60"/>
        <v>7</v>
      </c>
      <c r="AG113" s="9">
        <f t="shared" si="61"/>
        <v>0.125</v>
      </c>
      <c r="AH113" s="191"/>
      <c r="AI113" s="191"/>
      <c r="AJ113" s="191"/>
      <c r="AK113" s="191"/>
      <c r="AL113" s="35">
        <f t="shared" si="55"/>
        <v>44288</v>
      </c>
      <c r="AM113" s="14">
        <f t="shared" si="56"/>
        <v>0</v>
      </c>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6">
        <f t="shared" si="57"/>
        <v>0</v>
      </c>
    </row>
    <row r="114" spans="1:61" ht="27.75" customHeight="1" x14ac:dyDescent="0.15">
      <c r="A114" s="33">
        <v>44289</v>
      </c>
      <c r="B114" s="13">
        <f t="shared" si="43"/>
        <v>14</v>
      </c>
      <c r="C114" s="13">
        <f t="shared" si="44"/>
        <v>6</v>
      </c>
      <c r="D114" s="84">
        <f t="shared" si="45"/>
        <v>1.1000000000000001</v>
      </c>
      <c r="E114" s="84">
        <f t="shared" si="46"/>
        <v>1</v>
      </c>
      <c r="F114" s="84">
        <f t="shared" si="47"/>
        <v>1</v>
      </c>
      <c r="G114" s="85">
        <f t="shared" si="58"/>
        <v>0.33333333333333298</v>
      </c>
      <c r="H114" s="192"/>
      <c r="I114" s="192"/>
      <c r="J114" s="192"/>
      <c r="K114" s="192"/>
      <c r="L114" s="193"/>
      <c r="M114" s="193"/>
      <c r="N114" s="9">
        <f t="shared" si="48"/>
        <v>0</v>
      </c>
      <c r="O114" s="9">
        <f>(SUMIF($B$21:B114,B114,$N$21:N114))</f>
        <v>0</v>
      </c>
      <c r="P114" s="9">
        <f t="shared" si="49"/>
        <v>-2.0833333333333335</v>
      </c>
      <c r="Q114" s="193"/>
      <c r="R114" s="14">
        <f t="shared" si="50"/>
        <v>0</v>
      </c>
      <c r="S114" s="9">
        <f t="shared" si="51"/>
        <v>0</v>
      </c>
      <c r="T114" s="9">
        <f t="shared" si="52"/>
        <v>0</v>
      </c>
      <c r="U114" s="9">
        <f t="shared" si="53"/>
        <v>0</v>
      </c>
      <c r="V114" s="9">
        <f t="shared" si="54"/>
        <v>0</v>
      </c>
      <c r="W114" s="9">
        <f t="shared" si="59"/>
        <v>0</v>
      </c>
      <c r="X114" s="192"/>
      <c r="Y114" s="194"/>
      <c r="Z114" s="194"/>
      <c r="AA114" s="192"/>
      <c r="AB114" s="192"/>
      <c r="AC114" s="192"/>
      <c r="AD114" s="195"/>
      <c r="AE114" s="9">
        <f t="shared" si="62"/>
        <v>-31.333333333333272</v>
      </c>
      <c r="AF114" s="9">
        <f t="shared" si="60"/>
        <v>7</v>
      </c>
      <c r="AG114" s="9">
        <f t="shared" si="61"/>
        <v>0.125</v>
      </c>
      <c r="AH114" s="191"/>
      <c r="AI114" s="191"/>
      <c r="AJ114" s="191"/>
      <c r="AK114" s="191"/>
      <c r="AL114" s="35">
        <f t="shared" si="55"/>
        <v>44289</v>
      </c>
      <c r="AM114" s="14">
        <f t="shared" si="56"/>
        <v>0</v>
      </c>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6">
        <f t="shared" si="57"/>
        <v>0</v>
      </c>
    </row>
    <row r="115" spans="1:61" ht="27.75" customHeight="1" x14ac:dyDescent="0.15">
      <c r="A115" s="33">
        <v>44290</v>
      </c>
      <c r="B115" s="13">
        <f t="shared" si="43"/>
        <v>14</v>
      </c>
      <c r="C115" s="13">
        <f t="shared" si="44"/>
        <v>7</v>
      </c>
      <c r="D115" s="84">
        <f t="shared" si="45"/>
        <v>1.1000000000000001</v>
      </c>
      <c r="E115" s="84">
        <f t="shared" si="46"/>
        <v>1</v>
      </c>
      <c r="F115" s="84">
        <f t="shared" si="47"/>
        <v>1</v>
      </c>
      <c r="G115" s="85">
        <f t="shared" si="58"/>
        <v>0.33333333333333331</v>
      </c>
      <c r="H115" s="192"/>
      <c r="I115" s="192"/>
      <c r="J115" s="192"/>
      <c r="K115" s="192"/>
      <c r="L115" s="193"/>
      <c r="M115" s="193"/>
      <c r="N115" s="9">
        <f t="shared" si="48"/>
        <v>0</v>
      </c>
      <c r="O115" s="9">
        <f>(SUMIF($B$21:B115,B115,$N$21:N115))</f>
        <v>0</v>
      </c>
      <c r="P115" s="9">
        <f t="shared" si="49"/>
        <v>-2.0833333333333335</v>
      </c>
      <c r="Q115" s="193"/>
      <c r="R115" s="14">
        <f t="shared" si="50"/>
        <v>0</v>
      </c>
      <c r="S115" s="9">
        <f t="shared" si="51"/>
        <v>0</v>
      </c>
      <c r="T115" s="9">
        <f t="shared" si="52"/>
        <v>0</v>
      </c>
      <c r="U115" s="9">
        <f t="shared" si="53"/>
        <v>0</v>
      </c>
      <c r="V115" s="9">
        <f t="shared" si="54"/>
        <v>0</v>
      </c>
      <c r="W115" s="9">
        <f t="shared" si="59"/>
        <v>0</v>
      </c>
      <c r="X115" s="192"/>
      <c r="Y115" s="194"/>
      <c r="Z115" s="194"/>
      <c r="AA115" s="192"/>
      <c r="AB115" s="192"/>
      <c r="AC115" s="192"/>
      <c r="AD115" s="195"/>
      <c r="AE115" s="9">
        <f t="shared" si="62"/>
        <v>-31.666666666666604</v>
      </c>
      <c r="AF115" s="9">
        <f t="shared" si="60"/>
        <v>7</v>
      </c>
      <c r="AG115" s="9">
        <f t="shared" si="61"/>
        <v>0.125</v>
      </c>
      <c r="AH115" s="191"/>
      <c r="AI115" s="191"/>
      <c r="AJ115" s="191"/>
      <c r="AK115" s="191"/>
      <c r="AL115" s="35">
        <f t="shared" si="55"/>
        <v>44290</v>
      </c>
      <c r="AM115" s="14">
        <f t="shared" si="56"/>
        <v>0</v>
      </c>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6">
        <f t="shared" si="57"/>
        <v>0</v>
      </c>
    </row>
    <row r="116" spans="1:61" ht="27.75" customHeight="1" x14ac:dyDescent="0.15">
      <c r="A116" s="33">
        <v>44291</v>
      </c>
      <c r="B116" s="13">
        <f t="shared" si="43"/>
        <v>14</v>
      </c>
      <c r="C116" s="13">
        <f t="shared" si="44"/>
        <v>1</v>
      </c>
      <c r="D116" s="84">
        <f t="shared" si="45"/>
        <v>1.1000000000000001</v>
      </c>
      <c r="E116" s="84">
        <f t="shared" si="46"/>
        <v>1</v>
      </c>
      <c r="F116" s="84">
        <f t="shared" si="47"/>
        <v>1</v>
      </c>
      <c r="G116" s="85">
        <f t="shared" si="58"/>
        <v>0.33333333333333331</v>
      </c>
      <c r="H116" s="192"/>
      <c r="I116" s="192"/>
      <c r="J116" s="192"/>
      <c r="K116" s="192"/>
      <c r="L116" s="193"/>
      <c r="M116" s="193"/>
      <c r="N116" s="9">
        <f t="shared" si="48"/>
        <v>0</v>
      </c>
      <c r="O116" s="9">
        <f>(SUMIF($B$21:B116,B116,$N$21:N116))</f>
        <v>0</v>
      </c>
      <c r="P116" s="9">
        <f t="shared" si="49"/>
        <v>-2.0833333333333335</v>
      </c>
      <c r="Q116" s="193"/>
      <c r="R116" s="14">
        <f t="shared" si="50"/>
        <v>0</v>
      </c>
      <c r="S116" s="9">
        <f t="shared" si="51"/>
        <v>0</v>
      </c>
      <c r="T116" s="9">
        <f t="shared" si="52"/>
        <v>0</v>
      </c>
      <c r="U116" s="9">
        <f t="shared" si="53"/>
        <v>0</v>
      </c>
      <c r="V116" s="9">
        <f t="shared" si="54"/>
        <v>0</v>
      </c>
      <c r="W116" s="9">
        <f t="shared" si="59"/>
        <v>0</v>
      </c>
      <c r="X116" s="192"/>
      <c r="Y116" s="194"/>
      <c r="Z116" s="194"/>
      <c r="AA116" s="192"/>
      <c r="AB116" s="192"/>
      <c r="AC116" s="192"/>
      <c r="AD116" s="195"/>
      <c r="AE116" s="9">
        <f t="shared" si="62"/>
        <v>-31.999999999999936</v>
      </c>
      <c r="AF116" s="9">
        <f t="shared" si="60"/>
        <v>7</v>
      </c>
      <c r="AG116" s="9">
        <f t="shared" si="61"/>
        <v>0.125</v>
      </c>
      <c r="AH116" s="191"/>
      <c r="AI116" s="191"/>
      <c r="AJ116" s="191"/>
      <c r="AK116" s="191"/>
      <c r="AL116" s="35">
        <f t="shared" si="55"/>
        <v>44291</v>
      </c>
      <c r="AM116" s="14">
        <f t="shared" si="56"/>
        <v>0</v>
      </c>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6">
        <f t="shared" si="57"/>
        <v>0</v>
      </c>
    </row>
    <row r="117" spans="1:61" ht="27.75" customHeight="1" x14ac:dyDescent="0.15">
      <c r="A117" s="33">
        <v>44292</v>
      </c>
      <c r="B117" s="13">
        <f t="shared" si="43"/>
        <v>15</v>
      </c>
      <c r="C117" s="13">
        <f t="shared" si="44"/>
        <v>2</v>
      </c>
      <c r="D117" s="84">
        <f t="shared" si="45"/>
        <v>1.1000000000000001</v>
      </c>
      <c r="E117" s="84">
        <f t="shared" si="46"/>
        <v>1</v>
      </c>
      <c r="F117" s="84">
        <f t="shared" si="47"/>
        <v>1</v>
      </c>
      <c r="G117" s="85">
        <f t="shared" si="58"/>
        <v>0.33333333333333331</v>
      </c>
      <c r="H117" s="192"/>
      <c r="I117" s="192"/>
      <c r="J117" s="192"/>
      <c r="K117" s="192"/>
      <c r="L117" s="193"/>
      <c r="M117" s="193"/>
      <c r="N117" s="9">
        <f t="shared" si="48"/>
        <v>0</v>
      </c>
      <c r="O117" s="9">
        <f>(SUMIF($B$21:B117,B117,$N$21:N117))</f>
        <v>0</v>
      </c>
      <c r="P117" s="9">
        <f t="shared" si="49"/>
        <v>-2.0833333333333335</v>
      </c>
      <c r="Q117" s="193"/>
      <c r="R117" s="14">
        <f t="shared" si="50"/>
        <v>0</v>
      </c>
      <c r="S117" s="9">
        <f t="shared" si="51"/>
        <v>0</v>
      </c>
      <c r="T117" s="9">
        <f t="shared" si="52"/>
        <v>0</v>
      </c>
      <c r="U117" s="9">
        <f t="shared" si="53"/>
        <v>0</v>
      </c>
      <c r="V117" s="9">
        <f t="shared" si="54"/>
        <v>0</v>
      </c>
      <c r="W117" s="9">
        <f t="shared" si="59"/>
        <v>0</v>
      </c>
      <c r="X117" s="192"/>
      <c r="Y117" s="194"/>
      <c r="Z117" s="194"/>
      <c r="AA117" s="192"/>
      <c r="AB117" s="192"/>
      <c r="AC117" s="192"/>
      <c r="AD117" s="195"/>
      <c r="AE117" s="9">
        <f t="shared" si="62"/>
        <v>-32.333333333333272</v>
      </c>
      <c r="AF117" s="9">
        <f t="shared" si="60"/>
        <v>7</v>
      </c>
      <c r="AG117" s="9">
        <f t="shared" si="61"/>
        <v>0.125</v>
      </c>
      <c r="AH117" s="191"/>
      <c r="AI117" s="191"/>
      <c r="AJ117" s="191"/>
      <c r="AK117" s="191"/>
      <c r="AL117" s="35">
        <f t="shared" si="55"/>
        <v>44292</v>
      </c>
      <c r="AM117" s="14">
        <f t="shared" si="56"/>
        <v>0</v>
      </c>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6">
        <f t="shared" si="57"/>
        <v>0</v>
      </c>
    </row>
    <row r="118" spans="1:61" ht="27.75" customHeight="1" x14ac:dyDescent="0.15">
      <c r="A118" s="33">
        <v>44293</v>
      </c>
      <c r="B118" s="13">
        <f t="shared" si="43"/>
        <v>15</v>
      </c>
      <c r="C118" s="13">
        <f t="shared" si="44"/>
        <v>3</v>
      </c>
      <c r="D118" s="84">
        <f t="shared" si="45"/>
        <v>1.1000000000000001</v>
      </c>
      <c r="E118" s="84">
        <f t="shared" si="46"/>
        <v>1</v>
      </c>
      <c r="F118" s="84">
        <f t="shared" si="47"/>
        <v>1</v>
      </c>
      <c r="G118" s="85">
        <f t="shared" si="58"/>
        <v>0.33333333333333331</v>
      </c>
      <c r="H118" s="192"/>
      <c r="I118" s="192"/>
      <c r="J118" s="192"/>
      <c r="K118" s="192"/>
      <c r="L118" s="193"/>
      <c r="M118" s="193"/>
      <c r="N118" s="9">
        <f t="shared" si="48"/>
        <v>0</v>
      </c>
      <c r="O118" s="9">
        <f>(SUMIF($B$21:B118,B118,$N$21:N118))</f>
        <v>0</v>
      </c>
      <c r="P118" s="9">
        <f t="shared" si="49"/>
        <v>-2.0833333333333335</v>
      </c>
      <c r="Q118" s="193"/>
      <c r="R118" s="14">
        <f t="shared" si="50"/>
        <v>0</v>
      </c>
      <c r="S118" s="9">
        <f t="shared" si="51"/>
        <v>0</v>
      </c>
      <c r="T118" s="9">
        <f t="shared" si="52"/>
        <v>0</v>
      </c>
      <c r="U118" s="9">
        <f t="shared" si="53"/>
        <v>0</v>
      </c>
      <c r="V118" s="9">
        <f t="shared" si="54"/>
        <v>0</v>
      </c>
      <c r="W118" s="9">
        <f t="shared" si="59"/>
        <v>0</v>
      </c>
      <c r="X118" s="192"/>
      <c r="Y118" s="194"/>
      <c r="Z118" s="194"/>
      <c r="AA118" s="192"/>
      <c r="AB118" s="192"/>
      <c r="AC118" s="192"/>
      <c r="AD118" s="195"/>
      <c r="AE118" s="9">
        <f t="shared" si="62"/>
        <v>-32.666666666666607</v>
      </c>
      <c r="AF118" s="9">
        <f t="shared" si="60"/>
        <v>7</v>
      </c>
      <c r="AG118" s="9">
        <f t="shared" si="61"/>
        <v>0.125</v>
      </c>
      <c r="AH118" s="191"/>
      <c r="AI118" s="191"/>
      <c r="AJ118" s="191"/>
      <c r="AK118" s="191"/>
      <c r="AL118" s="35">
        <f t="shared" si="55"/>
        <v>44293</v>
      </c>
      <c r="AM118" s="14">
        <f t="shared" si="56"/>
        <v>0</v>
      </c>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6">
        <f t="shared" si="57"/>
        <v>0</v>
      </c>
    </row>
    <row r="119" spans="1:61" ht="27.75" customHeight="1" x14ac:dyDescent="0.15">
      <c r="A119" s="33">
        <v>44294</v>
      </c>
      <c r="B119" s="13">
        <f t="shared" si="43"/>
        <v>15</v>
      </c>
      <c r="C119" s="13">
        <f t="shared" si="44"/>
        <v>4</v>
      </c>
      <c r="D119" s="84">
        <f t="shared" si="45"/>
        <v>1.1000000000000001</v>
      </c>
      <c r="E119" s="84">
        <f t="shared" si="46"/>
        <v>1</v>
      </c>
      <c r="F119" s="84">
        <f t="shared" si="47"/>
        <v>1</v>
      </c>
      <c r="G119" s="85">
        <f t="shared" si="58"/>
        <v>0.33333333333333298</v>
      </c>
      <c r="H119" s="192"/>
      <c r="I119" s="192"/>
      <c r="J119" s="192"/>
      <c r="K119" s="192"/>
      <c r="L119" s="193"/>
      <c r="M119" s="193"/>
      <c r="N119" s="9">
        <f t="shared" si="48"/>
        <v>0</v>
      </c>
      <c r="O119" s="9">
        <f>(SUMIF($B$21:B119,B119,$N$21:N119))</f>
        <v>0</v>
      </c>
      <c r="P119" s="9">
        <f t="shared" si="49"/>
        <v>-2.0833333333333335</v>
      </c>
      <c r="Q119" s="193"/>
      <c r="R119" s="14">
        <f t="shared" si="50"/>
        <v>0</v>
      </c>
      <c r="S119" s="9">
        <f t="shared" si="51"/>
        <v>0</v>
      </c>
      <c r="T119" s="9">
        <f t="shared" si="52"/>
        <v>0</v>
      </c>
      <c r="U119" s="9">
        <f t="shared" si="53"/>
        <v>0</v>
      </c>
      <c r="V119" s="9">
        <f t="shared" si="54"/>
        <v>0</v>
      </c>
      <c r="W119" s="9">
        <f t="shared" si="59"/>
        <v>0</v>
      </c>
      <c r="X119" s="192"/>
      <c r="Y119" s="194"/>
      <c r="Z119" s="194"/>
      <c r="AA119" s="192"/>
      <c r="AB119" s="192"/>
      <c r="AC119" s="192"/>
      <c r="AD119" s="195"/>
      <c r="AE119" s="9">
        <f t="shared" si="62"/>
        <v>-32.999999999999943</v>
      </c>
      <c r="AF119" s="9">
        <f t="shared" si="60"/>
        <v>7</v>
      </c>
      <c r="AG119" s="9">
        <f t="shared" si="61"/>
        <v>0.125</v>
      </c>
      <c r="AH119" s="191"/>
      <c r="AI119" s="191"/>
      <c r="AJ119" s="191"/>
      <c r="AK119" s="191"/>
      <c r="AL119" s="35">
        <f t="shared" si="55"/>
        <v>44294</v>
      </c>
      <c r="AM119" s="14">
        <f t="shared" si="56"/>
        <v>0</v>
      </c>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6">
        <f t="shared" si="57"/>
        <v>0</v>
      </c>
    </row>
    <row r="120" spans="1:61" ht="27.75" customHeight="1" x14ac:dyDescent="0.15">
      <c r="A120" s="33">
        <v>44295</v>
      </c>
      <c r="B120" s="13">
        <f t="shared" si="43"/>
        <v>15</v>
      </c>
      <c r="C120" s="13">
        <f t="shared" si="44"/>
        <v>5</v>
      </c>
      <c r="D120" s="84">
        <f t="shared" si="45"/>
        <v>1.1000000000000001</v>
      </c>
      <c r="E120" s="84">
        <f t="shared" si="46"/>
        <v>1</v>
      </c>
      <c r="F120" s="84">
        <f t="shared" si="47"/>
        <v>1</v>
      </c>
      <c r="G120" s="85">
        <f t="shared" si="58"/>
        <v>0.33333333333333298</v>
      </c>
      <c r="H120" s="192"/>
      <c r="I120" s="192"/>
      <c r="J120" s="192"/>
      <c r="K120" s="192"/>
      <c r="L120" s="193"/>
      <c r="M120" s="193"/>
      <c r="N120" s="9">
        <f t="shared" si="48"/>
        <v>0</v>
      </c>
      <c r="O120" s="9">
        <f>(SUMIF($B$21:B120,B120,$N$21:N120))</f>
        <v>0</v>
      </c>
      <c r="P120" s="9">
        <f t="shared" si="49"/>
        <v>-2.0833333333333335</v>
      </c>
      <c r="Q120" s="193"/>
      <c r="R120" s="14">
        <f t="shared" si="50"/>
        <v>0</v>
      </c>
      <c r="S120" s="9">
        <f t="shared" si="51"/>
        <v>0</v>
      </c>
      <c r="T120" s="9">
        <f t="shared" si="52"/>
        <v>0</v>
      </c>
      <c r="U120" s="9">
        <f t="shared" si="53"/>
        <v>0</v>
      </c>
      <c r="V120" s="9">
        <f t="shared" si="54"/>
        <v>0</v>
      </c>
      <c r="W120" s="9">
        <f t="shared" si="59"/>
        <v>0</v>
      </c>
      <c r="X120" s="192"/>
      <c r="Y120" s="194"/>
      <c r="Z120" s="194"/>
      <c r="AA120" s="192"/>
      <c r="AB120" s="192"/>
      <c r="AC120" s="192"/>
      <c r="AD120" s="195"/>
      <c r="AE120" s="9">
        <f t="shared" si="62"/>
        <v>-33.333333333333279</v>
      </c>
      <c r="AF120" s="9">
        <f t="shared" si="60"/>
        <v>7</v>
      </c>
      <c r="AG120" s="9">
        <f t="shared" si="61"/>
        <v>0.125</v>
      </c>
      <c r="AH120" s="191"/>
      <c r="AI120" s="191"/>
      <c r="AJ120" s="191"/>
      <c r="AK120" s="191"/>
      <c r="AL120" s="35">
        <f t="shared" si="55"/>
        <v>44295</v>
      </c>
      <c r="AM120" s="14">
        <f t="shared" si="56"/>
        <v>0</v>
      </c>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6">
        <f t="shared" si="57"/>
        <v>0</v>
      </c>
    </row>
    <row r="121" spans="1:61" ht="27.75" customHeight="1" x14ac:dyDescent="0.15">
      <c r="A121" s="33">
        <v>44296</v>
      </c>
      <c r="B121" s="13">
        <f t="shared" si="43"/>
        <v>15</v>
      </c>
      <c r="C121" s="13">
        <f t="shared" si="44"/>
        <v>6</v>
      </c>
      <c r="D121" s="84">
        <f t="shared" si="45"/>
        <v>1.1000000000000001</v>
      </c>
      <c r="E121" s="84">
        <f t="shared" si="46"/>
        <v>1</v>
      </c>
      <c r="F121" s="84">
        <f t="shared" si="47"/>
        <v>1</v>
      </c>
      <c r="G121" s="85">
        <f t="shared" si="58"/>
        <v>0.33333333333333298</v>
      </c>
      <c r="H121" s="192"/>
      <c r="I121" s="192"/>
      <c r="J121" s="192"/>
      <c r="K121" s="192"/>
      <c r="L121" s="193"/>
      <c r="M121" s="193"/>
      <c r="N121" s="9">
        <f t="shared" si="48"/>
        <v>0</v>
      </c>
      <c r="O121" s="9">
        <f>(SUMIF($B$21:B121,B121,$N$21:N121))</f>
        <v>0</v>
      </c>
      <c r="P121" s="9">
        <f t="shared" si="49"/>
        <v>-2.0833333333333335</v>
      </c>
      <c r="Q121" s="193"/>
      <c r="R121" s="14">
        <f t="shared" si="50"/>
        <v>0</v>
      </c>
      <c r="S121" s="9">
        <f t="shared" si="51"/>
        <v>0</v>
      </c>
      <c r="T121" s="9">
        <f t="shared" si="52"/>
        <v>0</v>
      </c>
      <c r="U121" s="9">
        <f t="shared" si="53"/>
        <v>0</v>
      </c>
      <c r="V121" s="9">
        <f t="shared" si="54"/>
        <v>0</v>
      </c>
      <c r="W121" s="9">
        <f t="shared" si="59"/>
        <v>0</v>
      </c>
      <c r="X121" s="192"/>
      <c r="Y121" s="194"/>
      <c r="Z121" s="194"/>
      <c r="AA121" s="192"/>
      <c r="AB121" s="192"/>
      <c r="AC121" s="192"/>
      <c r="AD121" s="195"/>
      <c r="AE121" s="9">
        <f t="shared" si="62"/>
        <v>-33.666666666666615</v>
      </c>
      <c r="AF121" s="9">
        <f t="shared" si="60"/>
        <v>7</v>
      </c>
      <c r="AG121" s="9">
        <f t="shared" si="61"/>
        <v>0.125</v>
      </c>
      <c r="AH121" s="191"/>
      <c r="AI121" s="191"/>
      <c r="AJ121" s="191"/>
      <c r="AK121" s="191"/>
      <c r="AL121" s="35">
        <f t="shared" si="55"/>
        <v>44296</v>
      </c>
      <c r="AM121" s="14">
        <f t="shared" si="56"/>
        <v>0</v>
      </c>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6">
        <f t="shared" si="57"/>
        <v>0</v>
      </c>
    </row>
    <row r="122" spans="1:61" ht="27.75" customHeight="1" x14ac:dyDescent="0.15">
      <c r="A122" s="33">
        <v>44297</v>
      </c>
      <c r="B122" s="13">
        <f t="shared" si="43"/>
        <v>15</v>
      </c>
      <c r="C122" s="13">
        <f t="shared" si="44"/>
        <v>7</v>
      </c>
      <c r="D122" s="84">
        <f t="shared" si="45"/>
        <v>1.1000000000000001</v>
      </c>
      <c r="E122" s="84">
        <f t="shared" si="46"/>
        <v>1</v>
      </c>
      <c r="F122" s="84">
        <f t="shared" si="47"/>
        <v>1</v>
      </c>
      <c r="G122" s="85">
        <f t="shared" si="58"/>
        <v>0.33333333333333331</v>
      </c>
      <c r="H122" s="192"/>
      <c r="I122" s="192"/>
      <c r="J122" s="192"/>
      <c r="K122" s="192"/>
      <c r="L122" s="193"/>
      <c r="M122" s="193"/>
      <c r="N122" s="9">
        <f t="shared" si="48"/>
        <v>0</v>
      </c>
      <c r="O122" s="9">
        <f>(SUMIF($B$21:B122,B122,$N$21:N122))</f>
        <v>0</v>
      </c>
      <c r="P122" s="9">
        <f t="shared" si="49"/>
        <v>-2.0833333333333335</v>
      </c>
      <c r="Q122" s="193"/>
      <c r="R122" s="14">
        <f t="shared" si="50"/>
        <v>0</v>
      </c>
      <c r="S122" s="9">
        <f t="shared" si="51"/>
        <v>0</v>
      </c>
      <c r="T122" s="9">
        <f t="shared" si="52"/>
        <v>0</v>
      </c>
      <c r="U122" s="9">
        <f t="shared" si="53"/>
        <v>0</v>
      </c>
      <c r="V122" s="9">
        <f t="shared" si="54"/>
        <v>0</v>
      </c>
      <c r="W122" s="9">
        <f t="shared" si="59"/>
        <v>0</v>
      </c>
      <c r="X122" s="192"/>
      <c r="Y122" s="194"/>
      <c r="Z122" s="194"/>
      <c r="AA122" s="192"/>
      <c r="AB122" s="192"/>
      <c r="AC122" s="192"/>
      <c r="AD122" s="195"/>
      <c r="AE122" s="9">
        <f t="shared" si="62"/>
        <v>-33.99999999999995</v>
      </c>
      <c r="AF122" s="9">
        <f t="shared" si="60"/>
        <v>7</v>
      </c>
      <c r="AG122" s="9">
        <f t="shared" si="61"/>
        <v>0.125</v>
      </c>
      <c r="AH122" s="191"/>
      <c r="AI122" s="191"/>
      <c r="AJ122" s="191"/>
      <c r="AK122" s="191"/>
      <c r="AL122" s="35">
        <f t="shared" si="55"/>
        <v>44297</v>
      </c>
      <c r="AM122" s="14">
        <f t="shared" si="56"/>
        <v>0</v>
      </c>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6">
        <f t="shared" si="57"/>
        <v>0</v>
      </c>
    </row>
    <row r="123" spans="1:61" ht="27.75" customHeight="1" x14ac:dyDescent="0.15">
      <c r="A123" s="33">
        <v>44298</v>
      </c>
      <c r="B123" s="13">
        <f t="shared" si="43"/>
        <v>15</v>
      </c>
      <c r="C123" s="13">
        <f t="shared" si="44"/>
        <v>1</v>
      </c>
      <c r="D123" s="84">
        <f t="shared" si="45"/>
        <v>1.1000000000000001</v>
      </c>
      <c r="E123" s="84">
        <f t="shared" si="46"/>
        <v>1</v>
      </c>
      <c r="F123" s="84">
        <f t="shared" si="47"/>
        <v>1</v>
      </c>
      <c r="G123" s="85">
        <f t="shared" si="58"/>
        <v>0.33333333333333331</v>
      </c>
      <c r="H123" s="192"/>
      <c r="I123" s="192"/>
      <c r="J123" s="192"/>
      <c r="K123" s="192"/>
      <c r="L123" s="193"/>
      <c r="M123" s="193"/>
      <c r="N123" s="9">
        <f t="shared" si="48"/>
        <v>0</v>
      </c>
      <c r="O123" s="9">
        <f>(SUMIF($B$21:B123,B123,$N$21:N123))</f>
        <v>0</v>
      </c>
      <c r="P123" s="9">
        <f t="shared" si="49"/>
        <v>-2.0833333333333335</v>
      </c>
      <c r="Q123" s="193"/>
      <c r="R123" s="14">
        <f t="shared" si="50"/>
        <v>0</v>
      </c>
      <c r="S123" s="9">
        <f t="shared" si="51"/>
        <v>0</v>
      </c>
      <c r="T123" s="9">
        <f t="shared" si="52"/>
        <v>0</v>
      </c>
      <c r="U123" s="9">
        <f t="shared" si="53"/>
        <v>0</v>
      </c>
      <c r="V123" s="9">
        <f t="shared" si="54"/>
        <v>0</v>
      </c>
      <c r="W123" s="9">
        <f t="shared" si="59"/>
        <v>0</v>
      </c>
      <c r="X123" s="192"/>
      <c r="Y123" s="194"/>
      <c r="Z123" s="194"/>
      <c r="AA123" s="192"/>
      <c r="AB123" s="192"/>
      <c r="AC123" s="192"/>
      <c r="AD123" s="195"/>
      <c r="AE123" s="9">
        <f t="shared" si="62"/>
        <v>-34.333333333333286</v>
      </c>
      <c r="AF123" s="9">
        <f t="shared" si="60"/>
        <v>7</v>
      </c>
      <c r="AG123" s="9">
        <f t="shared" si="61"/>
        <v>0.125</v>
      </c>
      <c r="AH123" s="191"/>
      <c r="AI123" s="191"/>
      <c r="AJ123" s="191"/>
      <c r="AK123" s="191"/>
      <c r="AL123" s="35">
        <f t="shared" si="55"/>
        <v>44298</v>
      </c>
      <c r="AM123" s="14">
        <f t="shared" si="56"/>
        <v>0</v>
      </c>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6">
        <f t="shared" si="57"/>
        <v>0</v>
      </c>
    </row>
    <row r="124" spans="1:61" ht="27.75" customHeight="1" x14ac:dyDescent="0.15">
      <c r="A124" s="33">
        <v>44299</v>
      </c>
      <c r="B124" s="13">
        <f t="shared" si="43"/>
        <v>16</v>
      </c>
      <c r="C124" s="13">
        <f t="shared" si="44"/>
        <v>2</v>
      </c>
      <c r="D124" s="84">
        <f t="shared" si="45"/>
        <v>1.1000000000000001</v>
      </c>
      <c r="E124" s="84">
        <f t="shared" si="46"/>
        <v>1</v>
      </c>
      <c r="F124" s="84">
        <f t="shared" si="47"/>
        <v>1</v>
      </c>
      <c r="G124" s="85">
        <f t="shared" si="58"/>
        <v>0.33333333333333331</v>
      </c>
      <c r="H124" s="192"/>
      <c r="I124" s="192"/>
      <c r="J124" s="192"/>
      <c r="K124" s="192"/>
      <c r="L124" s="193"/>
      <c r="M124" s="193"/>
      <c r="N124" s="9">
        <f t="shared" si="48"/>
        <v>0</v>
      </c>
      <c r="O124" s="9">
        <f>(SUMIF($B$21:B124,B124,$N$21:N124))</f>
        <v>0</v>
      </c>
      <c r="P124" s="9">
        <f t="shared" si="49"/>
        <v>-2.0833333333333335</v>
      </c>
      <c r="Q124" s="193"/>
      <c r="R124" s="14">
        <f t="shared" si="50"/>
        <v>0</v>
      </c>
      <c r="S124" s="9">
        <f t="shared" si="51"/>
        <v>0</v>
      </c>
      <c r="T124" s="9">
        <f t="shared" si="52"/>
        <v>0</v>
      </c>
      <c r="U124" s="9">
        <f t="shared" si="53"/>
        <v>0</v>
      </c>
      <c r="V124" s="9">
        <f t="shared" si="54"/>
        <v>0</v>
      </c>
      <c r="W124" s="9">
        <f t="shared" si="59"/>
        <v>0</v>
      </c>
      <c r="X124" s="192"/>
      <c r="Y124" s="194"/>
      <c r="Z124" s="194"/>
      <c r="AA124" s="192"/>
      <c r="AB124" s="192"/>
      <c r="AC124" s="192"/>
      <c r="AD124" s="195"/>
      <c r="AE124" s="9">
        <f t="shared" si="62"/>
        <v>-34.666666666666622</v>
      </c>
      <c r="AF124" s="9">
        <f t="shared" si="60"/>
        <v>7</v>
      </c>
      <c r="AG124" s="9">
        <f t="shared" si="61"/>
        <v>0.125</v>
      </c>
      <c r="AH124" s="191"/>
      <c r="AI124" s="191"/>
      <c r="AJ124" s="191"/>
      <c r="AK124" s="191"/>
      <c r="AL124" s="35">
        <f t="shared" si="55"/>
        <v>44299</v>
      </c>
      <c r="AM124" s="14">
        <f t="shared" si="56"/>
        <v>0</v>
      </c>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6">
        <f t="shared" si="57"/>
        <v>0</v>
      </c>
    </row>
    <row r="125" spans="1:61" ht="27.75" customHeight="1" x14ac:dyDescent="0.15">
      <c r="A125" s="33">
        <v>44300</v>
      </c>
      <c r="B125" s="13">
        <f t="shared" si="43"/>
        <v>16</v>
      </c>
      <c r="C125" s="13">
        <f t="shared" si="44"/>
        <v>3</v>
      </c>
      <c r="D125" s="84">
        <f t="shared" si="45"/>
        <v>1.1000000000000001</v>
      </c>
      <c r="E125" s="84">
        <f t="shared" si="46"/>
        <v>1</v>
      </c>
      <c r="F125" s="84">
        <f t="shared" si="47"/>
        <v>1</v>
      </c>
      <c r="G125" s="85">
        <f t="shared" si="58"/>
        <v>0.33333333333333331</v>
      </c>
      <c r="H125" s="192"/>
      <c r="I125" s="192"/>
      <c r="J125" s="192"/>
      <c r="K125" s="192"/>
      <c r="L125" s="193"/>
      <c r="M125" s="193"/>
      <c r="N125" s="9">
        <f t="shared" si="48"/>
        <v>0</v>
      </c>
      <c r="O125" s="9">
        <f>(SUMIF($B$21:B125,B125,$N$21:N125))</f>
        <v>0</v>
      </c>
      <c r="P125" s="9">
        <f t="shared" si="49"/>
        <v>-2.0833333333333335</v>
      </c>
      <c r="Q125" s="193"/>
      <c r="R125" s="14">
        <f t="shared" si="50"/>
        <v>0</v>
      </c>
      <c r="S125" s="9">
        <f t="shared" si="51"/>
        <v>0</v>
      </c>
      <c r="T125" s="9">
        <f t="shared" si="52"/>
        <v>0</v>
      </c>
      <c r="U125" s="9">
        <f t="shared" si="53"/>
        <v>0</v>
      </c>
      <c r="V125" s="9">
        <f t="shared" si="54"/>
        <v>0</v>
      </c>
      <c r="W125" s="9">
        <f t="shared" si="59"/>
        <v>0</v>
      </c>
      <c r="X125" s="192"/>
      <c r="Y125" s="194"/>
      <c r="Z125" s="194"/>
      <c r="AA125" s="192"/>
      <c r="AB125" s="192"/>
      <c r="AC125" s="192"/>
      <c r="AD125" s="195"/>
      <c r="AE125" s="9">
        <f t="shared" si="62"/>
        <v>-34.999999999999957</v>
      </c>
      <c r="AF125" s="9">
        <f t="shared" si="60"/>
        <v>7</v>
      </c>
      <c r="AG125" s="9">
        <f t="shared" si="61"/>
        <v>0.125</v>
      </c>
      <c r="AH125" s="191"/>
      <c r="AI125" s="191"/>
      <c r="AJ125" s="191"/>
      <c r="AK125" s="191"/>
      <c r="AL125" s="35">
        <f t="shared" si="55"/>
        <v>44300</v>
      </c>
      <c r="AM125" s="14">
        <f t="shared" si="56"/>
        <v>0</v>
      </c>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6">
        <f t="shared" si="57"/>
        <v>0</v>
      </c>
    </row>
    <row r="126" spans="1:61" ht="27.75" customHeight="1" x14ac:dyDescent="0.15">
      <c r="A126" s="33">
        <v>44301</v>
      </c>
      <c r="B126" s="13">
        <f t="shared" si="43"/>
        <v>16</v>
      </c>
      <c r="C126" s="13">
        <f t="shared" si="44"/>
        <v>4</v>
      </c>
      <c r="D126" s="84">
        <f t="shared" si="45"/>
        <v>1.1000000000000001</v>
      </c>
      <c r="E126" s="84">
        <f t="shared" si="46"/>
        <v>1</v>
      </c>
      <c r="F126" s="84">
        <f t="shared" si="47"/>
        <v>1</v>
      </c>
      <c r="G126" s="85">
        <f t="shared" si="58"/>
        <v>0.33333333333333298</v>
      </c>
      <c r="H126" s="192"/>
      <c r="I126" s="192"/>
      <c r="J126" s="192"/>
      <c r="K126" s="192"/>
      <c r="L126" s="193"/>
      <c r="M126" s="193"/>
      <c r="N126" s="9">
        <f t="shared" si="48"/>
        <v>0</v>
      </c>
      <c r="O126" s="9">
        <f>(SUMIF($B$21:B126,B126,$N$21:N126))</f>
        <v>0</v>
      </c>
      <c r="P126" s="9">
        <f t="shared" si="49"/>
        <v>-2.0833333333333335</v>
      </c>
      <c r="Q126" s="193"/>
      <c r="R126" s="14">
        <f t="shared" si="50"/>
        <v>0</v>
      </c>
      <c r="S126" s="9">
        <f t="shared" si="51"/>
        <v>0</v>
      </c>
      <c r="T126" s="9">
        <f t="shared" si="52"/>
        <v>0</v>
      </c>
      <c r="U126" s="9">
        <f t="shared" si="53"/>
        <v>0</v>
      </c>
      <c r="V126" s="9">
        <f t="shared" si="54"/>
        <v>0</v>
      </c>
      <c r="W126" s="9">
        <f t="shared" si="59"/>
        <v>0</v>
      </c>
      <c r="X126" s="192"/>
      <c r="Y126" s="194"/>
      <c r="Z126" s="194"/>
      <c r="AA126" s="192"/>
      <c r="AB126" s="192"/>
      <c r="AC126" s="192"/>
      <c r="AD126" s="195"/>
      <c r="AE126" s="9">
        <f t="shared" si="62"/>
        <v>-35.333333333333293</v>
      </c>
      <c r="AF126" s="9">
        <f t="shared" si="60"/>
        <v>7</v>
      </c>
      <c r="AG126" s="9">
        <f t="shared" si="61"/>
        <v>0.125</v>
      </c>
      <c r="AH126" s="191"/>
      <c r="AI126" s="191"/>
      <c r="AJ126" s="191"/>
      <c r="AK126" s="191"/>
      <c r="AL126" s="35">
        <f t="shared" si="55"/>
        <v>44301</v>
      </c>
      <c r="AM126" s="14">
        <f t="shared" si="56"/>
        <v>0</v>
      </c>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6">
        <f t="shared" si="57"/>
        <v>0</v>
      </c>
    </row>
    <row r="127" spans="1:61" ht="27.75" customHeight="1" x14ac:dyDescent="0.15">
      <c r="A127" s="33">
        <v>44302</v>
      </c>
      <c r="B127" s="13">
        <f t="shared" si="43"/>
        <v>16</v>
      </c>
      <c r="C127" s="13">
        <f t="shared" si="44"/>
        <v>5</v>
      </c>
      <c r="D127" s="84">
        <f t="shared" si="45"/>
        <v>1.1000000000000001</v>
      </c>
      <c r="E127" s="84">
        <f t="shared" si="46"/>
        <v>1</v>
      </c>
      <c r="F127" s="84">
        <f t="shared" si="47"/>
        <v>1</v>
      </c>
      <c r="G127" s="85">
        <f t="shared" si="58"/>
        <v>0.33333333333333298</v>
      </c>
      <c r="H127" s="192"/>
      <c r="I127" s="192"/>
      <c r="J127" s="192"/>
      <c r="K127" s="192"/>
      <c r="L127" s="193"/>
      <c r="M127" s="193"/>
      <c r="N127" s="9">
        <f t="shared" si="48"/>
        <v>0</v>
      </c>
      <c r="O127" s="9">
        <f>(SUMIF($B$21:B127,B127,$N$21:N127))</f>
        <v>0</v>
      </c>
      <c r="P127" s="9">
        <f t="shared" si="49"/>
        <v>-2.0833333333333335</v>
      </c>
      <c r="Q127" s="193"/>
      <c r="R127" s="14">
        <f t="shared" si="50"/>
        <v>0</v>
      </c>
      <c r="S127" s="9">
        <f t="shared" si="51"/>
        <v>0</v>
      </c>
      <c r="T127" s="9">
        <f t="shared" si="52"/>
        <v>0</v>
      </c>
      <c r="U127" s="9">
        <f t="shared" si="53"/>
        <v>0</v>
      </c>
      <c r="V127" s="9">
        <f t="shared" si="54"/>
        <v>0</v>
      </c>
      <c r="W127" s="9">
        <f t="shared" si="59"/>
        <v>0</v>
      </c>
      <c r="X127" s="192"/>
      <c r="Y127" s="194"/>
      <c r="Z127" s="194"/>
      <c r="AA127" s="192"/>
      <c r="AB127" s="192"/>
      <c r="AC127" s="192"/>
      <c r="AD127" s="195"/>
      <c r="AE127" s="9">
        <f t="shared" si="62"/>
        <v>-35.666666666666629</v>
      </c>
      <c r="AF127" s="9">
        <f t="shared" si="60"/>
        <v>7</v>
      </c>
      <c r="AG127" s="9">
        <f t="shared" si="61"/>
        <v>0.125</v>
      </c>
      <c r="AH127" s="191"/>
      <c r="AI127" s="191"/>
      <c r="AJ127" s="191"/>
      <c r="AK127" s="191"/>
      <c r="AL127" s="35">
        <f t="shared" si="55"/>
        <v>44302</v>
      </c>
      <c r="AM127" s="14">
        <f t="shared" si="56"/>
        <v>0</v>
      </c>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6">
        <f t="shared" si="57"/>
        <v>0</v>
      </c>
    </row>
    <row r="128" spans="1:61" ht="27.75" customHeight="1" x14ac:dyDescent="0.15">
      <c r="A128" s="33">
        <v>44303</v>
      </c>
      <c r="B128" s="13">
        <f t="shared" si="43"/>
        <v>16</v>
      </c>
      <c r="C128" s="13">
        <f t="shared" si="44"/>
        <v>6</v>
      </c>
      <c r="D128" s="84">
        <f t="shared" si="45"/>
        <v>1.1000000000000001</v>
      </c>
      <c r="E128" s="84">
        <f t="shared" si="46"/>
        <v>1</v>
      </c>
      <c r="F128" s="84">
        <f t="shared" si="47"/>
        <v>1</v>
      </c>
      <c r="G128" s="85">
        <f t="shared" si="58"/>
        <v>0.33333333333333298</v>
      </c>
      <c r="H128" s="192"/>
      <c r="I128" s="192"/>
      <c r="J128" s="192"/>
      <c r="K128" s="192"/>
      <c r="L128" s="193"/>
      <c r="M128" s="193"/>
      <c r="N128" s="9">
        <f t="shared" si="48"/>
        <v>0</v>
      </c>
      <c r="O128" s="9">
        <f>(SUMIF($B$21:B128,B128,$N$21:N128))</f>
        <v>0</v>
      </c>
      <c r="P128" s="9">
        <f t="shared" si="49"/>
        <v>-2.0833333333333335</v>
      </c>
      <c r="Q128" s="193"/>
      <c r="R128" s="14">
        <f t="shared" si="50"/>
        <v>0</v>
      </c>
      <c r="S128" s="9">
        <f t="shared" si="51"/>
        <v>0</v>
      </c>
      <c r="T128" s="9">
        <f t="shared" si="52"/>
        <v>0</v>
      </c>
      <c r="U128" s="9">
        <f t="shared" si="53"/>
        <v>0</v>
      </c>
      <c r="V128" s="9">
        <f t="shared" si="54"/>
        <v>0</v>
      </c>
      <c r="W128" s="9">
        <f t="shared" si="59"/>
        <v>0</v>
      </c>
      <c r="X128" s="192"/>
      <c r="Y128" s="194"/>
      <c r="Z128" s="194"/>
      <c r="AA128" s="192"/>
      <c r="AB128" s="192"/>
      <c r="AC128" s="192"/>
      <c r="AD128" s="195"/>
      <c r="AE128" s="9">
        <f t="shared" si="62"/>
        <v>-35.999999999999964</v>
      </c>
      <c r="AF128" s="9">
        <f t="shared" si="60"/>
        <v>7</v>
      </c>
      <c r="AG128" s="9">
        <f t="shared" si="61"/>
        <v>0.125</v>
      </c>
      <c r="AH128" s="191"/>
      <c r="AI128" s="191"/>
      <c r="AJ128" s="191"/>
      <c r="AK128" s="191"/>
      <c r="AL128" s="35">
        <f t="shared" si="55"/>
        <v>44303</v>
      </c>
      <c r="AM128" s="14">
        <f t="shared" si="56"/>
        <v>0</v>
      </c>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6">
        <f t="shared" si="57"/>
        <v>0</v>
      </c>
    </row>
    <row r="129" spans="1:61" ht="27.75" customHeight="1" x14ac:dyDescent="0.15">
      <c r="A129" s="33">
        <v>44304</v>
      </c>
      <c r="B129" s="13">
        <f t="shared" si="43"/>
        <v>16</v>
      </c>
      <c r="C129" s="13">
        <f t="shared" si="44"/>
        <v>7</v>
      </c>
      <c r="D129" s="84">
        <f t="shared" si="45"/>
        <v>1.1000000000000001</v>
      </c>
      <c r="E129" s="84">
        <f t="shared" si="46"/>
        <v>1</v>
      </c>
      <c r="F129" s="84">
        <f t="shared" si="47"/>
        <v>1</v>
      </c>
      <c r="G129" s="85">
        <f t="shared" si="58"/>
        <v>0.33333333333333331</v>
      </c>
      <c r="H129" s="192"/>
      <c r="I129" s="192"/>
      <c r="J129" s="192"/>
      <c r="K129" s="192"/>
      <c r="L129" s="193"/>
      <c r="M129" s="193"/>
      <c r="N129" s="9">
        <f t="shared" si="48"/>
        <v>0</v>
      </c>
      <c r="O129" s="9">
        <f>(SUMIF($B$21:B129,B129,$N$21:N129))</f>
        <v>0</v>
      </c>
      <c r="P129" s="9">
        <f t="shared" si="49"/>
        <v>-2.0833333333333335</v>
      </c>
      <c r="Q129" s="193"/>
      <c r="R129" s="14">
        <f t="shared" si="50"/>
        <v>0</v>
      </c>
      <c r="S129" s="9">
        <f t="shared" si="51"/>
        <v>0</v>
      </c>
      <c r="T129" s="9">
        <f t="shared" si="52"/>
        <v>0</v>
      </c>
      <c r="U129" s="9">
        <f t="shared" si="53"/>
        <v>0</v>
      </c>
      <c r="V129" s="9">
        <f t="shared" si="54"/>
        <v>0</v>
      </c>
      <c r="W129" s="9">
        <f t="shared" si="59"/>
        <v>0</v>
      </c>
      <c r="X129" s="192"/>
      <c r="Y129" s="194"/>
      <c r="Z129" s="194"/>
      <c r="AA129" s="192"/>
      <c r="AB129" s="192"/>
      <c r="AC129" s="192"/>
      <c r="AD129" s="195"/>
      <c r="AE129" s="9">
        <f t="shared" si="62"/>
        <v>-36.3333333333333</v>
      </c>
      <c r="AF129" s="9">
        <f t="shared" si="60"/>
        <v>7</v>
      </c>
      <c r="AG129" s="9">
        <f t="shared" si="61"/>
        <v>0.125</v>
      </c>
      <c r="AH129" s="191"/>
      <c r="AI129" s="191"/>
      <c r="AJ129" s="191"/>
      <c r="AK129" s="191"/>
      <c r="AL129" s="35">
        <f t="shared" si="55"/>
        <v>44304</v>
      </c>
      <c r="AM129" s="14">
        <f t="shared" si="56"/>
        <v>0</v>
      </c>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6">
        <f t="shared" si="57"/>
        <v>0</v>
      </c>
    </row>
    <row r="130" spans="1:61" ht="27.75" customHeight="1" x14ac:dyDescent="0.15">
      <c r="A130" s="33">
        <v>44305</v>
      </c>
      <c r="B130" s="13">
        <f t="shared" si="43"/>
        <v>16</v>
      </c>
      <c r="C130" s="13">
        <f t="shared" si="44"/>
        <v>1</v>
      </c>
      <c r="D130" s="84">
        <f t="shared" si="45"/>
        <v>1.1000000000000001</v>
      </c>
      <c r="E130" s="84">
        <f t="shared" si="46"/>
        <v>1</v>
      </c>
      <c r="F130" s="84">
        <f t="shared" si="47"/>
        <v>1</v>
      </c>
      <c r="G130" s="85">
        <f t="shared" si="58"/>
        <v>0.33333333333333331</v>
      </c>
      <c r="H130" s="192"/>
      <c r="I130" s="192"/>
      <c r="J130" s="192"/>
      <c r="K130" s="192"/>
      <c r="L130" s="193"/>
      <c r="M130" s="193"/>
      <c r="N130" s="9">
        <f t="shared" si="48"/>
        <v>0</v>
      </c>
      <c r="O130" s="9">
        <f>(SUMIF($B$21:B130,B130,$N$21:N130))</f>
        <v>0</v>
      </c>
      <c r="P130" s="9">
        <f t="shared" si="49"/>
        <v>-2.0833333333333335</v>
      </c>
      <c r="Q130" s="193"/>
      <c r="R130" s="14">
        <f t="shared" si="50"/>
        <v>0</v>
      </c>
      <c r="S130" s="9">
        <f t="shared" si="51"/>
        <v>0</v>
      </c>
      <c r="T130" s="9">
        <f t="shared" si="52"/>
        <v>0</v>
      </c>
      <c r="U130" s="9">
        <f t="shared" si="53"/>
        <v>0</v>
      </c>
      <c r="V130" s="9">
        <f t="shared" si="54"/>
        <v>0</v>
      </c>
      <c r="W130" s="9">
        <f t="shared" si="59"/>
        <v>0</v>
      </c>
      <c r="X130" s="192"/>
      <c r="Y130" s="194"/>
      <c r="Z130" s="194"/>
      <c r="AA130" s="192"/>
      <c r="AB130" s="192"/>
      <c r="AC130" s="192"/>
      <c r="AD130" s="195"/>
      <c r="AE130" s="9">
        <f t="shared" si="62"/>
        <v>-36.666666666666636</v>
      </c>
      <c r="AF130" s="9">
        <f t="shared" si="60"/>
        <v>7</v>
      </c>
      <c r="AG130" s="9">
        <f t="shared" si="61"/>
        <v>0.125</v>
      </c>
      <c r="AH130" s="191"/>
      <c r="AI130" s="191"/>
      <c r="AJ130" s="191"/>
      <c r="AK130" s="191"/>
      <c r="AL130" s="35">
        <f t="shared" si="55"/>
        <v>44305</v>
      </c>
      <c r="AM130" s="14">
        <f t="shared" si="56"/>
        <v>0</v>
      </c>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6">
        <f t="shared" si="57"/>
        <v>0</v>
      </c>
    </row>
    <row r="131" spans="1:61" ht="27.75" customHeight="1" x14ac:dyDescent="0.15">
      <c r="A131" s="33">
        <v>44306</v>
      </c>
      <c r="B131" s="13">
        <f t="shared" si="43"/>
        <v>17</v>
      </c>
      <c r="C131" s="13">
        <f t="shared" si="44"/>
        <v>2</v>
      </c>
      <c r="D131" s="84">
        <f t="shared" si="45"/>
        <v>1.1000000000000001</v>
      </c>
      <c r="E131" s="84">
        <f t="shared" si="46"/>
        <v>1</v>
      </c>
      <c r="F131" s="84">
        <f t="shared" si="47"/>
        <v>1</v>
      </c>
      <c r="G131" s="85">
        <f t="shared" si="58"/>
        <v>0.33333333333333331</v>
      </c>
      <c r="H131" s="192"/>
      <c r="I131" s="192"/>
      <c r="J131" s="192"/>
      <c r="K131" s="192"/>
      <c r="L131" s="193"/>
      <c r="M131" s="193"/>
      <c r="N131" s="9">
        <f t="shared" si="48"/>
        <v>0</v>
      </c>
      <c r="O131" s="9">
        <f>(SUMIF($B$21:B131,B131,$N$21:N131))</f>
        <v>0</v>
      </c>
      <c r="P131" s="9">
        <f t="shared" si="49"/>
        <v>-2.0833333333333335</v>
      </c>
      <c r="Q131" s="193"/>
      <c r="R131" s="14">
        <f t="shared" si="50"/>
        <v>0</v>
      </c>
      <c r="S131" s="9">
        <f t="shared" si="51"/>
        <v>0</v>
      </c>
      <c r="T131" s="9">
        <f t="shared" si="52"/>
        <v>0</v>
      </c>
      <c r="U131" s="9">
        <f t="shared" si="53"/>
        <v>0</v>
      </c>
      <c r="V131" s="9">
        <f t="shared" si="54"/>
        <v>0</v>
      </c>
      <c r="W131" s="9">
        <f t="shared" si="59"/>
        <v>0</v>
      </c>
      <c r="X131" s="192"/>
      <c r="Y131" s="194"/>
      <c r="Z131" s="194"/>
      <c r="AA131" s="192"/>
      <c r="AB131" s="192"/>
      <c r="AC131" s="192"/>
      <c r="AD131" s="195"/>
      <c r="AE131" s="9">
        <f t="shared" si="62"/>
        <v>-36.999999999999972</v>
      </c>
      <c r="AF131" s="9">
        <f t="shared" si="60"/>
        <v>7</v>
      </c>
      <c r="AG131" s="9">
        <f t="shared" si="61"/>
        <v>0.125</v>
      </c>
      <c r="AH131" s="191"/>
      <c r="AI131" s="191"/>
      <c r="AJ131" s="191"/>
      <c r="AK131" s="191"/>
      <c r="AL131" s="35">
        <f t="shared" si="55"/>
        <v>44306</v>
      </c>
      <c r="AM131" s="14">
        <f t="shared" si="56"/>
        <v>0</v>
      </c>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6">
        <f t="shared" si="57"/>
        <v>0</v>
      </c>
    </row>
    <row r="132" spans="1:61" ht="27.75" customHeight="1" x14ac:dyDescent="0.15">
      <c r="A132" s="33">
        <v>44307</v>
      </c>
      <c r="B132" s="13">
        <f t="shared" si="43"/>
        <v>17</v>
      </c>
      <c r="C132" s="13">
        <f t="shared" si="44"/>
        <v>3</v>
      </c>
      <c r="D132" s="84">
        <f t="shared" si="45"/>
        <v>1.1000000000000001</v>
      </c>
      <c r="E132" s="84">
        <f t="shared" si="46"/>
        <v>1</v>
      </c>
      <c r="F132" s="84">
        <f t="shared" si="47"/>
        <v>1</v>
      </c>
      <c r="G132" s="85">
        <f t="shared" si="58"/>
        <v>0.33333333333333331</v>
      </c>
      <c r="H132" s="192"/>
      <c r="I132" s="192"/>
      <c r="J132" s="192"/>
      <c r="K132" s="192"/>
      <c r="L132" s="193"/>
      <c r="M132" s="193"/>
      <c r="N132" s="9">
        <f t="shared" si="48"/>
        <v>0</v>
      </c>
      <c r="O132" s="9">
        <f>(SUMIF($B$21:B132,B132,$N$21:N132))</f>
        <v>0</v>
      </c>
      <c r="P132" s="9">
        <f t="shared" si="49"/>
        <v>-2.0833333333333335</v>
      </c>
      <c r="Q132" s="193"/>
      <c r="R132" s="14">
        <f t="shared" si="50"/>
        <v>0</v>
      </c>
      <c r="S132" s="9">
        <f t="shared" si="51"/>
        <v>0</v>
      </c>
      <c r="T132" s="9">
        <f t="shared" si="52"/>
        <v>0</v>
      </c>
      <c r="U132" s="9">
        <f t="shared" si="53"/>
        <v>0</v>
      </c>
      <c r="V132" s="9">
        <f t="shared" si="54"/>
        <v>0</v>
      </c>
      <c r="W132" s="9">
        <f t="shared" si="59"/>
        <v>0</v>
      </c>
      <c r="X132" s="192"/>
      <c r="Y132" s="194"/>
      <c r="Z132" s="194"/>
      <c r="AA132" s="192"/>
      <c r="AB132" s="192"/>
      <c r="AC132" s="192"/>
      <c r="AD132" s="195"/>
      <c r="AE132" s="9">
        <f t="shared" si="62"/>
        <v>-37.333333333333307</v>
      </c>
      <c r="AF132" s="9">
        <f t="shared" si="60"/>
        <v>7</v>
      </c>
      <c r="AG132" s="9">
        <f t="shared" si="61"/>
        <v>0.125</v>
      </c>
      <c r="AH132" s="191"/>
      <c r="AI132" s="191"/>
      <c r="AJ132" s="191"/>
      <c r="AK132" s="191"/>
      <c r="AL132" s="35">
        <f t="shared" si="55"/>
        <v>44307</v>
      </c>
      <c r="AM132" s="14">
        <f t="shared" si="56"/>
        <v>0</v>
      </c>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6">
        <f t="shared" si="57"/>
        <v>0</v>
      </c>
    </row>
    <row r="133" spans="1:61" ht="27.75" customHeight="1" x14ac:dyDescent="0.15">
      <c r="A133" s="33">
        <v>44308</v>
      </c>
      <c r="B133" s="13">
        <f t="shared" si="43"/>
        <v>17</v>
      </c>
      <c r="C133" s="13">
        <f t="shared" si="44"/>
        <v>4</v>
      </c>
      <c r="D133" s="84">
        <f t="shared" si="45"/>
        <v>1.1000000000000001</v>
      </c>
      <c r="E133" s="84">
        <f t="shared" si="46"/>
        <v>1</v>
      </c>
      <c r="F133" s="84">
        <f t="shared" si="47"/>
        <v>1</v>
      </c>
      <c r="G133" s="85">
        <f t="shared" si="58"/>
        <v>0.33333333333333298</v>
      </c>
      <c r="H133" s="192"/>
      <c r="I133" s="192"/>
      <c r="J133" s="192"/>
      <c r="K133" s="192"/>
      <c r="L133" s="193"/>
      <c r="M133" s="193"/>
      <c r="N133" s="9">
        <f t="shared" si="48"/>
        <v>0</v>
      </c>
      <c r="O133" s="9">
        <f>(SUMIF($B$21:B133,B133,$N$21:N133))</f>
        <v>0</v>
      </c>
      <c r="P133" s="9">
        <f t="shared" si="49"/>
        <v>-2.0833333333333335</v>
      </c>
      <c r="Q133" s="193"/>
      <c r="R133" s="14">
        <f t="shared" si="50"/>
        <v>0</v>
      </c>
      <c r="S133" s="9">
        <f t="shared" si="51"/>
        <v>0</v>
      </c>
      <c r="T133" s="9">
        <f t="shared" si="52"/>
        <v>0</v>
      </c>
      <c r="U133" s="9">
        <f t="shared" si="53"/>
        <v>0</v>
      </c>
      <c r="V133" s="9">
        <f t="shared" si="54"/>
        <v>0</v>
      </c>
      <c r="W133" s="9">
        <f t="shared" si="59"/>
        <v>0</v>
      </c>
      <c r="X133" s="192"/>
      <c r="Y133" s="194"/>
      <c r="Z133" s="194"/>
      <c r="AA133" s="192"/>
      <c r="AB133" s="192"/>
      <c r="AC133" s="192"/>
      <c r="AD133" s="195"/>
      <c r="AE133" s="9">
        <f t="shared" si="62"/>
        <v>-37.666666666666643</v>
      </c>
      <c r="AF133" s="9">
        <f t="shared" si="60"/>
        <v>7</v>
      </c>
      <c r="AG133" s="9">
        <f t="shared" si="61"/>
        <v>0.125</v>
      </c>
      <c r="AH133" s="191"/>
      <c r="AI133" s="191"/>
      <c r="AJ133" s="191"/>
      <c r="AK133" s="191"/>
      <c r="AL133" s="35">
        <f t="shared" si="55"/>
        <v>44308</v>
      </c>
      <c r="AM133" s="14">
        <f t="shared" si="56"/>
        <v>0</v>
      </c>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6">
        <f t="shared" si="57"/>
        <v>0</v>
      </c>
    </row>
    <row r="134" spans="1:61" ht="27.75" customHeight="1" x14ac:dyDescent="0.15">
      <c r="A134" s="33">
        <v>44309</v>
      </c>
      <c r="B134" s="13">
        <f t="shared" si="43"/>
        <v>17</v>
      </c>
      <c r="C134" s="13">
        <f t="shared" si="44"/>
        <v>5</v>
      </c>
      <c r="D134" s="84">
        <f t="shared" si="45"/>
        <v>1.1000000000000001</v>
      </c>
      <c r="E134" s="84">
        <f t="shared" si="46"/>
        <v>1</v>
      </c>
      <c r="F134" s="84">
        <f t="shared" si="47"/>
        <v>1</v>
      </c>
      <c r="G134" s="85">
        <f t="shared" si="58"/>
        <v>0.33333333333333298</v>
      </c>
      <c r="H134" s="192"/>
      <c r="I134" s="192"/>
      <c r="J134" s="192"/>
      <c r="K134" s="192"/>
      <c r="L134" s="193"/>
      <c r="M134" s="193"/>
      <c r="N134" s="9">
        <f t="shared" si="48"/>
        <v>0</v>
      </c>
      <c r="O134" s="9">
        <f>(SUMIF($B$21:B134,B134,$N$21:N134))</f>
        <v>0</v>
      </c>
      <c r="P134" s="9">
        <f t="shared" si="49"/>
        <v>-2.0833333333333335</v>
      </c>
      <c r="Q134" s="193"/>
      <c r="R134" s="14">
        <f t="shared" si="50"/>
        <v>0</v>
      </c>
      <c r="S134" s="9">
        <f t="shared" si="51"/>
        <v>0</v>
      </c>
      <c r="T134" s="9">
        <f t="shared" si="52"/>
        <v>0</v>
      </c>
      <c r="U134" s="9">
        <f t="shared" si="53"/>
        <v>0</v>
      </c>
      <c r="V134" s="9">
        <f t="shared" si="54"/>
        <v>0</v>
      </c>
      <c r="W134" s="9">
        <f t="shared" si="59"/>
        <v>0</v>
      </c>
      <c r="X134" s="192"/>
      <c r="Y134" s="194"/>
      <c r="Z134" s="194"/>
      <c r="AA134" s="192"/>
      <c r="AB134" s="192"/>
      <c r="AC134" s="192"/>
      <c r="AD134" s="195"/>
      <c r="AE134" s="9">
        <f t="shared" si="62"/>
        <v>-37.999999999999979</v>
      </c>
      <c r="AF134" s="9">
        <f t="shared" si="60"/>
        <v>7</v>
      </c>
      <c r="AG134" s="9">
        <f t="shared" si="61"/>
        <v>0.125</v>
      </c>
      <c r="AH134" s="191"/>
      <c r="AI134" s="191"/>
      <c r="AJ134" s="191"/>
      <c r="AK134" s="191"/>
      <c r="AL134" s="35">
        <f t="shared" si="55"/>
        <v>44309</v>
      </c>
      <c r="AM134" s="14">
        <f t="shared" si="56"/>
        <v>0</v>
      </c>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6">
        <f t="shared" si="57"/>
        <v>0</v>
      </c>
    </row>
    <row r="135" spans="1:61" ht="27.75" customHeight="1" x14ac:dyDescent="0.15">
      <c r="A135" s="33">
        <v>44310</v>
      </c>
      <c r="B135" s="13">
        <f t="shared" si="43"/>
        <v>17</v>
      </c>
      <c r="C135" s="13">
        <f t="shared" si="44"/>
        <v>6</v>
      </c>
      <c r="D135" s="84">
        <f t="shared" si="45"/>
        <v>1.1000000000000001</v>
      </c>
      <c r="E135" s="84">
        <f t="shared" si="46"/>
        <v>1</v>
      </c>
      <c r="F135" s="84">
        <f t="shared" si="47"/>
        <v>1</v>
      </c>
      <c r="G135" s="85">
        <f t="shared" si="58"/>
        <v>0.33333333333333298</v>
      </c>
      <c r="H135" s="192"/>
      <c r="I135" s="192"/>
      <c r="J135" s="192"/>
      <c r="K135" s="192"/>
      <c r="L135" s="193"/>
      <c r="M135" s="193"/>
      <c r="N135" s="9">
        <f t="shared" si="48"/>
        <v>0</v>
      </c>
      <c r="O135" s="9">
        <f>(SUMIF($B$21:B135,B135,$N$21:N135))</f>
        <v>0</v>
      </c>
      <c r="P135" s="9">
        <f t="shared" si="49"/>
        <v>-2.0833333333333335</v>
      </c>
      <c r="Q135" s="193"/>
      <c r="R135" s="14">
        <f t="shared" si="50"/>
        <v>0</v>
      </c>
      <c r="S135" s="9">
        <f t="shared" si="51"/>
        <v>0</v>
      </c>
      <c r="T135" s="9">
        <f t="shared" si="52"/>
        <v>0</v>
      </c>
      <c r="U135" s="9">
        <f t="shared" si="53"/>
        <v>0</v>
      </c>
      <c r="V135" s="9">
        <f t="shared" si="54"/>
        <v>0</v>
      </c>
      <c r="W135" s="9">
        <f t="shared" si="59"/>
        <v>0</v>
      </c>
      <c r="X135" s="192"/>
      <c r="Y135" s="194"/>
      <c r="Z135" s="194"/>
      <c r="AA135" s="192"/>
      <c r="AB135" s="192"/>
      <c r="AC135" s="192"/>
      <c r="AD135" s="195"/>
      <c r="AE135" s="9">
        <f t="shared" si="62"/>
        <v>-38.333333333333314</v>
      </c>
      <c r="AF135" s="9">
        <f t="shared" si="60"/>
        <v>7</v>
      </c>
      <c r="AG135" s="9">
        <f t="shared" si="61"/>
        <v>0.125</v>
      </c>
      <c r="AH135" s="191"/>
      <c r="AI135" s="191"/>
      <c r="AJ135" s="191"/>
      <c r="AK135" s="191"/>
      <c r="AL135" s="35">
        <f t="shared" si="55"/>
        <v>44310</v>
      </c>
      <c r="AM135" s="14">
        <f t="shared" si="56"/>
        <v>0</v>
      </c>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6">
        <f t="shared" si="57"/>
        <v>0</v>
      </c>
    </row>
    <row r="136" spans="1:61" ht="27.75" customHeight="1" x14ac:dyDescent="0.15">
      <c r="A136" s="33">
        <v>44311</v>
      </c>
      <c r="B136" s="13">
        <f t="shared" si="43"/>
        <v>17</v>
      </c>
      <c r="C136" s="13">
        <f t="shared" si="44"/>
        <v>7</v>
      </c>
      <c r="D136" s="84">
        <f t="shared" si="45"/>
        <v>1.1000000000000001</v>
      </c>
      <c r="E136" s="84">
        <f t="shared" si="46"/>
        <v>1</v>
      </c>
      <c r="F136" s="84">
        <f t="shared" si="47"/>
        <v>1</v>
      </c>
      <c r="G136" s="85">
        <f t="shared" si="58"/>
        <v>0.33333333333333331</v>
      </c>
      <c r="H136" s="192"/>
      <c r="I136" s="192"/>
      <c r="J136" s="192"/>
      <c r="K136" s="192"/>
      <c r="L136" s="193"/>
      <c r="M136" s="193"/>
      <c r="N136" s="9">
        <f t="shared" si="48"/>
        <v>0</v>
      </c>
      <c r="O136" s="9">
        <f>(SUMIF($B$21:B136,B136,$N$21:N136))</f>
        <v>0</v>
      </c>
      <c r="P136" s="9">
        <f t="shared" si="49"/>
        <v>-2.0833333333333335</v>
      </c>
      <c r="Q136" s="193"/>
      <c r="R136" s="14">
        <f t="shared" si="50"/>
        <v>0</v>
      </c>
      <c r="S136" s="9">
        <f t="shared" si="51"/>
        <v>0</v>
      </c>
      <c r="T136" s="9">
        <f t="shared" si="52"/>
        <v>0</v>
      </c>
      <c r="U136" s="9">
        <f t="shared" si="53"/>
        <v>0</v>
      </c>
      <c r="V136" s="9">
        <f t="shared" si="54"/>
        <v>0</v>
      </c>
      <c r="W136" s="9">
        <f t="shared" si="59"/>
        <v>0</v>
      </c>
      <c r="X136" s="192"/>
      <c r="Y136" s="194"/>
      <c r="Z136" s="194"/>
      <c r="AA136" s="192"/>
      <c r="AB136" s="192"/>
      <c r="AC136" s="192"/>
      <c r="AD136" s="195"/>
      <c r="AE136" s="9">
        <f t="shared" si="62"/>
        <v>-38.66666666666665</v>
      </c>
      <c r="AF136" s="9">
        <f t="shared" si="60"/>
        <v>7</v>
      </c>
      <c r="AG136" s="9">
        <f t="shared" si="61"/>
        <v>0.125</v>
      </c>
      <c r="AH136" s="191"/>
      <c r="AI136" s="191"/>
      <c r="AJ136" s="191"/>
      <c r="AK136" s="191"/>
      <c r="AL136" s="35">
        <f t="shared" si="55"/>
        <v>44311</v>
      </c>
      <c r="AM136" s="14">
        <f t="shared" si="56"/>
        <v>0</v>
      </c>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6">
        <f t="shared" si="57"/>
        <v>0</v>
      </c>
    </row>
    <row r="137" spans="1:61" ht="27.75" customHeight="1" x14ac:dyDescent="0.15">
      <c r="A137" s="33">
        <v>44312</v>
      </c>
      <c r="B137" s="13">
        <f t="shared" si="43"/>
        <v>17</v>
      </c>
      <c r="C137" s="13">
        <f t="shared" si="44"/>
        <v>1</v>
      </c>
      <c r="D137" s="84">
        <f t="shared" si="45"/>
        <v>1.1000000000000001</v>
      </c>
      <c r="E137" s="84">
        <f t="shared" si="46"/>
        <v>1</v>
      </c>
      <c r="F137" s="84">
        <f t="shared" si="47"/>
        <v>1</v>
      </c>
      <c r="G137" s="85">
        <f t="shared" si="58"/>
        <v>0.33333333333333331</v>
      </c>
      <c r="H137" s="192"/>
      <c r="I137" s="192"/>
      <c r="J137" s="192"/>
      <c r="K137" s="192"/>
      <c r="L137" s="193"/>
      <c r="M137" s="193"/>
      <c r="N137" s="9">
        <f t="shared" si="48"/>
        <v>0</v>
      </c>
      <c r="O137" s="9">
        <f>(SUMIF($B$21:B137,B137,$N$21:N137))</f>
        <v>0</v>
      </c>
      <c r="P137" s="9">
        <f t="shared" si="49"/>
        <v>-2.0833333333333335</v>
      </c>
      <c r="Q137" s="193"/>
      <c r="R137" s="14">
        <f t="shared" si="50"/>
        <v>0</v>
      </c>
      <c r="S137" s="9">
        <f t="shared" si="51"/>
        <v>0</v>
      </c>
      <c r="T137" s="9">
        <f t="shared" si="52"/>
        <v>0</v>
      </c>
      <c r="U137" s="9">
        <f t="shared" si="53"/>
        <v>0</v>
      </c>
      <c r="V137" s="9">
        <f t="shared" si="54"/>
        <v>0</v>
      </c>
      <c r="W137" s="9">
        <f t="shared" si="59"/>
        <v>0</v>
      </c>
      <c r="X137" s="192"/>
      <c r="Y137" s="194"/>
      <c r="Z137" s="194"/>
      <c r="AA137" s="192"/>
      <c r="AB137" s="192"/>
      <c r="AC137" s="192"/>
      <c r="AD137" s="195"/>
      <c r="AE137" s="9">
        <f t="shared" si="62"/>
        <v>-38.999999999999986</v>
      </c>
      <c r="AF137" s="9">
        <f t="shared" si="60"/>
        <v>7</v>
      </c>
      <c r="AG137" s="9">
        <f t="shared" si="61"/>
        <v>0.125</v>
      </c>
      <c r="AH137" s="191"/>
      <c r="AI137" s="191"/>
      <c r="AJ137" s="191"/>
      <c r="AK137" s="191"/>
      <c r="AL137" s="35">
        <f t="shared" si="55"/>
        <v>44312</v>
      </c>
      <c r="AM137" s="14">
        <f t="shared" si="56"/>
        <v>0</v>
      </c>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6">
        <f t="shared" si="57"/>
        <v>0</v>
      </c>
    </row>
    <row r="138" spans="1:61" ht="27.75" customHeight="1" x14ac:dyDescent="0.15">
      <c r="A138" s="33">
        <v>44313</v>
      </c>
      <c r="B138" s="13">
        <f t="shared" si="43"/>
        <v>18</v>
      </c>
      <c r="C138" s="13">
        <f t="shared" si="44"/>
        <v>2</v>
      </c>
      <c r="D138" s="84">
        <f t="shared" si="45"/>
        <v>1.1000000000000001</v>
      </c>
      <c r="E138" s="84">
        <f t="shared" si="46"/>
        <v>1</v>
      </c>
      <c r="F138" s="84">
        <f t="shared" si="47"/>
        <v>1</v>
      </c>
      <c r="G138" s="85">
        <f t="shared" si="58"/>
        <v>0.33333333333333331</v>
      </c>
      <c r="H138" s="192"/>
      <c r="I138" s="192"/>
      <c r="J138" s="192"/>
      <c r="K138" s="192"/>
      <c r="L138" s="193"/>
      <c r="M138" s="193"/>
      <c r="N138" s="9">
        <f t="shared" si="48"/>
        <v>0</v>
      </c>
      <c r="O138" s="9">
        <f>(SUMIF($B$21:B138,B138,$N$21:N138))</f>
        <v>0</v>
      </c>
      <c r="P138" s="9">
        <f t="shared" si="49"/>
        <v>-2.0833333333333335</v>
      </c>
      <c r="Q138" s="193"/>
      <c r="R138" s="14">
        <f t="shared" si="50"/>
        <v>0</v>
      </c>
      <c r="S138" s="9">
        <f t="shared" si="51"/>
        <v>0</v>
      </c>
      <c r="T138" s="9">
        <f t="shared" si="52"/>
        <v>0</v>
      </c>
      <c r="U138" s="9">
        <f t="shared" si="53"/>
        <v>0</v>
      </c>
      <c r="V138" s="9">
        <f t="shared" si="54"/>
        <v>0</v>
      </c>
      <c r="W138" s="9">
        <f t="shared" si="59"/>
        <v>0</v>
      </c>
      <c r="X138" s="192"/>
      <c r="Y138" s="194"/>
      <c r="Z138" s="194"/>
      <c r="AA138" s="192"/>
      <c r="AB138" s="192"/>
      <c r="AC138" s="192"/>
      <c r="AD138" s="195"/>
      <c r="AE138" s="9">
        <f t="shared" si="62"/>
        <v>-39.333333333333321</v>
      </c>
      <c r="AF138" s="9">
        <f t="shared" si="60"/>
        <v>7</v>
      </c>
      <c r="AG138" s="9">
        <f t="shared" si="61"/>
        <v>0.125</v>
      </c>
      <c r="AH138" s="191"/>
      <c r="AI138" s="191"/>
      <c r="AJ138" s="191"/>
      <c r="AK138" s="191"/>
      <c r="AL138" s="35">
        <f t="shared" si="55"/>
        <v>44313</v>
      </c>
      <c r="AM138" s="14">
        <f t="shared" si="56"/>
        <v>0</v>
      </c>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6">
        <f t="shared" si="57"/>
        <v>0</v>
      </c>
    </row>
    <row r="139" spans="1:61" ht="27.75" customHeight="1" x14ac:dyDescent="0.15">
      <c r="A139" s="33">
        <v>44314</v>
      </c>
      <c r="B139" s="13">
        <f t="shared" si="43"/>
        <v>18</v>
      </c>
      <c r="C139" s="13">
        <f t="shared" si="44"/>
        <v>3</v>
      </c>
      <c r="D139" s="84">
        <f t="shared" si="45"/>
        <v>1.1000000000000001</v>
      </c>
      <c r="E139" s="84">
        <f t="shared" si="46"/>
        <v>1</v>
      </c>
      <c r="F139" s="84">
        <f t="shared" si="47"/>
        <v>1</v>
      </c>
      <c r="G139" s="85">
        <f t="shared" si="58"/>
        <v>0.33333333333333331</v>
      </c>
      <c r="H139" s="192"/>
      <c r="I139" s="192"/>
      <c r="J139" s="192"/>
      <c r="K139" s="192"/>
      <c r="L139" s="193"/>
      <c r="M139" s="193"/>
      <c r="N139" s="9">
        <f t="shared" si="48"/>
        <v>0</v>
      </c>
      <c r="O139" s="9">
        <f>(SUMIF($B$21:B139,B139,$N$21:N139))</f>
        <v>0</v>
      </c>
      <c r="P139" s="9">
        <f t="shared" si="49"/>
        <v>-2.0833333333333335</v>
      </c>
      <c r="Q139" s="193"/>
      <c r="R139" s="14">
        <f t="shared" si="50"/>
        <v>0</v>
      </c>
      <c r="S139" s="9">
        <f t="shared" si="51"/>
        <v>0</v>
      </c>
      <c r="T139" s="9">
        <f t="shared" si="52"/>
        <v>0</v>
      </c>
      <c r="U139" s="9">
        <f t="shared" si="53"/>
        <v>0</v>
      </c>
      <c r="V139" s="9">
        <f t="shared" si="54"/>
        <v>0</v>
      </c>
      <c r="W139" s="9">
        <f t="shared" si="59"/>
        <v>0</v>
      </c>
      <c r="X139" s="192"/>
      <c r="Y139" s="194"/>
      <c r="Z139" s="194"/>
      <c r="AA139" s="192"/>
      <c r="AB139" s="192"/>
      <c r="AC139" s="192"/>
      <c r="AD139" s="195"/>
      <c r="AE139" s="9">
        <f t="shared" si="62"/>
        <v>-39.666666666666657</v>
      </c>
      <c r="AF139" s="9">
        <f t="shared" si="60"/>
        <v>7</v>
      </c>
      <c r="AG139" s="9">
        <f t="shared" si="61"/>
        <v>0.125</v>
      </c>
      <c r="AH139" s="191"/>
      <c r="AI139" s="191"/>
      <c r="AJ139" s="191"/>
      <c r="AK139" s="191"/>
      <c r="AL139" s="35">
        <f t="shared" si="55"/>
        <v>44314</v>
      </c>
      <c r="AM139" s="14">
        <f t="shared" si="56"/>
        <v>0</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6">
        <f t="shared" si="57"/>
        <v>0</v>
      </c>
    </row>
    <row r="140" spans="1:61" ht="27.75" customHeight="1" x14ac:dyDescent="0.15">
      <c r="A140" s="33">
        <v>44315</v>
      </c>
      <c r="B140" s="13">
        <f t="shared" si="43"/>
        <v>18</v>
      </c>
      <c r="C140" s="13">
        <f t="shared" si="44"/>
        <v>4</v>
      </c>
      <c r="D140" s="84">
        <f t="shared" si="45"/>
        <v>1.1000000000000001</v>
      </c>
      <c r="E140" s="84">
        <f t="shared" si="46"/>
        <v>1</v>
      </c>
      <c r="F140" s="84">
        <f t="shared" si="47"/>
        <v>1</v>
      </c>
      <c r="G140" s="85">
        <f t="shared" si="58"/>
        <v>0.33333333333333298</v>
      </c>
      <c r="H140" s="192"/>
      <c r="I140" s="192"/>
      <c r="J140" s="192"/>
      <c r="K140" s="192"/>
      <c r="L140" s="193"/>
      <c r="M140" s="193"/>
      <c r="N140" s="9">
        <f t="shared" si="48"/>
        <v>0</v>
      </c>
      <c r="O140" s="9">
        <f>(SUMIF($B$21:B140,B140,$N$21:N140))</f>
        <v>0</v>
      </c>
      <c r="P140" s="9">
        <f t="shared" si="49"/>
        <v>-2.0833333333333335</v>
      </c>
      <c r="Q140" s="193"/>
      <c r="R140" s="14">
        <f t="shared" si="50"/>
        <v>0</v>
      </c>
      <c r="S140" s="9">
        <f t="shared" si="51"/>
        <v>0</v>
      </c>
      <c r="T140" s="9">
        <f t="shared" si="52"/>
        <v>0</v>
      </c>
      <c r="U140" s="9">
        <f t="shared" si="53"/>
        <v>0</v>
      </c>
      <c r="V140" s="9">
        <f t="shared" si="54"/>
        <v>0</v>
      </c>
      <c r="W140" s="9">
        <f t="shared" si="59"/>
        <v>0</v>
      </c>
      <c r="X140" s="192"/>
      <c r="Y140" s="194"/>
      <c r="Z140" s="194"/>
      <c r="AA140" s="192"/>
      <c r="AB140" s="192"/>
      <c r="AC140" s="192"/>
      <c r="AD140" s="195"/>
      <c r="AE140" s="9">
        <f t="shared" si="62"/>
        <v>-39.999999999999993</v>
      </c>
      <c r="AF140" s="9">
        <f t="shared" si="60"/>
        <v>7</v>
      </c>
      <c r="AG140" s="9">
        <f t="shared" si="61"/>
        <v>0.125</v>
      </c>
      <c r="AH140" s="191"/>
      <c r="AI140" s="191"/>
      <c r="AJ140" s="191"/>
      <c r="AK140" s="191"/>
      <c r="AL140" s="35">
        <f t="shared" si="55"/>
        <v>44315</v>
      </c>
      <c r="AM140" s="14">
        <f t="shared" si="56"/>
        <v>0</v>
      </c>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6">
        <f t="shared" si="57"/>
        <v>0</v>
      </c>
    </row>
    <row r="141" spans="1:61" ht="27.75" customHeight="1" x14ac:dyDescent="0.15">
      <c r="A141" s="33">
        <v>44316</v>
      </c>
      <c r="B141" s="13">
        <f t="shared" si="43"/>
        <v>18</v>
      </c>
      <c r="C141" s="13">
        <f t="shared" si="44"/>
        <v>5</v>
      </c>
      <c r="D141" s="84">
        <f t="shared" si="45"/>
        <v>1.1000000000000001</v>
      </c>
      <c r="E141" s="84">
        <f t="shared" si="46"/>
        <v>1</v>
      </c>
      <c r="F141" s="84">
        <f t="shared" si="47"/>
        <v>1</v>
      </c>
      <c r="G141" s="85">
        <f t="shared" si="58"/>
        <v>0.33333333333333298</v>
      </c>
      <c r="H141" s="192"/>
      <c r="I141" s="192"/>
      <c r="J141" s="192"/>
      <c r="K141" s="192"/>
      <c r="L141" s="193"/>
      <c r="M141" s="193"/>
      <c r="N141" s="9">
        <f t="shared" si="48"/>
        <v>0</v>
      </c>
      <c r="O141" s="9">
        <f>(SUMIF($B$21:B141,B141,$N$21:N141))</f>
        <v>0</v>
      </c>
      <c r="P141" s="9">
        <f t="shared" si="49"/>
        <v>-2.0833333333333335</v>
      </c>
      <c r="Q141" s="193"/>
      <c r="R141" s="14">
        <f t="shared" si="50"/>
        <v>0</v>
      </c>
      <c r="S141" s="9">
        <f t="shared" si="51"/>
        <v>0</v>
      </c>
      <c r="T141" s="9">
        <f t="shared" si="52"/>
        <v>0</v>
      </c>
      <c r="U141" s="9">
        <f t="shared" si="53"/>
        <v>0</v>
      </c>
      <c r="V141" s="9">
        <f t="shared" si="54"/>
        <v>0</v>
      </c>
      <c r="W141" s="9">
        <f t="shared" si="59"/>
        <v>0</v>
      </c>
      <c r="X141" s="192"/>
      <c r="Y141" s="194"/>
      <c r="Z141" s="194"/>
      <c r="AA141" s="192"/>
      <c r="AB141" s="192"/>
      <c r="AC141" s="192"/>
      <c r="AD141" s="195"/>
      <c r="AE141" s="9">
        <f t="shared" si="62"/>
        <v>-40.333333333333329</v>
      </c>
      <c r="AF141" s="9">
        <f t="shared" si="60"/>
        <v>7</v>
      </c>
      <c r="AG141" s="9">
        <f t="shared" si="61"/>
        <v>0.125</v>
      </c>
      <c r="AH141" s="191"/>
      <c r="AI141" s="191"/>
      <c r="AJ141" s="191"/>
      <c r="AK141" s="191"/>
      <c r="AL141" s="35">
        <f t="shared" si="55"/>
        <v>44316</v>
      </c>
      <c r="AM141" s="14">
        <f t="shared" si="56"/>
        <v>0</v>
      </c>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6">
        <f t="shared" si="57"/>
        <v>0</v>
      </c>
    </row>
    <row r="142" spans="1:61" ht="27.75" customHeight="1" x14ac:dyDescent="0.15">
      <c r="A142" s="33">
        <v>44317</v>
      </c>
      <c r="B142" s="13">
        <f t="shared" si="43"/>
        <v>18</v>
      </c>
      <c r="C142" s="13">
        <f t="shared" si="44"/>
        <v>6</v>
      </c>
      <c r="D142" s="84">
        <f t="shared" si="45"/>
        <v>1.1000000000000001</v>
      </c>
      <c r="E142" s="84">
        <f t="shared" si="46"/>
        <v>1</v>
      </c>
      <c r="F142" s="84">
        <f t="shared" si="47"/>
        <v>1</v>
      </c>
      <c r="G142" s="85">
        <f t="shared" si="58"/>
        <v>0.33333333333333298</v>
      </c>
      <c r="H142" s="192"/>
      <c r="I142" s="192"/>
      <c r="J142" s="192"/>
      <c r="K142" s="192"/>
      <c r="L142" s="193"/>
      <c r="M142" s="193"/>
      <c r="N142" s="9">
        <f t="shared" si="48"/>
        <v>0</v>
      </c>
      <c r="O142" s="9">
        <f>(SUMIF($B$21:B142,B142,$N$21:N142))</f>
        <v>0</v>
      </c>
      <c r="P142" s="9">
        <f t="shared" si="49"/>
        <v>-2.0833333333333335</v>
      </c>
      <c r="Q142" s="193"/>
      <c r="R142" s="14">
        <f t="shared" si="50"/>
        <v>0</v>
      </c>
      <c r="S142" s="9">
        <f t="shared" si="51"/>
        <v>0</v>
      </c>
      <c r="T142" s="9">
        <f t="shared" si="52"/>
        <v>0</v>
      </c>
      <c r="U142" s="9">
        <f t="shared" si="53"/>
        <v>0</v>
      </c>
      <c r="V142" s="9">
        <f t="shared" si="54"/>
        <v>0</v>
      </c>
      <c r="W142" s="9">
        <f t="shared" si="59"/>
        <v>0</v>
      </c>
      <c r="X142" s="192"/>
      <c r="Y142" s="194"/>
      <c r="Z142" s="194"/>
      <c r="AA142" s="192"/>
      <c r="AB142" s="192"/>
      <c r="AC142" s="192"/>
      <c r="AD142" s="195"/>
      <c r="AE142" s="9">
        <f t="shared" si="62"/>
        <v>-40.666666666666664</v>
      </c>
      <c r="AF142" s="9">
        <f t="shared" si="60"/>
        <v>7</v>
      </c>
      <c r="AG142" s="9">
        <f t="shared" si="61"/>
        <v>0.125</v>
      </c>
      <c r="AH142" s="191"/>
      <c r="AI142" s="191"/>
      <c r="AJ142" s="191"/>
      <c r="AK142" s="191"/>
      <c r="AL142" s="35">
        <f t="shared" si="55"/>
        <v>44317</v>
      </c>
      <c r="AM142" s="14">
        <f t="shared" si="56"/>
        <v>0</v>
      </c>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6">
        <f t="shared" si="57"/>
        <v>0</v>
      </c>
    </row>
    <row r="143" spans="1:61" ht="27.75" customHeight="1" x14ac:dyDescent="0.15">
      <c r="A143" s="33">
        <v>44318</v>
      </c>
      <c r="B143" s="13">
        <f t="shared" si="43"/>
        <v>18</v>
      </c>
      <c r="C143" s="13">
        <f t="shared" si="44"/>
        <v>7</v>
      </c>
      <c r="D143" s="84">
        <f t="shared" si="45"/>
        <v>1.1000000000000001</v>
      </c>
      <c r="E143" s="84">
        <f t="shared" si="46"/>
        <v>1</v>
      </c>
      <c r="F143" s="84">
        <f t="shared" si="47"/>
        <v>1</v>
      </c>
      <c r="G143" s="85">
        <f t="shared" si="58"/>
        <v>0.33333333333333331</v>
      </c>
      <c r="H143" s="192"/>
      <c r="I143" s="192"/>
      <c r="J143" s="192"/>
      <c r="K143" s="192"/>
      <c r="L143" s="193"/>
      <c r="M143" s="193"/>
      <c r="N143" s="9">
        <f t="shared" si="48"/>
        <v>0</v>
      </c>
      <c r="O143" s="9">
        <f>(SUMIF($B$21:B143,B143,$N$21:N143))</f>
        <v>0</v>
      </c>
      <c r="P143" s="9">
        <f t="shared" si="49"/>
        <v>-2.0833333333333335</v>
      </c>
      <c r="Q143" s="193"/>
      <c r="R143" s="14">
        <f t="shared" si="50"/>
        <v>0</v>
      </c>
      <c r="S143" s="9">
        <f t="shared" si="51"/>
        <v>0</v>
      </c>
      <c r="T143" s="9">
        <f t="shared" si="52"/>
        <v>0</v>
      </c>
      <c r="U143" s="9">
        <f t="shared" si="53"/>
        <v>0</v>
      </c>
      <c r="V143" s="9">
        <f t="shared" si="54"/>
        <v>0</v>
      </c>
      <c r="W143" s="9">
        <f t="shared" si="59"/>
        <v>0</v>
      </c>
      <c r="X143" s="192"/>
      <c r="Y143" s="194"/>
      <c r="Z143" s="194"/>
      <c r="AA143" s="192"/>
      <c r="AB143" s="192"/>
      <c r="AC143" s="192"/>
      <c r="AD143" s="195"/>
      <c r="AE143" s="9">
        <f t="shared" si="62"/>
        <v>-41</v>
      </c>
      <c r="AF143" s="9">
        <f t="shared" si="60"/>
        <v>7</v>
      </c>
      <c r="AG143" s="9">
        <f t="shared" si="61"/>
        <v>0.125</v>
      </c>
      <c r="AH143" s="191"/>
      <c r="AI143" s="191"/>
      <c r="AJ143" s="191"/>
      <c r="AK143" s="191"/>
      <c r="AL143" s="35">
        <f t="shared" si="55"/>
        <v>44318</v>
      </c>
      <c r="AM143" s="14">
        <f t="shared" si="56"/>
        <v>0</v>
      </c>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6">
        <f t="shared" si="57"/>
        <v>0</v>
      </c>
    </row>
    <row r="144" spans="1:61" ht="27.75" customHeight="1" x14ac:dyDescent="0.15">
      <c r="A144" s="33">
        <v>44319</v>
      </c>
      <c r="B144" s="13">
        <f t="shared" si="43"/>
        <v>18</v>
      </c>
      <c r="C144" s="13">
        <f t="shared" si="44"/>
        <v>1</v>
      </c>
      <c r="D144" s="84">
        <f t="shared" si="45"/>
        <v>1.1000000000000001</v>
      </c>
      <c r="E144" s="84">
        <f t="shared" si="46"/>
        <v>1</v>
      </c>
      <c r="F144" s="84">
        <f t="shared" si="47"/>
        <v>1</v>
      </c>
      <c r="G144" s="85">
        <f t="shared" si="58"/>
        <v>0.33333333333333331</v>
      </c>
      <c r="H144" s="192"/>
      <c r="I144" s="192"/>
      <c r="J144" s="192"/>
      <c r="K144" s="192"/>
      <c r="L144" s="193"/>
      <c r="M144" s="193"/>
      <c r="N144" s="9">
        <f t="shared" si="48"/>
        <v>0</v>
      </c>
      <c r="O144" s="9">
        <f>(SUMIF($B$21:B144,B144,$N$21:N144))</f>
        <v>0</v>
      </c>
      <c r="P144" s="9">
        <f t="shared" si="49"/>
        <v>-2.0833333333333335</v>
      </c>
      <c r="Q144" s="193"/>
      <c r="R144" s="14">
        <f t="shared" si="50"/>
        <v>0</v>
      </c>
      <c r="S144" s="9">
        <f t="shared" si="51"/>
        <v>0</v>
      </c>
      <c r="T144" s="9">
        <f t="shared" si="52"/>
        <v>0</v>
      </c>
      <c r="U144" s="9">
        <f t="shared" si="53"/>
        <v>0</v>
      </c>
      <c r="V144" s="9">
        <f t="shared" si="54"/>
        <v>0</v>
      </c>
      <c r="W144" s="9">
        <f t="shared" si="59"/>
        <v>0</v>
      </c>
      <c r="X144" s="192"/>
      <c r="Y144" s="194"/>
      <c r="Z144" s="194"/>
      <c r="AA144" s="192"/>
      <c r="AB144" s="192"/>
      <c r="AC144" s="192"/>
      <c r="AD144" s="195"/>
      <c r="AE144" s="9">
        <f t="shared" si="62"/>
        <v>-41.333333333333336</v>
      </c>
      <c r="AF144" s="9">
        <f t="shared" si="60"/>
        <v>7</v>
      </c>
      <c r="AG144" s="9">
        <f t="shared" si="61"/>
        <v>0.125</v>
      </c>
      <c r="AH144" s="191"/>
      <c r="AI144" s="191"/>
      <c r="AJ144" s="191"/>
      <c r="AK144" s="191"/>
      <c r="AL144" s="35">
        <f t="shared" si="55"/>
        <v>44319</v>
      </c>
      <c r="AM144" s="14">
        <f t="shared" si="56"/>
        <v>0</v>
      </c>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6">
        <f t="shared" si="57"/>
        <v>0</v>
      </c>
    </row>
    <row r="145" spans="1:61" ht="27.75" customHeight="1" x14ac:dyDescent="0.15">
      <c r="A145" s="33">
        <v>44320</v>
      </c>
      <c r="B145" s="13">
        <f t="shared" si="43"/>
        <v>19</v>
      </c>
      <c r="C145" s="13">
        <f t="shared" si="44"/>
        <v>2</v>
      </c>
      <c r="D145" s="84">
        <f t="shared" si="45"/>
        <v>1.1000000000000001</v>
      </c>
      <c r="E145" s="84">
        <f t="shared" si="46"/>
        <v>1</v>
      </c>
      <c r="F145" s="84">
        <f t="shared" si="47"/>
        <v>1</v>
      </c>
      <c r="G145" s="85">
        <f t="shared" si="58"/>
        <v>0.33333333333333331</v>
      </c>
      <c r="H145" s="192"/>
      <c r="I145" s="192"/>
      <c r="J145" s="192"/>
      <c r="K145" s="192"/>
      <c r="L145" s="193"/>
      <c r="M145" s="193"/>
      <c r="N145" s="9">
        <f t="shared" si="48"/>
        <v>0</v>
      </c>
      <c r="O145" s="9">
        <f>(SUMIF($B$21:B145,B145,$N$21:N145))</f>
        <v>0</v>
      </c>
      <c r="P145" s="9">
        <f t="shared" si="49"/>
        <v>-2.0833333333333335</v>
      </c>
      <c r="Q145" s="193"/>
      <c r="R145" s="14">
        <f t="shared" si="50"/>
        <v>0</v>
      </c>
      <c r="S145" s="9">
        <f t="shared" si="51"/>
        <v>0</v>
      </c>
      <c r="T145" s="9">
        <f t="shared" si="52"/>
        <v>0</v>
      </c>
      <c r="U145" s="9">
        <f t="shared" si="53"/>
        <v>0</v>
      </c>
      <c r="V145" s="9">
        <f t="shared" si="54"/>
        <v>0</v>
      </c>
      <c r="W145" s="9">
        <f t="shared" si="59"/>
        <v>0</v>
      </c>
      <c r="X145" s="192"/>
      <c r="Y145" s="194"/>
      <c r="Z145" s="194"/>
      <c r="AA145" s="192"/>
      <c r="AB145" s="192"/>
      <c r="AC145" s="192"/>
      <c r="AD145" s="195"/>
      <c r="AE145" s="9">
        <f t="shared" si="62"/>
        <v>-41.666666666666671</v>
      </c>
      <c r="AF145" s="9">
        <f t="shared" si="60"/>
        <v>7</v>
      </c>
      <c r="AG145" s="9">
        <f t="shared" si="61"/>
        <v>0.125</v>
      </c>
      <c r="AH145" s="191"/>
      <c r="AI145" s="191"/>
      <c r="AJ145" s="191"/>
      <c r="AK145" s="191"/>
      <c r="AL145" s="35">
        <f t="shared" si="55"/>
        <v>44320</v>
      </c>
      <c r="AM145" s="14">
        <f t="shared" si="56"/>
        <v>0</v>
      </c>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6">
        <f t="shared" si="57"/>
        <v>0</v>
      </c>
    </row>
    <row r="146" spans="1:61" ht="27.75" customHeight="1" x14ac:dyDescent="0.15">
      <c r="A146" s="33">
        <v>44321</v>
      </c>
      <c r="B146" s="13">
        <f t="shared" si="43"/>
        <v>19</v>
      </c>
      <c r="C146" s="13">
        <f t="shared" si="44"/>
        <v>3</v>
      </c>
      <c r="D146" s="84">
        <f t="shared" si="45"/>
        <v>1.1000000000000001</v>
      </c>
      <c r="E146" s="84">
        <f t="shared" si="46"/>
        <v>1</v>
      </c>
      <c r="F146" s="84">
        <f t="shared" si="47"/>
        <v>1</v>
      </c>
      <c r="G146" s="85">
        <f t="shared" si="58"/>
        <v>0.33333333333333331</v>
      </c>
      <c r="H146" s="192"/>
      <c r="I146" s="192"/>
      <c r="J146" s="192"/>
      <c r="K146" s="192"/>
      <c r="L146" s="193"/>
      <c r="M146" s="193"/>
      <c r="N146" s="9">
        <f t="shared" si="48"/>
        <v>0</v>
      </c>
      <c r="O146" s="9">
        <f>(SUMIF($B$21:B146,B146,$N$21:N146))</f>
        <v>0</v>
      </c>
      <c r="P146" s="9">
        <f t="shared" si="49"/>
        <v>-2.0833333333333335</v>
      </c>
      <c r="Q146" s="193"/>
      <c r="R146" s="14">
        <f t="shared" si="50"/>
        <v>0</v>
      </c>
      <c r="S146" s="9">
        <f t="shared" si="51"/>
        <v>0</v>
      </c>
      <c r="T146" s="9">
        <f t="shared" si="52"/>
        <v>0</v>
      </c>
      <c r="U146" s="9">
        <f t="shared" si="53"/>
        <v>0</v>
      </c>
      <c r="V146" s="9">
        <f t="shared" si="54"/>
        <v>0</v>
      </c>
      <c r="W146" s="9">
        <f t="shared" si="59"/>
        <v>0</v>
      </c>
      <c r="X146" s="192"/>
      <c r="Y146" s="194"/>
      <c r="Z146" s="194"/>
      <c r="AA146" s="192"/>
      <c r="AB146" s="192"/>
      <c r="AC146" s="192"/>
      <c r="AD146" s="195"/>
      <c r="AE146" s="9">
        <f t="shared" si="62"/>
        <v>-42.000000000000007</v>
      </c>
      <c r="AF146" s="9">
        <f t="shared" si="60"/>
        <v>7</v>
      </c>
      <c r="AG146" s="9">
        <f t="shared" si="61"/>
        <v>0.125</v>
      </c>
      <c r="AH146" s="191"/>
      <c r="AI146" s="191"/>
      <c r="AJ146" s="191"/>
      <c r="AK146" s="191"/>
      <c r="AL146" s="35">
        <f t="shared" si="55"/>
        <v>44321</v>
      </c>
      <c r="AM146" s="14">
        <f t="shared" si="56"/>
        <v>0</v>
      </c>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6">
        <f t="shared" si="57"/>
        <v>0</v>
      </c>
    </row>
    <row r="147" spans="1:61" ht="27.75" customHeight="1" x14ac:dyDescent="0.15">
      <c r="A147" s="33">
        <v>44322</v>
      </c>
      <c r="B147" s="13">
        <f t="shared" si="43"/>
        <v>19</v>
      </c>
      <c r="C147" s="13">
        <f t="shared" si="44"/>
        <v>4</v>
      </c>
      <c r="D147" s="84">
        <f t="shared" si="45"/>
        <v>1.1000000000000001</v>
      </c>
      <c r="E147" s="84">
        <f t="shared" si="46"/>
        <v>1</v>
      </c>
      <c r="F147" s="84">
        <f t="shared" si="47"/>
        <v>1</v>
      </c>
      <c r="G147" s="85">
        <f t="shared" si="58"/>
        <v>0.33333333333333298</v>
      </c>
      <c r="H147" s="192"/>
      <c r="I147" s="192"/>
      <c r="J147" s="192"/>
      <c r="K147" s="192"/>
      <c r="L147" s="193"/>
      <c r="M147" s="193"/>
      <c r="N147" s="9">
        <f t="shared" si="48"/>
        <v>0</v>
      </c>
      <c r="O147" s="9">
        <f>(SUMIF($B$21:B147,B147,$N$21:N147))</f>
        <v>0</v>
      </c>
      <c r="P147" s="9">
        <f t="shared" si="49"/>
        <v>-2.0833333333333335</v>
      </c>
      <c r="Q147" s="193"/>
      <c r="R147" s="14">
        <f t="shared" si="50"/>
        <v>0</v>
      </c>
      <c r="S147" s="9">
        <f t="shared" si="51"/>
        <v>0</v>
      </c>
      <c r="T147" s="9">
        <f t="shared" si="52"/>
        <v>0</v>
      </c>
      <c r="U147" s="9">
        <f t="shared" si="53"/>
        <v>0</v>
      </c>
      <c r="V147" s="9">
        <f t="shared" si="54"/>
        <v>0</v>
      </c>
      <c r="W147" s="9">
        <f t="shared" si="59"/>
        <v>0</v>
      </c>
      <c r="X147" s="192"/>
      <c r="Y147" s="194"/>
      <c r="Z147" s="194"/>
      <c r="AA147" s="192"/>
      <c r="AB147" s="192"/>
      <c r="AC147" s="192"/>
      <c r="AD147" s="195"/>
      <c r="AE147" s="9">
        <f t="shared" si="62"/>
        <v>-42.333333333333343</v>
      </c>
      <c r="AF147" s="9">
        <f t="shared" si="60"/>
        <v>7</v>
      </c>
      <c r="AG147" s="9">
        <f t="shared" si="61"/>
        <v>0.125</v>
      </c>
      <c r="AH147" s="191"/>
      <c r="AI147" s="191"/>
      <c r="AJ147" s="191"/>
      <c r="AK147" s="191"/>
      <c r="AL147" s="35">
        <f t="shared" si="55"/>
        <v>44322</v>
      </c>
      <c r="AM147" s="14">
        <f t="shared" si="56"/>
        <v>0</v>
      </c>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6">
        <f t="shared" si="57"/>
        <v>0</v>
      </c>
    </row>
    <row r="148" spans="1:61" ht="27.75" customHeight="1" x14ac:dyDescent="0.15">
      <c r="A148" s="33">
        <v>44323</v>
      </c>
      <c r="B148" s="13">
        <f t="shared" si="43"/>
        <v>19</v>
      </c>
      <c r="C148" s="13">
        <f t="shared" si="44"/>
        <v>5</v>
      </c>
      <c r="D148" s="84">
        <f t="shared" si="45"/>
        <v>1.1000000000000001</v>
      </c>
      <c r="E148" s="84">
        <f t="shared" si="46"/>
        <v>1</v>
      </c>
      <c r="F148" s="84">
        <f t="shared" si="47"/>
        <v>1</v>
      </c>
      <c r="G148" s="85">
        <f t="shared" si="58"/>
        <v>0.33333333333333298</v>
      </c>
      <c r="H148" s="192"/>
      <c r="I148" s="192"/>
      <c r="J148" s="192"/>
      <c r="K148" s="192"/>
      <c r="L148" s="193"/>
      <c r="M148" s="193"/>
      <c r="N148" s="9">
        <f t="shared" si="48"/>
        <v>0</v>
      </c>
      <c r="O148" s="9">
        <f>(SUMIF($B$21:B148,B148,$N$21:N148))</f>
        <v>0</v>
      </c>
      <c r="P148" s="9">
        <f t="shared" si="49"/>
        <v>-2.0833333333333335</v>
      </c>
      <c r="Q148" s="193"/>
      <c r="R148" s="14">
        <f t="shared" si="50"/>
        <v>0</v>
      </c>
      <c r="S148" s="9">
        <f t="shared" si="51"/>
        <v>0</v>
      </c>
      <c r="T148" s="9">
        <f t="shared" si="52"/>
        <v>0</v>
      </c>
      <c r="U148" s="9">
        <f t="shared" si="53"/>
        <v>0</v>
      </c>
      <c r="V148" s="9">
        <f t="shared" si="54"/>
        <v>0</v>
      </c>
      <c r="W148" s="9">
        <f t="shared" si="59"/>
        <v>0</v>
      </c>
      <c r="X148" s="192"/>
      <c r="Y148" s="194"/>
      <c r="Z148" s="194"/>
      <c r="AA148" s="192"/>
      <c r="AB148" s="192"/>
      <c r="AC148" s="192"/>
      <c r="AD148" s="195"/>
      <c r="AE148" s="9">
        <f t="shared" si="62"/>
        <v>-42.666666666666679</v>
      </c>
      <c r="AF148" s="9">
        <f t="shared" si="60"/>
        <v>7</v>
      </c>
      <c r="AG148" s="9">
        <f t="shared" si="61"/>
        <v>0.125</v>
      </c>
      <c r="AH148" s="191"/>
      <c r="AI148" s="191"/>
      <c r="AJ148" s="191"/>
      <c r="AK148" s="191"/>
      <c r="AL148" s="35">
        <f t="shared" si="55"/>
        <v>44323</v>
      </c>
      <c r="AM148" s="14">
        <f t="shared" si="56"/>
        <v>0</v>
      </c>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6">
        <f t="shared" si="57"/>
        <v>0</v>
      </c>
    </row>
    <row r="149" spans="1:61" ht="27.75" customHeight="1" x14ac:dyDescent="0.15">
      <c r="A149" s="33">
        <v>44324</v>
      </c>
      <c r="B149" s="13">
        <f t="shared" ref="B149:B212" si="63">WEEKNUM(A149,2)</f>
        <v>19</v>
      </c>
      <c r="C149" s="13">
        <f t="shared" ref="C149:C212" si="64">WEEKDAY(A149)</f>
        <v>6</v>
      </c>
      <c r="D149" s="84">
        <f t="shared" ref="D149:D212" si="65">IF(W149&gt;0,$V$14,$V$14)</f>
        <v>1.1000000000000001</v>
      </c>
      <c r="E149" s="84">
        <f t="shared" ref="E149:E212" si="66">IF(C149=1,$V$10,1)</f>
        <v>1</v>
      </c>
      <c r="F149" s="84">
        <f t="shared" ref="F149:F212" si="67">IF(OR($A$2=A149,$A$3=A149,$A$4=A149,$A$5=A149,$A$6=A149,$A$7=A149,$A$8=A149,$A$9=A149,$A$10=A149),$V$11,1)</f>
        <v>1</v>
      </c>
      <c r="G149" s="85">
        <f t="shared" si="58"/>
        <v>0.33333333333333298</v>
      </c>
      <c r="H149" s="192"/>
      <c r="I149" s="192"/>
      <c r="J149" s="192"/>
      <c r="K149" s="192"/>
      <c r="L149" s="193"/>
      <c r="M149" s="193"/>
      <c r="N149" s="9">
        <f t="shared" ref="N149:N212" si="68">((((I149-H149+N(I149&lt;H149)+(K149-J149+N(K149&lt;J149))+L149-M149))))</f>
        <v>0</v>
      </c>
      <c r="O149" s="9">
        <f>(SUMIF($B$21:B149,B149,$N$21:N149))</f>
        <v>0</v>
      </c>
      <c r="P149" s="9">
        <f t="shared" ref="P149:P212" si="69">IF(C149=2,-$AG$13+O149,IF(P148&lt;0,-$AG$13+O149,-$AG$13+O149))</f>
        <v>-2.0833333333333335</v>
      </c>
      <c r="Q149" s="193"/>
      <c r="R149" s="14">
        <f t="shared" ref="R149:R212" si="70">((I149-H149+N(I149&lt;H149)+(K149-J149+N(K149&lt;J149))+L149-M149))*MAX(E149,F149)-N149</f>
        <v>0</v>
      </c>
      <c r="S149" s="9">
        <f t="shared" ref="S149:S212" si="71">Q149*$V$12-Q149</f>
        <v>0</v>
      </c>
      <c r="T149" s="9">
        <f t="shared" ref="T149:T212" si="72">((N149-Q149)*$V$13)-N149+Q149</f>
        <v>0</v>
      </c>
      <c r="U149" s="9">
        <f t="shared" ref="U149:U212" si="73">(W149*D149)-W149</f>
        <v>0</v>
      </c>
      <c r="V149" s="9">
        <f t="shared" ref="V149:V212" si="74">R149+S149+T149+U149</f>
        <v>0</v>
      </c>
      <c r="W149" s="9">
        <f t="shared" si="59"/>
        <v>0</v>
      </c>
      <c r="X149" s="192"/>
      <c r="Y149" s="194"/>
      <c r="Z149" s="194"/>
      <c r="AA149" s="192"/>
      <c r="AB149" s="192"/>
      <c r="AC149" s="192"/>
      <c r="AD149" s="195"/>
      <c r="AE149" s="9">
        <f t="shared" si="62"/>
        <v>-43.000000000000014</v>
      </c>
      <c r="AF149" s="9">
        <f t="shared" si="60"/>
        <v>7</v>
      </c>
      <c r="AG149" s="9">
        <f t="shared" si="61"/>
        <v>0.125</v>
      </c>
      <c r="AH149" s="191"/>
      <c r="AI149" s="191"/>
      <c r="AJ149" s="191"/>
      <c r="AK149" s="191"/>
      <c r="AL149" s="35">
        <f t="shared" ref="AL149:AL212" si="75">A149</f>
        <v>44324</v>
      </c>
      <c r="AM149" s="14">
        <f t="shared" ref="AM149:AM212" si="76">SUM(AN149:BH149)</f>
        <v>0</v>
      </c>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6">
        <f t="shared" ref="BI149:BI212" si="77">IF(N149=0,0,AM149/N149)</f>
        <v>0</v>
      </c>
    </row>
    <row r="150" spans="1:61" ht="27.75" customHeight="1" x14ac:dyDescent="0.15">
      <c r="A150" s="33">
        <v>44325</v>
      </c>
      <c r="B150" s="13">
        <f t="shared" si="63"/>
        <v>19</v>
      </c>
      <c r="C150" s="13">
        <f t="shared" si="64"/>
        <v>7</v>
      </c>
      <c r="D150" s="84">
        <f t="shared" si="65"/>
        <v>1.1000000000000001</v>
      </c>
      <c r="E150" s="84">
        <f t="shared" si="66"/>
        <v>1</v>
      </c>
      <c r="F150" s="84">
        <f t="shared" si="67"/>
        <v>1</v>
      </c>
      <c r="G150" s="85">
        <f t="shared" ref="G150:G213" si="78">IF(ISERROR(VLOOKUP(A150,$A$2:$K$15,1,FALSE)),VLOOKUP(C150,$F$2:$V$8,17,FALSE),VLOOKUP(A150,$A$2:$K$15,11,FALSE))</f>
        <v>0.33333333333333331</v>
      </c>
      <c r="H150" s="192"/>
      <c r="I150" s="192"/>
      <c r="J150" s="192"/>
      <c r="K150" s="192"/>
      <c r="L150" s="193"/>
      <c r="M150" s="193"/>
      <c r="N150" s="9">
        <f t="shared" si="68"/>
        <v>0</v>
      </c>
      <c r="O150" s="9">
        <f>(SUMIF($B$21:B150,B150,$N$21:N150))</f>
        <v>0</v>
      </c>
      <c r="P150" s="9">
        <f t="shared" si="69"/>
        <v>-2.0833333333333335</v>
      </c>
      <c r="Q150" s="193"/>
      <c r="R150" s="14">
        <f t="shared" si="70"/>
        <v>0</v>
      </c>
      <c r="S150" s="9">
        <f t="shared" si="71"/>
        <v>0</v>
      </c>
      <c r="T150" s="9">
        <f t="shared" si="72"/>
        <v>0</v>
      </c>
      <c r="U150" s="9">
        <f t="shared" si="73"/>
        <v>0</v>
      </c>
      <c r="V150" s="9">
        <f t="shared" si="74"/>
        <v>0</v>
      </c>
      <c r="W150" s="9">
        <f t="shared" ref="W150:W213" si="79">(MAX(,MIN($AG$14+($AF$14&gt;$AG$14),I150+(H150&gt;I150))-MAX($AF$14,H150))+MAX(,(MIN($AG$14,I150+(H150&gt;I150))-H150)*($AF$14&gt;$AG$14))+MAX(,MIN($AG$14+($AF$14&gt;$AG$14),L150+0)-$AF$14)*(H150&gt;I150))+(MAX(,MIN($AG$14+($AF$14&gt;$AG$14),K150+(J150&gt;K150))-MAX($AF$14,J150))+MAX(,(MIN($AG$14,K150+(J150&gt;K150))-J150)*($AF$14&gt;$AG$14))+MAX(,MIN($AG$14+($AF$14&gt;$AG$14),K150+0)-$AF$14)*(J150&gt;K150))</f>
        <v>0</v>
      </c>
      <c r="X150" s="192"/>
      <c r="Y150" s="194"/>
      <c r="Z150" s="194"/>
      <c r="AA150" s="192"/>
      <c r="AB150" s="192"/>
      <c r="AC150" s="192"/>
      <c r="AD150" s="195"/>
      <c r="AE150" s="9">
        <f t="shared" si="62"/>
        <v>-43.33333333333335</v>
      </c>
      <c r="AF150" s="9">
        <f t="shared" ref="AF150:AF213" si="80">AF149-X150</f>
        <v>7</v>
      </c>
      <c r="AG150" s="9">
        <f t="shared" ref="AG150:AG213" si="81">AG149+Q150-AC150-AB150</f>
        <v>0.125</v>
      </c>
      <c r="AH150" s="191"/>
      <c r="AI150" s="191"/>
      <c r="AJ150" s="191"/>
      <c r="AK150" s="191"/>
      <c r="AL150" s="35">
        <f t="shared" si="75"/>
        <v>44325</v>
      </c>
      <c r="AM150" s="14">
        <f t="shared" si="76"/>
        <v>0</v>
      </c>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6">
        <f t="shared" si="77"/>
        <v>0</v>
      </c>
    </row>
    <row r="151" spans="1:61" ht="27.75" customHeight="1" x14ac:dyDescent="0.15">
      <c r="A151" s="33">
        <v>44326</v>
      </c>
      <c r="B151" s="13">
        <f t="shared" si="63"/>
        <v>19</v>
      </c>
      <c r="C151" s="13">
        <f t="shared" si="64"/>
        <v>1</v>
      </c>
      <c r="D151" s="84">
        <f t="shared" si="65"/>
        <v>1.1000000000000001</v>
      </c>
      <c r="E151" s="84">
        <f t="shared" si="66"/>
        <v>1</v>
      </c>
      <c r="F151" s="84">
        <f t="shared" si="67"/>
        <v>1</v>
      </c>
      <c r="G151" s="85">
        <f t="shared" si="78"/>
        <v>0.33333333333333331</v>
      </c>
      <c r="H151" s="192"/>
      <c r="I151" s="192"/>
      <c r="J151" s="192"/>
      <c r="K151" s="192"/>
      <c r="L151" s="193"/>
      <c r="M151" s="193"/>
      <c r="N151" s="9">
        <f t="shared" si="68"/>
        <v>0</v>
      </c>
      <c r="O151" s="9">
        <f>(SUMIF($B$21:B151,B151,$N$21:N151))</f>
        <v>0</v>
      </c>
      <c r="P151" s="9">
        <f t="shared" si="69"/>
        <v>-2.0833333333333335</v>
      </c>
      <c r="Q151" s="193"/>
      <c r="R151" s="14">
        <f t="shared" si="70"/>
        <v>0</v>
      </c>
      <c r="S151" s="9">
        <f t="shared" si="71"/>
        <v>0</v>
      </c>
      <c r="T151" s="9">
        <f t="shared" si="72"/>
        <v>0</v>
      </c>
      <c r="U151" s="9">
        <f t="shared" si="73"/>
        <v>0</v>
      </c>
      <c r="V151" s="9">
        <f t="shared" si="74"/>
        <v>0</v>
      </c>
      <c r="W151" s="9">
        <f t="shared" si="79"/>
        <v>0</v>
      </c>
      <c r="X151" s="192"/>
      <c r="Y151" s="194"/>
      <c r="Z151" s="194"/>
      <c r="AA151" s="192"/>
      <c r="AB151" s="192"/>
      <c r="AC151" s="192"/>
      <c r="AD151" s="195"/>
      <c r="AE151" s="9">
        <f t="shared" ref="AE151:AE214" si="82">AE150-G151+N151++Q151+V151+X151+AB151-AA151+Z151</f>
        <v>-43.666666666666686</v>
      </c>
      <c r="AF151" s="9">
        <f t="shared" si="80"/>
        <v>7</v>
      </c>
      <c r="AG151" s="9">
        <f t="shared" si="81"/>
        <v>0.125</v>
      </c>
      <c r="AH151" s="191"/>
      <c r="AI151" s="191"/>
      <c r="AJ151" s="191"/>
      <c r="AK151" s="191"/>
      <c r="AL151" s="35">
        <f t="shared" si="75"/>
        <v>44326</v>
      </c>
      <c r="AM151" s="14">
        <f t="shared" si="76"/>
        <v>0</v>
      </c>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6">
        <f t="shared" si="77"/>
        <v>0</v>
      </c>
    </row>
    <row r="152" spans="1:61" ht="27.75" customHeight="1" x14ac:dyDescent="0.15">
      <c r="A152" s="33">
        <v>44327</v>
      </c>
      <c r="B152" s="13">
        <f t="shared" si="63"/>
        <v>20</v>
      </c>
      <c r="C152" s="13">
        <f t="shared" si="64"/>
        <v>2</v>
      </c>
      <c r="D152" s="84">
        <f t="shared" si="65"/>
        <v>1.1000000000000001</v>
      </c>
      <c r="E152" s="84">
        <f t="shared" si="66"/>
        <v>1</v>
      </c>
      <c r="F152" s="84">
        <f t="shared" si="67"/>
        <v>1</v>
      </c>
      <c r="G152" s="85">
        <f t="shared" si="78"/>
        <v>0.33333333333333331</v>
      </c>
      <c r="H152" s="192"/>
      <c r="I152" s="192"/>
      <c r="J152" s="192"/>
      <c r="K152" s="192"/>
      <c r="L152" s="193"/>
      <c r="M152" s="193"/>
      <c r="N152" s="9">
        <f t="shared" si="68"/>
        <v>0</v>
      </c>
      <c r="O152" s="9">
        <f>(SUMIF($B$21:B152,B152,$N$21:N152))</f>
        <v>0</v>
      </c>
      <c r="P152" s="9">
        <f t="shared" si="69"/>
        <v>-2.0833333333333335</v>
      </c>
      <c r="Q152" s="193"/>
      <c r="R152" s="14">
        <f t="shared" si="70"/>
        <v>0</v>
      </c>
      <c r="S152" s="9">
        <f t="shared" si="71"/>
        <v>0</v>
      </c>
      <c r="T152" s="9">
        <f t="shared" si="72"/>
        <v>0</v>
      </c>
      <c r="U152" s="9">
        <f t="shared" si="73"/>
        <v>0</v>
      </c>
      <c r="V152" s="9">
        <f t="shared" si="74"/>
        <v>0</v>
      </c>
      <c r="W152" s="9">
        <f t="shared" si="79"/>
        <v>0</v>
      </c>
      <c r="X152" s="192"/>
      <c r="Y152" s="194"/>
      <c r="Z152" s="194"/>
      <c r="AA152" s="192"/>
      <c r="AB152" s="192"/>
      <c r="AC152" s="192"/>
      <c r="AD152" s="195"/>
      <c r="AE152" s="9">
        <f t="shared" si="82"/>
        <v>-44.000000000000021</v>
      </c>
      <c r="AF152" s="9">
        <f t="shared" si="80"/>
        <v>7</v>
      </c>
      <c r="AG152" s="9">
        <f t="shared" si="81"/>
        <v>0.125</v>
      </c>
      <c r="AH152" s="191"/>
      <c r="AI152" s="191"/>
      <c r="AJ152" s="191"/>
      <c r="AK152" s="191"/>
      <c r="AL152" s="35">
        <f t="shared" si="75"/>
        <v>44327</v>
      </c>
      <c r="AM152" s="14">
        <f t="shared" si="76"/>
        <v>0</v>
      </c>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6">
        <f t="shared" si="77"/>
        <v>0</v>
      </c>
    </row>
    <row r="153" spans="1:61" ht="27.75" customHeight="1" x14ac:dyDescent="0.15">
      <c r="A153" s="33">
        <v>44328</v>
      </c>
      <c r="B153" s="13">
        <f t="shared" si="63"/>
        <v>20</v>
      </c>
      <c r="C153" s="13">
        <f t="shared" si="64"/>
        <v>3</v>
      </c>
      <c r="D153" s="84">
        <f t="shared" si="65"/>
        <v>1.1000000000000001</v>
      </c>
      <c r="E153" s="84">
        <f t="shared" si="66"/>
        <v>1</v>
      </c>
      <c r="F153" s="84">
        <f t="shared" si="67"/>
        <v>1</v>
      </c>
      <c r="G153" s="85">
        <f t="shared" si="78"/>
        <v>0.33333333333333331</v>
      </c>
      <c r="H153" s="192"/>
      <c r="I153" s="192"/>
      <c r="J153" s="192"/>
      <c r="K153" s="192"/>
      <c r="L153" s="193"/>
      <c r="M153" s="193"/>
      <c r="N153" s="9">
        <f t="shared" si="68"/>
        <v>0</v>
      </c>
      <c r="O153" s="9">
        <f>(SUMIF($B$21:B153,B153,$N$21:N153))</f>
        <v>0</v>
      </c>
      <c r="P153" s="9">
        <f t="shared" si="69"/>
        <v>-2.0833333333333335</v>
      </c>
      <c r="Q153" s="193"/>
      <c r="R153" s="14">
        <f t="shared" si="70"/>
        <v>0</v>
      </c>
      <c r="S153" s="9">
        <f t="shared" si="71"/>
        <v>0</v>
      </c>
      <c r="T153" s="9">
        <f t="shared" si="72"/>
        <v>0</v>
      </c>
      <c r="U153" s="9">
        <f t="shared" si="73"/>
        <v>0</v>
      </c>
      <c r="V153" s="9">
        <f t="shared" si="74"/>
        <v>0</v>
      </c>
      <c r="W153" s="9">
        <f t="shared" si="79"/>
        <v>0</v>
      </c>
      <c r="X153" s="192"/>
      <c r="Y153" s="194"/>
      <c r="Z153" s="194"/>
      <c r="AA153" s="192"/>
      <c r="AB153" s="192"/>
      <c r="AC153" s="192"/>
      <c r="AD153" s="195"/>
      <c r="AE153" s="9">
        <f t="shared" si="82"/>
        <v>-44.333333333333357</v>
      </c>
      <c r="AF153" s="9">
        <f t="shared" si="80"/>
        <v>7</v>
      </c>
      <c r="AG153" s="9">
        <f t="shared" si="81"/>
        <v>0.125</v>
      </c>
      <c r="AH153" s="191"/>
      <c r="AI153" s="191"/>
      <c r="AJ153" s="191"/>
      <c r="AK153" s="191"/>
      <c r="AL153" s="35">
        <f t="shared" si="75"/>
        <v>44328</v>
      </c>
      <c r="AM153" s="14">
        <f t="shared" si="76"/>
        <v>0</v>
      </c>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6">
        <f t="shared" si="77"/>
        <v>0</v>
      </c>
    </row>
    <row r="154" spans="1:61" ht="27.75" customHeight="1" x14ac:dyDescent="0.15">
      <c r="A154" s="33">
        <v>44329</v>
      </c>
      <c r="B154" s="13">
        <f t="shared" si="63"/>
        <v>20</v>
      </c>
      <c r="C154" s="13">
        <f t="shared" si="64"/>
        <v>4</v>
      </c>
      <c r="D154" s="84">
        <f t="shared" si="65"/>
        <v>1.1000000000000001</v>
      </c>
      <c r="E154" s="84">
        <f t="shared" si="66"/>
        <v>1</v>
      </c>
      <c r="F154" s="84">
        <f t="shared" si="67"/>
        <v>1</v>
      </c>
      <c r="G154" s="85">
        <f t="shared" si="78"/>
        <v>0.33333333333333298</v>
      </c>
      <c r="H154" s="192"/>
      <c r="I154" s="192"/>
      <c r="J154" s="192"/>
      <c r="K154" s="192"/>
      <c r="L154" s="193"/>
      <c r="M154" s="193"/>
      <c r="N154" s="9">
        <f t="shared" si="68"/>
        <v>0</v>
      </c>
      <c r="O154" s="9">
        <f>(SUMIF($B$21:B154,B154,$N$21:N154))</f>
        <v>0</v>
      </c>
      <c r="P154" s="9">
        <f t="shared" si="69"/>
        <v>-2.0833333333333335</v>
      </c>
      <c r="Q154" s="193"/>
      <c r="R154" s="14">
        <f t="shared" si="70"/>
        <v>0</v>
      </c>
      <c r="S154" s="9">
        <f t="shared" si="71"/>
        <v>0</v>
      </c>
      <c r="T154" s="9">
        <f t="shared" si="72"/>
        <v>0</v>
      </c>
      <c r="U154" s="9">
        <f t="shared" si="73"/>
        <v>0</v>
      </c>
      <c r="V154" s="9">
        <f t="shared" si="74"/>
        <v>0</v>
      </c>
      <c r="W154" s="9">
        <f t="shared" si="79"/>
        <v>0</v>
      </c>
      <c r="X154" s="192"/>
      <c r="Y154" s="194"/>
      <c r="Z154" s="194"/>
      <c r="AA154" s="192"/>
      <c r="AB154" s="192"/>
      <c r="AC154" s="192"/>
      <c r="AD154" s="195"/>
      <c r="AE154" s="9">
        <f t="shared" si="82"/>
        <v>-44.666666666666693</v>
      </c>
      <c r="AF154" s="9">
        <f t="shared" si="80"/>
        <v>7</v>
      </c>
      <c r="AG154" s="9">
        <f t="shared" si="81"/>
        <v>0.125</v>
      </c>
      <c r="AH154" s="191"/>
      <c r="AI154" s="191"/>
      <c r="AJ154" s="191"/>
      <c r="AK154" s="191"/>
      <c r="AL154" s="35">
        <f t="shared" si="75"/>
        <v>44329</v>
      </c>
      <c r="AM154" s="14">
        <f t="shared" si="76"/>
        <v>0</v>
      </c>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6">
        <f t="shared" si="77"/>
        <v>0</v>
      </c>
    </row>
    <row r="155" spans="1:61" ht="27.75" customHeight="1" x14ac:dyDescent="0.15">
      <c r="A155" s="33">
        <v>44330</v>
      </c>
      <c r="B155" s="13">
        <f t="shared" si="63"/>
        <v>20</v>
      </c>
      <c r="C155" s="13">
        <f t="shared" si="64"/>
        <v>5</v>
      </c>
      <c r="D155" s="84">
        <f t="shared" si="65"/>
        <v>1.1000000000000001</v>
      </c>
      <c r="E155" s="84">
        <f t="shared" si="66"/>
        <v>1</v>
      </c>
      <c r="F155" s="84">
        <f t="shared" si="67"/>
        <v>1</v>
      </c>
      <c r="G155" s="85">
        <f t="shared" si="78"/>
        <v>0.33333333333333298</v>
      </c>
      <c r="H155" s="192"/>
      <c r="I155" s="192"/>
      <c r="J155" s="192"/>
      <c r="K155" s="192"/>
      <c r="L155" s="193"/>
      <c r="M155" s="193"/>
      <c r="N155" s="9">
        <f t="shared" si="68"/>
        <v>0</v>
      </c>
      <c r="O155" s="9">
        <f>(SUMIF($B$21:B155,B155,$N$21:N155))</f>
        <v>0</v>
      </c>
      <c r="P155" s="9">
        <f t="shared" si="69"/>
        <v>-2.0833333333333335</v>
      </c>
      <c r="Q155" s="193"/>
      <c r="R155" s="14">
        <f t="shared" si="70"/>
        <v>0</v>
      </c>
      <c r="S155" s="9">
        <f t="shared" si="71"/>
        <v>0</v>
      </c>
      <c r="T155" s="9">
        <f t="shared" si="72"/>
        <v>0</v>
      </c>
      <c r="U155" s="9">
        <f t="shared" si="73"/>
        <v>0</v>
      </c>
      <c r="V155" s="9">
        <f t="shared" si="74"/>
        <v>0</v>
      </c>
      <c r="W155" s="9">
        <f t="shared" si="79"/>
        <v>0</v>
      </c>
      <c r="X155" s="192"/>
      <c r="Y155" s="194"/>
      <c r="Z155" s="194"/>
      <c r="AA155" s="192"/>
      <c r="AB155" s="192"/>
      <c r="AC155" s="192"/>
      <c r="AD155" s="195"/>
      <c r="AE155" s="9">
        <f t="shared" si="82"/>
        <v>-45.000000000000028</v>
      </c>
      <c r="AF155" s="9">
        <f t="shared" si="80"/>
        <v>7</v>
      </c>
      <c r="AG155" s="9">
        <f t="shared" si="81"/>
        <v>0.125</v>
      </c>
      <c r="AH155" s="191"/>
      <c r="AI155" s="191"/>
      <c r="AJ155" s="191"/>
      <c r="AK155" s="191"/>
      <c r="AL155" s="35">
        <f t="shared" si="75"/>
        <v>44330</v>
      </c>
      <c r="AM155" s="14">
        <f t="shared" si="76"/>
        <v>0</v>
      </c>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6">
        <f t="shared" si="77"/>
        <v>0</v>
      </c>
    </row>
    <row r="156" spans="1:61" ht="27.75" customHeight="1" x14ac:dyDescent="0.15">
      <c r="A156" s="33">
        <v>44331</v>
      </c>
      <c r="B156" s="13">
        <f t="shared" si="63"/>
        <v>20</v>
      </c>
      <c r="C156" s="13">
        <f t="shared" si="64"/>
        <v>6</v>
      </c>
      <c r="D156" s="84">
        <f t="shared" si="65"/>
        <v>1.1000000000000001</v>
      </c>
      <c r="E156" s="84">
        <f t="shared" si="66"/>
        <v>1</v>
      </c>
      <c r="F156" s="84">
        <f t="shared" si="67"/>
        <v>1</v>
      </c>
      <c r="G156" s="85">
        <f t="shared" si="78"/>
        <v>0.33333333333333298</v>
      </c>
      <c r="H156" s="192"/>
      <c r="I156" s="192"/>
      <c r="J156" s="192"/>
      <c r="K156" s="192"/>
      <c r="L156" s="193"/>
      <c r="M156" s="193"/>
      <c r="N156" s="9">
        <f t="shared" si="68"/>
        <v>0</v>
      </c>
      <c r="O156" s="9">
        <f>(SUMIF($B$21:B156,B156,$N$21:N156))</f>
        <v>0</v>
      </c>
      <c r="P156" s="9">
        <f t="shared" si="69"/>
        <v>-2.0833333333333335</v>
      </c>
      <c r="Q156" s="193"/>
      <c r="R156" s="14">
        <f t="shared" si="70"/>
        <v>0</v>
      </c>
      <c r="S156" s="9">
        <f t="shared" si="71"/>
        <v>0</v>
      </c>
      <c r="T156" s="9">
        <f t="shared" si="72"/>
        <v>0</v>
      </c>
      <c r="U156" s="9">
        <f t="shared" si="73"/>
        <v>0</v>
      </c>
      <c r="V156" s="9">
        <f t="shared" si="74"/>
        <v>0</v>
      </c>
      <c r="W156" s="9">
        <f t="shared" si="79"/>
        <v>0</v>
      </c>
      <c r="X156" s="192"/>
      <c r="Y156" s="194"/>
      <c r="Z156" s="194"/>
      <c r="AA156" s="192"/>
      <c r="AB156" s="192"/>
      <c r="AC156" s="192"/>
      <c r="AD156" s="195"/>
      <c r="AE156" s="9">
        <f t="shared" si="82"/>
        <v>-45.333333333333364</v>
      </c>
      <c r="AF156" s="9">
        <f t="shared" si="80"/>
        <v>7</v>
      </c>
      <c r="AG156" s="9">
        <f t="shared" si="81"/>
        <v>0.125</v>
      </c>
      <c r="AH156" s="191"/>
      <c r="AI156" s="191"/>
      <c r="AJ156" s="191"/>
      <c r="AK156" s="191"/>
      <c r="AL156" s="35">
        <f t="shared" si="75"/>
        <v>44331</v>
      </c>
      <c r="AM156" s="14">
        <f t="shared" si="76"/>
        <v>0</v>
      </c>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6">
        <f t="shared" si="77"/>
        <v>0</v>
      </c>
    </row>
    <row r="157" spans="1:61" ht="27.75" customHeight="1" x14ac:dyDescent="0.15">
      <c r="A157" s="33">
        <v>44332</v>
      </c>
      <c r="B157" s="13">
        <f t="shared" si="63"/>
        <v>20</v>
      </c>
      <c r="C157" s="13">
        <f t="shared" si="64"/>
        <v>7</v>
      </c>
      <c r="D157" s="84">
        <f t="shared" si="65"/>
        <v>1.1000000000000001</v>
      </c>
      <c r="E157" s="84">
        <f t="shared" si="66"/>
        <v>1</v>
      </c>
      <c r="F157" s="84">
        <f t="shared" si="67"/>
        <v>1</v>
      </c>
      <c r="G157" s="85">
        <f t="shared" si="78"/>
        <v>0.33333333333333331</v>
      </c>
      <c r="H157" s="192"/>
      <c r="I157" s="192"/>
      <c r="J157" s="192"/>
      <c r="K157" s="192"/>
      <c r="L157" s="193"/>
      <c r="M157" s="193"/>
      <c r="N157" s="9">
        <f t="shared" si="68"/>
        <v>0</v>
      </c>
      <c r="O157" s="9">
        <f>(SUMIF($B$21:B157,B157,$N$21:N157))</f>
        <v>0</v>
      </c>
      <c r="P157" s="9">
        <f t="shared" si="69"/>
        <v>-2.0833333333333335</v>
      </c>
      <c r="Q157" s="193"/>
      <c r="R157" s="14">
        <f t="shared" si="70"/>
        <v>0</v>
      </c>
      <c r="S157" s="9">
        <f t="shared" si="71"/>
        <v>0</v>
      </c>
      <c r="T157" s="9">
        <f t="shared" si="72"/>
        <v>0</v>
      </c>
      <c r="U157" s="9">
        <f t="shared" si="73"/>
        <v>0</v>
      </c>
      <c r="V157" s="9">
        <f t="shared" si="74"/>
        <v>0</v>
      </c>
      <c r="W157" s="9">
        <f t="shared" si="79"/>
        <v>0</v>
      </c>
      <c r="X157" s="192"/>
      <c r="Y157" s="194"/>
      <c r="Z157" s="194"/>
      <c r="AA157" s="192"/>
      <c r="AB157" s="192"/>
      <c r="AC157" s="192"/>
      <c r="AD157" s="195"/>
      <c r="AE157" s="9">
        <f t="shared" si="82"/>
        <v>-45.6666666666667</v>
      </c>
      <c r="AF157" s="9">
        <f t="shared" si="80"/>
        <v>7</v>
      </c>
      <c r="AG157" s="9">
        <f t="shared" si="81"/>
        <v>0.125</v>
      </c>
      <c r="AH157" s="191"/>
      <c r="AI157" s="191"/>
      <c r="AJ157" s="191"/>
      <c r="AK157" s="191"/>
      <c r="AL157" s="35">
        <f t="shared" si="75"/>
        <v>44332</v>
      </c>
      <c r="AM157" s="14">
        <f t="shared" si="76"/>
        <v>0</v>
      </c>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6">
        <f t="shared" si="77"/>
        <v>0</v>
      </c>
    </row>
    <row r="158" spans="1:61" ht="27.75" customHeight="1" x14ac:dyDescent="0.15">
      <c r="A158" s="33">
        <v>44333</v>
      </c>
      <c r="B158" s="13">
        <f t="shared" si="63"/>
        <v>20</v>
      </c>
      <c r="C158" s="13">
        <f t="shared" si="64"/>
        <v>1</v>
      </c>
      <c r="D158" s="84">
        <f t="shared" si="65"/>
        <v>1.1000000000000001</v>
      </c>
      <c r="E158" s="84">
        <f t="shared" si="66"/>
        <v>1</v>
      </c>
      <c r="F158" s="84">
        <f t="shared" si="67"/>
        <v>1</v>
      </c>
      <c r="G158" s="85">
        <f t="shared" si="78"/>
        <v>0.33333333333333331</v>
      </c>
      <c r="H158" s="192"/>
      <c r="I158" s="192"/>
      <c r="J158" s="192"/>
      <c r="K158" s="192"/>
      <c r="L158" s="193"/>
      <c r="M158" s="193"/>
      <c r="N158" s="9">
        <f t="shared" si="68"/>
        <v>0</v>
      </c>
      <c r="O158" s="9">
        <f>(SUMIF($B$21:B158,B158,$N$21:N158))</f>
        <v>0</v>
      </c>
      <c r="P158" s="9">
        <f t="shared" si="69"/>
        <v>-2.0833333333333335</v>
      </c>
      <c r="Q158" s="193"/>
      <c r="R158" s="14">
        <f t="shared" si="70"/>
        <v>0</v>
      </c>
      <c r="S158" s="9">
        <f t="shared" si="71"/>
        <v>0</v>
      </c>
      <c r="T158" s="9">
        <f t="shared" si="72"/>
        <v>0</v>
      </c>
      <c r="U158" s="9">
        <f t="shared" si="73"/>
        <v>0</v>
      </c>
      <c r="V158" s="9">
        <f t="shared" si="74"/>
        <v>0</v>
      </c>
      <c r="W158" s="9">
        <f t="shared" si="79"/>
        <v>0</v>
      </c>
      <c r="X158" s="192"/>
      <c r="Y158" s="194"/>
      <c r="Z158" s="194"/>
      <c r="AA158" s="192"/>
      <c r="AB158" s="192"/>
      <c r="AC158" s="192"/>
      <c r="AD158" s="195"/>
      <c r="AE158" s="9">
        <f t="shared" si="82"/>
        <v>-46.000000000000036</v>
      </c>
      <c r="AF158" s="9">
        <f t="shared" si="80"/>
        <v>7</v>
      </c>
      <c r="AG158" s="9">
        <f t="shared" si="81"/>
        <v>0.125</v>
      </c>
      <c r="AH158" s="191"/>
      <c r="AI158" s="191"/>
      <c r="AJ158" s="191"/>
      <c r="AK158" s="191"/>
      <c r="AL158" s="35">
        <f t="shared" si="75"/>
        <v>44333</v>
      </c>
      <c r="AM158" s="14">
        <f t="shared" si="76"/>
        <v>0</v>
      </c>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6">
        <f t="shared" si="77"/>
        <v>0</v>
      </c>
    </row>
    <row r="159" spans="1:61" ht="27.75" customHeight="1" x14ac:dyDescent="0.15">
      <c r="A159" s="33">
        <v>44334</v>
      </c>
      <c r="B159" s="13">
        <f t="shared" si="63"/>
        <v>21</v>
      </c>
      <c r="C159" s="13">
        <f t="shared" si="64"/>
        <v>2</v>
      </c>
      <c r="D159" s="84">
        <f t="shared" si="65"/>
        <v>1.1000000000000001</v>
      </c>
      <c r="E159" s="84">
        <f t="shared" si="66"/>
        <v>1</v>
      </c>
      <c r="F159" s="84">
        <f t="shared" si="67"/>
        <v>1</v>
      </c>
      <c r="G159" s="85">
        <f t="shared" si="78"/>
        <v>0.33333333333333331</v>
      </c>
      <c r="H159" s="192"/>
      <c r="I159" s="192"/>
      <c r="J159" s="192"/>
      <c r="K159" s="192"/>
      <c r="L159" s="193"/>
      <c r="M159" s="193"/>
      <c r="N159" s="9">
        <f t="shared" si="68"/>
        <v>0</v>
      </c>
      <c r="O159" s="9">
        <f>(SUMIF($B$21:B159,B159,$N$21:N159))</f>
        <v>0</v>
      </c>
      <c r="P159" s="9">
        <f t="shared" si="69"/>
        <v>-2.0833333333333335</v>
      </c>
      <c r="Q159" s="193"/>
      <c r="R159" s="14">
        <f t="shared" si="70"/>
        <v>0</v>
      </c>
      <c r="S159" s="9">
        <f t="shared" si="71"/>
        <v>0</v>
      </c>
      <c r="T159" s="9">
        <f t="shared" si="72"/>
        <v>0</v>
      </c>
      <c r="U159" s="9">
        <f t="shared" si="73"/>
        <v>0</v>
      </c>
      <c r="V159" s="9">
        <f t="shared" si="74"/>
        <v>0</v>
      </c>
      <c r="W159" s="9">
        <f t="shared" si="79"/>
        <v>0</v>
      </c>
      <c r="X159" s="192"/>
      <c r="Y159" s="194"/>
      <c r="Z159" s="194"/>
      <c r="AA159" s="192"/>
      <c r="AB159" s="192"/>
      <c r="AC159" s="192"/>
      <c r="AD159" s="195"/>
      <c r="AE159" s="9">
        <f t="shared" si="82"/>
        <v>-46.333333333333371</v>
      </c>
      <c r="AF159" s="9">
        <f t="shared" si="80"/>
        <v>7</v>
      </c>
      <c r="AG159" s="9">
        <f t="shared" si="81"/>
        <v>0.125</v>
      </c>
      <c r="AH159" s="191"/>
      <c r="AI159" s="191"/>
      <c r="AJ159" s="191"/>
      <c r="AK159" s="191"/>
      <c r="AL159" s="35">
        <f t="shared" si="75"/>
        <v>44334</v>
      </c>
      <c r="AM159" s="14">
        <f t="shared" si="76"/>
        <v>0</v>
      </c>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6">
        <f t="shared" si="77"/>
        <v>0</v>
      </c>
    </row>
    <row r="160" spans="1:61" ht="27.75" customHeight="1" x14ac:dyDescent="0.15">
      <c r="A160" s="33">
        <v>44335</v>
      </c>
      <c r="B160" s="13">
        <f t="shared" si="63"/>
        <v>21</v>
      </c>
      <c r="C160" s="13">
        <f t="shared" si="64"/>
        <v>3</v>
      </c>
      <c r="D160" s="84">
        <f t="shared" si="65"/>
        <v>1.1000000000000001</v>
      </c>
      <c r="E160" s="84">
        <f t="shared" si="66"/>
        <v>1</v>
      </c>
      <c r="F160" s="84">
        <f t="shared" si="67"/>
        <v>1</v>
      </c>
      <c r="G160" s="85">
        <f t="shared" si="78"/>
        <v>0.33333333333333331</v>
      </c>
      <c r="H160" s="192"/>
      <c r="I160" s="192"/>
      <c r="J160" s="192"/>
      <c r="K160" s="192"/>
      <c r="L160" s="193"/>
      <c r="M160" s="193"/>
      <c r="N160" s="9">
        <f t="shared" si="68"/>
        <v>0</v>
      </c>
      <c r="O160" s="9">
        <f>(SUMIF($B$21:B160,B160,$N$21:N160))</f>
        <v>0</v>
      </c>
      <c r="P160" s="9">
        <f t="shared" si="69"/>
        <v>-2.0833333333333335</v>
      </c>
      <c r="Q160" s="193"/>
      <c r="R160" s="14">
        <f t="shared" si="70"/>
        <v>0</v>
      </c>
      <c r="S160" s="9">
        <f t="shared" si="71"/>
        <v>0</v>
      </c>
      <c r="T160" s="9">
        <f t="shared" si="72"/>
        <v>0</v>
      </c>
      <c r="U160" s="9">
        <f t="shared" si="73"/>
        <v>0</v>
      </c>
      <c r="V160" s="9">
        <f t="shared" si="74"/>
        <v>0</v>
      </c>
      <c r="W160" s="9">
        <f t="shared" si="79"/>
        <v>0</v>
      </c>
      <c r="X160" s="192"/>
      <c r="Y160" s="194"/>
      <c r="Z160" s="194"/>
      <c r="AA160" s="192"/>
      <c r="AB160" s="192"/>
      <c r="AC160" s="192"/>
      <c r="AD160" s="195"/>
      <c r="AE160" s="9">
        <f t="shared" si="82"/>
        <v>-46.666666666666707</v>
      </c>
      <c r="AF160" s="9">
        <f t="shared" si="80"/>
        <v>7</v>
      </c>
      <c r="AG160" s="9">
        <f t="shared" si="81"/>
        <v>0.125</v>
      </c>
      <c r="AH160" s="191"/>
      <c r="AI160" s="191"/>
      <c r="AJ160" s="191"/>
      <c r="AK160" s="191"/>
      <c r="AL160" s="35">
        <f t="shared" si="75"/>
        <v>44335</v>
      </c>
      <c r="AM160" s="14">
        <f t="shared" si="76"/>
        <v>0</v>
      </c>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6">
        <f t="shared" si="77"/>
        <v>0</v>
      </c>
    </row>
    <row r="161" spans="1:61" ht="27.75" customHeight="1" x14ac:dyDescent="0.15">
      <c r="A161" s="33">
        <v>44336</v>
      </c>
      <c r="B161" s="13">
        <f t="shared" si="63"/>
        <v>21</v>
      </c>
      <c r="C161" s="13">
        <f t="shared" si="64"/>
        <v>4</v>
      </c>
      <c r="D161" s="84">
        <f t="shared" si="65"/>
        <v>1.1000000000000001</v>
      </c>
      <c r="E161" s="84">
        <f t="shared" si="66"/>
        <v>1</v>
      </c>
      <c r="F161" s="84">
        <f t="shared" si="67"/>
        <v>1</v>
      </c>
      <c r="G161" s="85">
        <f t="shared" si="78"/>
        <v>0.33333333333333298</v>
      </c>
      <c r="H161" s="192"/>
      <c r="I161" s="192"/>
      <c r="J161" s="192"/>
      <c r="K161" s="192"/>
      <c r="L161" s="193"/>
      <c r="M161" s="193"/>
      <c r="N161" s="9">
        <f t="shared" si="68"/>
        <v>0</v>
      </c>
      <c r="O161" s="9">
        <f>(SUMIF($B$21:B161,B161,$N$21:N161))</f>
        <v>0</v>
      </c>
      <c r="P161" s="9">
        <f t="shared" si="69"/>
        <v>-2.0833333333333335</v>
      </c>
      <c r="Q161" s="193"/>
      <c r="R161" s="14">
        <f t="shared" si="70"/>
        <v>0</v>
      </c>
      <c r="S161" s="9">
        <f t="shared" si="71"/>
        <v>0</v>
      </c>
      <c r="T161" s="9">
        <f t="shared" si="72"/>
        <v>0</v>
      </c>
      <c r="U161" s="9">
        <f t="shared" si="73"/>
        <v>0</v>
      </c>
      <c r="V161" s="9">
        <f t="shared" si="74"/>
        <v>0</v>
      </c>
      <c r="W161" s="9">
        <f t="shared" si="79"/>
        <v>0</v>
      </c>
      <c r="X161" s="192"/>
      <c r="Y161" s="194"/>
      <c r="Z161" s="194"/>
      <c r="AA161" s="192"/>
      <c r="AB161" s="192"/>
      <c r="AC161" s="192"/>
      <c r="AD161" s="195"/>
      <c r="AE161" s="9">
        <f t="shared" si="82"/>
        <v>-47.000000000000043</v>
      </c>
      <c r="AF161" s="9">
        <f t="shared" si="80"/>
        <v>7</v>
      </c>
      <c r="AG161" s="9">
        <f t="shared" si="81"/>
        <v>0.125</v>
      </c>
      <c r="AH161" s="191"/>
      <c r="AI161" s="191"/>
      <c r="AJ161" s="191"/>
      <c r="AK161" s="191"/>
      <c r="AL161" s="35">
        <f t="shared" si="75"/>
        <v>44336</v>
      </c>
      <c r="AM161" s="14">
        <f t="shared" si="76"/>
        <v>0</v>
      </c>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6">
        <f t="shared" si="77"/>
        <v>0</v>
      </c>
    </row>
    <row r="162" spans="1:61" ht="27.75" customHeight="1" x14ac:dyDescent="0.15">
      <c r="A162" s="33">
        <v>44337</v>
      </c>
      <c r="B162" s="13">
        <f t="shared" si="63"/>
        <v>21</v>
      </c>
      <c r="C162" s="13">
        <f t="shared" si="64"/>
        <v>5</v>
      </c>
      <c r="D162" s="84">
        <f t="shared" si="65"/>
        <v>1.1000000000000001</v>
      </c>
      <c r="E162" s="84">
        <f t="shared" si="66"/>
        <v>1</v>
      </c>
      <c r="F162" s="84">
        <f t="shared" si="67"/>
        <v>1</v>
      </c>
      <c r="G162" s="85">
        <f t="shared" si="78"/>
        <v>0.33333333333333298</v>
      </c>
      <c r="H162" s="192"/>
      <c r="I162" s="192"/>
      <c r="J162" s="192"/>
      <c r="K162" s="192"/>
      <c r="L162" s="193"/>
      <c r="M162" s="193"/>
      <c r="N162" s="9">
        <f t="shared" si="68"/>
        <v>0</v>
      </c>
      <c r="O162" s="9">
        <f>(SUMIF($B$21:B162,B162,$N$21:N162))</f>
        <v>0</v>
      </c>
      <c r="P162" s="9">
        <f t="shared" si="69"/>
        <v>-2.0833333333333335</v>
      </c>
      <c r="Q162" s="193"/>
      <c r="R162" s="14">
        <f t="shared" si="70"/>
        <v>0</v>
      </c>
      <c r="S162" s="9">
        <f t="shared" si="71"/>
        <v>0</v>
      </c>
      <c r="T162" s="9">
        <f t="shared" si="72"/>
        <v>0</v>
      </c>
      <c r="U162" s="9">
        <f t="shared" si="73"/>
        <v>0</v>
      </c>
      <c r="V162" s="9">
        <f t="shared" si="74"/>
        <v>0</v>
      </c>
      <c r="W162" s="9">
        <f t="shared" si="79"/>
        <v>0</v>
      </c>
      <c r="X162" s="192"/>
      <c r="Y162" s="194"/>
      <c r="Z162" s="194"/>
      <c r="AA162" s="192"/>
      <c r="AB162" s="192"/>
      <c r="AC162" s="192"/>
      <c r="AD162" s="195"/>
      <c r="AE162" s="9">
        <f t="shared" si="82"/>
        <v>-47.333333333333378</v>
      </c>
      <c r="AF162" s="9">
        <f t="shared" si="80"/>
        <v>7</v>
      </c>
      <c r="AG162" s="9">
        <f t="shared" si="81"/>
        <v>0.125</v>
      </c>
      <c r="AH162" s="191"/>
      <c r="AI162" s="191"/>
      <c r="AJ162" s="191"/>
      <c r="AK162" s="191"/>
      <c r="AL162" s="35">
        <f t="shared" si="75"/>
        <v>44337</v>
      </c>
      <c r="AM162" s="14">
        <f t="shared" si="76"/>
        <v>0</v>
      </c>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6">
        <f t="shared" si="77"/>
        <v>0</v>
      </c>
    </row>
    <row r="163" spans="1:61" ht="27.75" customHeight="1" x14ac:dyDescent="0.15">
      <c r="A163" s="33">
        <v>44338</v>
      </c>
      <c r="B163" s="13">
        <f t="shared" si="63"/>
        <v>21</v>
      </c>
      <c r="C163" s="13">
        <f t="shared" si="64"/>
        <v>6</v>
      </c>
      <c r="D163" s="84">
        <f t="shared" si="65"/>
        <v>1.1000000000000001</v>
      </c>
      <c r="E163" s="84">
        <f t="shared" si="66"/>
        <v>1</v>
      </c>
      <c r="F163" s="84">
        <f t="shared" si="67"/>
        <v>1</v>
      </c>
      <c r="G163" s="85">
        <f t="shared" si="78"/>
        <v>0.33333333333333298</v>
      </c>
      <c r="H163" s="192"/>
      <c r="I163" s="192"/>
      <c r="J163" s="192"/>
      <c r="K163" s="192"/>
      <c r="L163" s="193"/>
      <c r="M163" s="193"/>
      <c r="N163" s="9">
        <f t="shared" si="68"/>
        <v>0</v>
      </c>
      <c r="O163" s="9">
        <f>(SUMIF($B$21:B163,B163,$N$21:N163))</f>
        <v>0</v>
      </c>
      <c r="P163" s="9">
        <f t="shared" si="69"/>
        <v>-2.0833333333333335</v>
      </c>
      <c r="Q163" s="193"/>
      <c r="R163" s="14">
        <f t="shared" si="70"/>
        <v>0</v>
      </c>
      <c r="S163" s="9">
        <f t="shared" si="71"/>
        <v>0</v>
      </c>
      <c r="T163" s="9">
        <f t="shared" si="72"/>
        <v>0</v>
      </c>
      <c r="U163" s="9">
        <f t="shared" si="73"/>
        <v>0</v>
      </c>
      <c r="V163" s="9">
        <f t="shared" si="74"/>
        <v>0</v>
      </c>
      <c r="W163" s="9">
        <f t="shared" si="79"/>
        <v>0</v>
      </c>
      <c r="X163" s="192"/>
      <c r="Y163" s="194"/>
      <c r="Z163" s="194"/>
      <c r="AA163" s="192"/>
      <c r="AB163" s="192"/>
      <c r="AC163" s="192"/>
      <c r="AD163" s="195"/>
      <c r="AE163" s="9">
        <f t="shared" si="82"/>
        <v>-47.666666666666714</v>
      </c>
      <c r="AF163" s="9">
        <f t="shared" si="80"/>
        <v>7</v>
      </c>
      <c r="AG163" s="9">
        <f t="shared" si="81"/>
        <v>0.125</v>
      </c>
      <c r="AH163" s="191"/>
      <c r="AI163" s="191"/>
      <c r="AJ163" s="191"/>
      <c r="AK163" s="191"/>
      <c r="AL163" s="35">
        <f t="shared" si="75"/>
        <v>44338</v>
      </c>
      <c r="AM163" s="14">
        <f t="shared" si="76"/>
        <v>0</v>
      </c>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6">
        <f t="shared" si="77"/>
        <v>0</v>
      </c>
    </row>
    <row r="164" spans="1:61" ht="27.75" customHeight="1" x14ac:dyDescent="0.15">
      <c r="A164" s="33">
        <v>44339</v>
      </c>
      <c r="B164" s="13">
        <f t="shared" si="63"/>
        <v>21</v>
      </c>
      <c r="C164" s="13">
        <f t="shared" si="64"/>
        <v>7</v>
      </c>
      <c r="D164" s="84">
        <f t="shared" si="65"/>
        <v>1.1000000000000001</v>
      </c>
      <c r="E164" s="84">
        <f t="shared" si="66"/>
        <v>1</v>
      </c>
      <c r="F164" s="84">
        <f t="shared" si="67"/>
        <v>1</v>
      </c>
      <c r="G164" s="85">
        <f t="shared" si="78"/>
        <v>0.33333333333333331</v>
      </c>
      <c r="H164" s="192"/>
      <c r="I164" s="192"/>
      <c r="J164" s="192"/>
      <c r="K164" s="192"/>
      <c r="L164" s="193"/>
      <c r="M164" s="193"/>
      <c r="N164" s="9">
        <f t="shared" si="68"/>
        <v>0</v>
      </c>
      <c r="O164" s="9">
        <f>(SUMIF($B$21:B164,B164,$N$21:N164))</f>
        <v>0</v>
      </c>
      <c r="P164" s="9">
        <f t="shared" si="69"/>
        <v>-2.0833333333333335</v>
      </c>
      <c r="Q164" s="193"/>
      <c r="R164" s="14">
        <f t="shared" si="70"/>
        <v>0</v>
      </c>
      <c r="S164" s="9">
        <f t="shared" si="71"/>
        <v>0</v>
      </c>
      <c r="T164" s="9">
        <f t="shared" si="72"/>
        <v>0</v>
      </c>
      <c r="U164" s="9">
        <f t="shared" si="73"/>
        <v>0</v>
      </c>
      <c r="V164" s="9">
        <f t="shared" si="74"/>
        <v>0</v>
      </c>
      <c r="W164" s="9">
        <f t="shared" si="79"/>
        <v>0</v>
      </c>
      <c r="X164" s="192"/>
      <c r="Y164" s="194"/>
      <c r="Z164" s="194"/>
      <c r="AA164" s="192"/>
      <c r="AB164" s="192"/>
      <c r="AC164" s="192"/>
      <c r="AD164" s="195"/>
      <c r="AE164" s="9">
        <f t="shared" si="82"/>
        <v>-48.00000000000005</v>
      </c>
      <c r="AF164" s="9">
        <f t="shared" si="80"/>
        <v>7</v>
      </c>
      <c r="AG164" s="9">
        <f t="shared" si="81"/>
        <v>0.125</v>
      </c>
      <c r="AH164" s="191"/>
      <c r="AI164" s="191"/>
      <c r="AJ164" s="191"/>
      <c r="AK164" s="191"/>
      <c r="AL164" s="35">
        <f t="shared" si="75"/>
        <v>44339</v>
      </c>
      <c r="AM164" s="14">
        <f t="shared" si="76"/>
        <v>0</v>
      </c>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6">
        <f t="shared" si="77"/>
        <v>0</v>
      </c>
    </row>
    <row r="165" spans="1:61" ht="27.75" customHeight="1" x14ac:dyDescent="0.15">
      <c r="A165" s="33">
        <v>44340</v>
      </c>
      <c r="B165" s="13">
        <f t="shared" si="63"/>
        <v>21</v>
      </c>
      <c r="C165" s="13">
        <f t="shared" si="64"/>
        <v>1</v>
      </c>
      <c r="D165" s="84">
        <f t="shared" si="65"/>
        <v>1.1000000000000001</v>
      </c>
      <c r="E165" s="84">
        <f t="shared" si="66"/>
        <v>1</v>
      </c>
      <c r="F165" s="84">
        <f t="shared" si="67"/>
        <v>1</v>
      </c>
      <c r="G165" s="85">
        <f t="shared" si="78"/>
        <v>0.33333333333333331</v>
      </c>
      <c r="H165" s="192"/>
      <c r="I165" s="192"/>
      <c r="J165" s="192"/>
      <c r="K165" s="192"/>
      <c r="L165" s="193"/>
      <c r="M165" s="193"/>
      <c r="N165" s="9">
        <f t="shared" si="68"/>
        <v>0</v>
      </c>
      <c r="O165" s="9">
        <f>(SUMIF($B$21:B165,B165,$N$21:N165))</f>
        <v>0</v>
      </c>
      <c r="P165" s="9">
        <f t="shared" si="69"/>
        <v>-2.0833333333333335</v>
      </c>
      <c r="Q165" s="193"/>
      <c r="R165" s="14">
        <f t="shared" si="70"/>
        <v>0</v>
      </c>
      <c r="S165" s="9">
        <f t="shared" si="71"/>
        <v>0</v>
      </c>
      <c r="T165" s="9">
        <f t="shared" si="72"/>
        <v>0</v>
      </c>
      <c r="U165" s="9">
        <f t="shared" si="73"/>
        <v>0</v>
      </c>
      <c r="V165" s="9">
        <f t="shared" si="74"/>
        <v>0</v>
      </c>
      <c r="W165" s="9">
        <f t="shared" si="79"/>
        <v>0</v>
      </c>
      <c r="X165" s="192"/>
      <c r="Y165" s="194"/>
      <c r="Z165" s="194"/>
      <c r="AA165" s="192"/>
      <c r="AB165" s="192"/>
      <c r="AC165" s="192"/>
      <c r="AD165" s="195"/>
      <c r="AE165" s="9">
        <f t="shared" si="82"/>
        <v>-48.333333333333385</v>
      </c>
      <c r="AF165" s="9">
        <f t="shared" si="80"/>
        <v>7</v>
      </c>
      <c r="AG165" s="9">
        <f t="shared" si="81"/>
        <v>0.125</v>
      </c>
      <c r="AH165" s="191"/>
      <c r="AI165" s="191"/>
      <c r="AJ165" s="191"/>
      <c r="AK165" s="191"/>
      <c r="AL165" s="35">
        <f t="shared" si="75"/>
        <v>44340</v>
      </c>
      <c r="AM165" s="14">
        <f t="shared" si="76"/>
        <v>0</v>
      </c>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6">
        <f t="shared" si="77"/>
        <v>0</v>
      </c>
    </row>
    <row r="166" spans="1:61" ht="27.75" customHeight="1" x14ac:dyDescent="0.15">
      <c r="A166" s="33">
        <v>44341</v>
      </c>
      <c r="B166" s="13">
        <f t="shared" si="63"/>
        <v>22</v>
      </c>
      <c r="C166" s="13">
        <f t="shared" si="64"/>
        <v>2</v>
      </c>
      <c r="D166" s="84">
        <f t="shared" si="65"/>
        <v>1.1000000000000001</v>
      </c>
      <c r="E166" s="84">
        <f t="shared" si="66"/>
        <v>1</v>
      </c>
      <c r="F166" s="84">
        <f t="shared" si="67"/>
        <v>1</v>
      </c>
      <c r="G166" s="85">
        <f t="shared" si="78"/>
        <v>0.33333333333333331</v>
      </c>
      <c r="H166" s="192"/>
      <c r="I166" s="192"/>
      <c r="J166" s="192"/>
      <c r="K166" s="192"/>
      <c r="L166" s="193"/>
      <c r="M166" s="193"/>
      <c r="N166" s="9">
        <f t="shared" si="68"/>
        <v>0</v>
      </c>
      <c r="O166" s="9">
        <f>(SUMIF($B$21:B166,B166,$N$21:N166))</f>
        <v>0</v>
      </c>
      <c r="P166" s="9">
        <f t="shared" si="69"/>
        <v>-2.0833333333333335</v>
      </c>
      <c r="Q166" s="193"/>
      <c r="R166" s="14">
        <f t="shared" si="70"/>
        <v>0</v>
      </c>
      <c r="S166" s="9">
        <f t="shared" si="71"/>
        <v>0</v>
      </c>
      <c r="T166" s="9">
        <f t="shared" si="72"/>
        <v>0</v>
      </c>
      <c r="U166" s="9">
        <f t="shared" si="73"/>
        <v>0</v>
      </c>
      <c r="V166" s="9">
        <f t="shared" si="74"/>
        <v>0</v>
      </c>
      <c r="W166" s="9">
        <f t="shared" si="79"/>
        <v>0</v>
      </c>
      <c r="X166" s="192"/>
      <c r="Y166" s="194"/>
      <c r="Z166" s="194"/>
      <c r="AA166" s="192"/>
      <c r="AB166" s="192"/>
      <c r="AC166" s="192"/>
      <c r="AD166" s="195"/>
      <c r="AE166" s="9">
        <f t="shared" si="82"/>
        <v>-48.666666666666721</v>
      </c>
      <c r="AF166" s="9">
        <f t="shared" si="80"/>
        <v>7</v>
      </c>
      <c r="AG166" s="9">
        <f t="shared" si="81"/>
        <v>0.125</v>
      </c>
      <c r="AH166" s="191"/>
      <c r="AI166" s="191"/>
      <c r="AJ166" s="191"/>
      <c r="AK166" s="191"/>
      <c r="AL166" s="35">
        <f t="shared" si="75"/>
        <v>44341</v>
      </c>
      <c r="AM166" s="14">
        <f t="shared" si="76"/>
        <v>0</v>
      </c>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6">
        <f t="shared" si="77"/>
        <v>0</v>
      </c>
    </row>
    <row r="167" spans="1:61" ht="27.75" customHeight="1" x14ac:dyDescent="0.15">
      <c r="A167" s="33">
        <v>44342</v>
      </c>
      <c r="B167" s="13">
        <f t="shared" si="63"/>
        <v>22</v>
      </c>
      <c r="C167" s="13">
        <f t="shared" si="64"/>
        <v>3</v>
      </c>
      <c r="D167" s="84">
        <f t="shared" si="65"/>
        <v>1.1000000000000001</v>
      </c>
      <c r="E167" s="84">
        <f t="shared" si="66"/>
        <v>1</v>
      </c>
      <c r="F167" s="84">
        <f t="shared" si="67"/>
        <v>1</v>
      </c>
      <c r="G167" s="85">
        <f t="shared" si="78"/>
        <v>0.33333333333333331</v>
      </c>
      <c r="H167" s="192"/>
      <c r="I167" s="192"/>
      <c r="J167" s="192"/>
      <c r="K167" s="192"/>
      <c r="L167" s="193"/>
      <c r="M167" s="193"/>
      <c r="N167" s="9">
        <f t="shared" si="68"/>
        <v>0</v>
      </c>
      <c r="O167" s="9">
        <f>(SUMIF($B$21:B167,B167,$N$21:N167))</f>
        <v>0</v>
      </c>
      <c r="P167" s="9">
        <f t="shared" si="69"/>
        <v>-2.0833333333333335</v>
      </c>
      <c r="Q167" s="193"/>
      <c r="R167" s="14">
        <f t="shared" si="70"/>
        <v>0</v>
      </c>
      <c r="S167" s="9">
        <f t="shared" si="71"/>
        <v>0</v>
      </c>
      <c r="T167" s="9">
        <f t="shared" si="72"/>
        <v>0</v>
      </c>
      <c r="U167" s="9">
        <f t="shared" si="73"/>
        <v>0</v>
      </c>
      <c r="V167" s="9">
        <f t="shared" si="74"/>
        <v>0</v>
      </c>
      <c r="W167" s="9">
        <f t="shared" si="79"/>
        <v>0</v>
      </c>
      <c r="X167" s="192"/>
      <c r="Y167" s="194"/>
      <c r="Z167" s="194"/>
      <c r="AA167" s="192"/>
      <c r="AB167" s="192"/>
      <c r="AC167" s="192"/>
      <c r="AD167" s="195"/>
      <c r="AE167" s="9">
        <f t="shared" si="82"/>
        <v>-49.000000000000057</v>
      </c>
      <c r="AF167" s="9">
        <f t="shared" si="80"/>
        <v>7</v>
      </c>
      <c r="AG167" s="9">
        <f t="shared" si="81"/>
        <v>0.125</v>
      </c>
      <c r="AH167" s="191"/>
      <c r="AI167" s="191"/>
      <c r="AJ167" s="191"/>
      <c r="AK167" s="191"/>
      <c r="AL167" s="35">
        <f t="shared" si="75"/>
        <v>44342</v>
      </c>
      <c r="AM167" s="14">
        <f t="shared" si="76"/>
        <v>0</v>
      </c>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6">
        <f t="shared" si="77"/>
        <v>0</v>
      </c>
    </row>
    <row r="168" spans="1:61" ht="27.75" customHeight="1" x14ac:dyDescent="0.15">
      <c r="A168" s="33">
        <v>44343</v>
      </c>
      <c r="B168" s="13">
        <f t="shared" si="63"/>
        <v>22</v>
      </c>
      <c r="C168" s="13">
        <f t="shared" si="64"/>
        <v>4</v>
      </c>
      <c r="D168" s="84">
        <f t="shared" si="65"/>
        <v>1.1000000000000001</v>
      </c>
      <c r="E168" s="84">
        <f t="shared" si="66"/>
        <v>1</v>
      </c>
      <c r="F168" s="84">
        <f t="shared" si="67"/>
        <v>1</v>
      </c>
      <c r="G168" s="85">
        <f t="shared" si="78"/>
        <v>0.33333333333333298</v>
      </c>
      <c r="H168" s="192"/>
      <c r="I168" s="192"/>
      <c r="J168" s="192"/>
      <c r="K168" s="192"/>
      <c r="L168" s="193"/>
      <c r="M168" s="193"/>
      <c r="N168" s="9">
        <f t="shared" si="68"/>
        <v>0</v>
      </c>
      <c r="O168" s="9">
        <f>(SUMIF($B$21:B168,B168,$N$21:N168))</f>
        <v>0</v>
      </c>
      <c r="P168" s="9">
        <f t="shared" si="69"/>
        <v>-2.0833333333333335</v>
      </c>
      <c r="Q168" s="193"/>
      <c r="R168" s="14">
        <f t="shared" si="70"/>
        <v>0</v>
      </c>
      <c r="S168" s="9">
        <f t="shared" si="71"/>
        <v>0</v>
      </c>
      <c r="T168" s="9">
        <f t="shared" si="72"/>
        <v>0</v>
      </c>
      <c r="U168" s="9">
        <f t="shared" si="73"/>
        <v>0</v>
      </c>
      <c r="V168" s="9">
        <f t="shared" si="74"/>
        <v>0</v>
      </c>
      <c r="W168" s="9">
        <f t="shared" si="79"/>
        <v>0</v>
      </c>
      <c r="X168" s="192"/>
      <c r="Y168" s="194"/>
      <c r="Z168" s="194"/>
      <c r="AA168" s="192"/>
      <c r="AB168" s="192"/>
      <c r="AC168" s="192"/>
      <c r="AD168" s="195"/>
      <c r="AE168" s="9">
        <f t="shared" si="82"/>
        <v>-49.333333333333393</v>
      </c>
      <c r="AF168" s="9">
        <f t="shared" si="80"/>
        <v>7</v>
      </c>
      <c r="AG168" s="9">
        <f t="shared" si="81"/>
        <v>0.125</v>
      </c>
      <c r="AH168" s="191"/>
      <c r="AI168" s="191"/>
      <c r="AJ168" s="191"/>
      <c r="AK168" s="191"/>
      <c r="AL168" s="35">
        <f t="shared" si="75"/>
        <v>44343</v>
      </c>
      <c r="AM168" s="14">
        <f t="shared" si="76"/>
        <v>0</v>
      </c>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6">
        <f t="shared" si="77"/>
        <v>0</v>
      </c>
    </row>
    <row r="169" spans="1:61" ht="27.75" customHeight="1" x14ac:dyDescent="0.15">
      <c r="A169" s="33">
        <v>44344</v>
      </c>
      <c r="B169" s="13">
        <f t="shared" si="63"/>
        <v>22</v>
      </c>
      <c r="C169" s="13">
        <f t="shared" si="64"/>
        <v>5</v>
      </c>
      <c r="D169" s="84">
        <f t="shared" si="65"/>
        <v>1.1000000000000001</v>
      </c>
      <c r="E169" s="84">
        <f t="shared" si="66"/>
        <v>1</v>
      </c>
      <c r="F169" s="84">
        <f t="shared" si="67"/>
        <v>1</v>
      </c>
      <c r="G169" s="85">
        <f t="shared" si="78"/>
        <v>0.33333333333333298</v>
      </c>
      <c r="H169" s="192"/>
      <c r="I169" s="192"/>
      <c r="J169" s="192"/>
      <c r="K169" s="192"/>
      <c r="L169" s="193"/>
      <c r="M169" s="193"/>
      <c r="N169" s="9">
        <f t="shared" si="68"/>
        <v>0</v>
      </c>
      <c r="O169" s="9">
        <f>(SUMIF($B$21:B169,B169,$N$21:N169))</f>
        <v>0</v>
      </c>
      <c r="P169" s="9">
        <f t="shared" si="69"/>
        <v>-2.0833333333333335</v>
      </c>
      <c r="Q169" s="193"/>
      <c r="R169" s="14">
        <f t="shared" si="70"/>
        <v>0</v>
      </c>
      <c r="S169" s="9">
        <f t="shared" si="71"/>
        <v>0</v>
      </c>
      <c r="T169" s="9">
        <f t="shared" si="72"/>
        <v>0</v>
      </c>
      <c r="U169" s="9">
        <f t="shared" si="73"/>
        <v>0</v>
      </c>
      <c r="V169" s="9">
        <f t="shared" si="74"/>
        <v>0</v>
      </c>
      <c r="W169" s="9">
        <f t="shared" si="79"/>
        <v>0</v>
      </c>
      <c r="X169" s="192"/>
      <c r="Y169" s="194"/>
      <c r="Z169" s="194"/>
      <c r="AA169" s="192"/>
      <c r="AB169" s="192"/>
      <c r="AC169" s="192"/>
      <c r="AD169" s="195"/>
      <c r="AE169" s="9">
        <f t="shared" si="82"/>
        <v>-49.666666666666728</v>
      </c>
      <c r="AF169" s="9">
        <f t="shared" si="80"/>
        <v>7</v>
      </c>
      <c r="AG169" s="9">
        <f t="shared" si="81"/>
        <v>0.125</v>
      </c>
      <c r="AH169" s="191"/>
      <c r="AI169" s="191"/>
      <c r="AJ169" s="191"/>
      <c r="AK169" s="191"/>
      <c r="AL169" s="35">
        <f t="shared" si="75"/>
        <v>44344</v>
      </c>
      <c r="AM169" s="14">
        <f t="shared" si="76"/>
        <v>0</v>
      </c>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6">
        <f t="shared" si="77"/>
        <v>0</v>
      </c>
    </row>
    <row r="170" spans="1:61" ht="27.75" customHeight="1" x14ac:dyDescent="0.15">
      <c r="A170" s="33">
        <v>44345</v>
      </c>
      <c r="B170" s="13">
        <f t="shared" si="63"/>
        <v>22</v>
      </c>
      <c r="C170" s="13">
        <f t="shared" si="64"/>
        <v>6</v>
      </c>
      <c r="D170" s="84">
        <f t="shared" si="65"/>
        <v>1.1000000000000001</v>
      </c>
      <c r="E170" s="84">
        <f t="shared" si="66"/>
        <v>1</v>
      </c>
      <c r="F170" s="84">
        <f t="shared" si="67"/>
        <v>1</v>
      </c>
      <c r="G170" s="85">
        <f t="shared" si="78"/>
        <v>0.33333333333333298</v>
      </c>
      <c r="H170" s="192"/>
      <c r="I170" s="192"/>
      <c r="J170" s="192"/>
      <c r="K170" s="192"/>
      <c r="L170" s="193"/>
      <c r="M170" s="193"/>
      <c r="N170" s="9">
        <f t="shared" si="68"/>
        <v>0</v>
      </c>
      <c r="O170" s="9">
        <f>(SUMIF($B$21:B170,B170,$N$21:N170))</f>
        <v>0</v>
      </c>
      <c r="P170" s="9">
        <f t="shared" si="69"/>
        <v>-2.0833333333333335</v>
      </c>
      <c r="Q170" s="193"/>
      <c r="R170" s="14">
        <f t="shared" si="70"/>
        <v>0</v>
      </c>
      <c r="S170" s="9">
        <f t="shared" si="71"/>
        <v>0</v>
      </c>
      <c r="T170" s="9">
        <f t="shared" si="72"/>
        <v>0</v>
      </c>
      <c r="U170" s="9">
        <f t="shared" si="73"/>
        <v>0</v>
      </c>
      <c r="V170" s="9">
        <f t="shared" si="74"/>
        <v>0</v>
      </c>
      <c r="W170" s="9">
        <f t="shared" si="79"/>
        <v>0</v>
      </c>
      <c r="X170" s="192"/>
      <c r="Y170" s="194"/>
      <c r="Z170" s="194"/>
      <c r="AA170" s="192"/>
      <c r="AB170" s="192"/>
      <c r="AC170" s="192"/>
      <c r="AD170" s="195"/>
      <c r="AE170" s="9">
        <f t="shared" si="82"/>
        <v>-50.000000000000064</v>
      </c>
      <c r="AF170" s="9">
        <f t="shared" si="80"/>
        <v>7</v>
      </c>
      <c r="AG170" s="9">
        <f t="shared" si="81"/>
        <v>0.125</v>
      </c>
      <c r="AH170" s="191"/>
      <c r="AI170" s="191"/>
      <c r="AJ170" s="191"/>
      <c r="AK170" s="191"/>
      <c r="AL170" s="35">
        <f t="shared" si="75"/>
        <v>44345</v>
      </c>
      <c r="AM170" s="14">
        <f t="shared" si="76"/>
        <v>0</v>
      </c>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6">
        <f t="shared" si="77"/>
        <v>0</v>
      </c>
    </row>
    <row r="171" spans="1:61" ht="27.75" customHeight="1" x14ac:dyDescent="0.15">
      <c r="A171" s="33">
        <v>44346</v>
      </c>
      <c r="B171" s="13">
        <f t="shared" si="63"/>
        <v>22</v>
      </c>
      <c r="C171" s="13">
        <f t="shared" si="64"/>
        <v>7</v>
      </c>
      <c r="D171" s="84">
        <f t="shared" si="65"/>
        <v>1.1000000000000001</v>
      </c>
      <c r="E171" s="84">
        <f t="shared" si="66"/>
        <v>1</v>
      </c>
      <c r="F171" s="84">
        <f t="shared" si="67"/>
        <v>1</v>
      </c>
      <c r="G171" s="85">
        <f t="shared" si="78"/>
        <v>0.33333333333333331</v>
      </c>
      <c r="H171" s="192"/>
      <c r="I171" s="192"/>
      <c r="J171" s="192"/>
      <c r="K171" s="192"/>
      <c r="L171" s="193"/>
      <c r="M171" s="193"/>
      <c r="N171" s="9">
        <f t="shared" si="68"/>
        <v>0</v>
      </c>
      <c r="O171" s="9">
        <f>(SUMIF($B$21:B171,B171,$N$21:N171))</f>
        <v>0</v>
      </c>
      <c r="P171" s="9">
        <f t="shared" si="69"/>
        <v>-2.0833333333333335</v>
      </c>
      <c r="Q171" s="193"/>
      <c r="R171" s="14">
        <f t="shared" si="70"/>
        <v>0</v>
      </c>
      <c r="S171" s="9">
        <f t="shared" si="71"/>
        <v>0</v>
      </c>
      <c r="T171" s="9">
        <f t="shared" si="72"/>
        <v>0</v>
      </c>
      <c r="U171" s="9">
        <f t="shared" si="73"/>
        <v>0</v>
      </c>
      <c r="V171" s="9">
        <f t="shared" si="74"/>
        <v>0</v>
      </c>
      <c r="W171" s="9">
        <f t="shared" si="79"/>
        <v>0</v>
      </c>
      <c r="X171" s="192"/>
      <c r="Y171" s="194"/>
      <c r="Z171" s="194"/>
      <c r="AA171" s="192"/>
      <c r="AB171" s="192"/>
      <c r="AC171" s="192"/>
      <c r="AD171" s="195"/>
      <c r="AE171" s="9">
        <f t="shared" si="82"/>
        <v>-50.3333333333334</v>
      </c>
      <c r="AF171" s="9">
        <f t="shared" si="80"/>
        <v>7</v>
      </c>
      <c r="AG171" s="9">
        <f t="shared" si="81"/>
        <v>0.125</v>
      </c>
      <c r="AH171" s="191"/>
      <c r="AI171" s="191"/>
      <c r="AJ171" s="191"/>
      <c r="AK171" s="191"/>
      <c r="AL171" s="35">
        <f t="shared" si="75"/>
        <v>44346</v>
      </c>
      <c r="AM171" s="14">
        <f t="shared" si="76"/>
        <v>0</v>
      </c>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6">
        <f t="shared" si="77"/>
        <v>0</v>
      </c>
    </row>
    <row r="172" spans="1:61" ht="27.75" customHeight="1" x14ac:dyDescent="0.15">
      <c r="A172" s="33">
        <v>44347</v>
      </c>
      <c r="B172" s="13">
        <f t="shared" si="63"/>
        <v>22</v>
      </c>
      <c r="C172" s="13">
        <f t="shared" si="64"/>
        <v>1</v>
      </c>
      <c r="D172" s="84">
        <f t="shared" si="65"/>
        <v>1.1000000000000001</v>
      </c>
      <c r="E172" s="84">
        <f t="shared" si="66"/>
        <v>1</v>
      </c>
      <c r="F172" s="84">
        <f t="shared" si="67"/>
        <v>1</v>
      </c>
      <c r="G172" s="85">
        <f t="shared" si="78"/>
        <v>0.33333333333333331</v>
      </c>
      <c r="H172" s="192"/>
      <c r="I172" s="192"/>
      <c r="J172" s="192"/>
      <c r="K172" s="192"/>
      <c r="L172" s="193"/>
      <c r="M172" s="193"/>
      <c r="N172" s="9">
        <f t="shared" si="68"/>
        <v>0</v>
      </c>
      <c r="O172" s="9">
        <f>(SUMIF($B$21:B172,B172,$N$21:N172))</f>
        <v>0</v>
      </c>
      <c r="P172" s="9">
        <f t="shared" si="69"/>
        <v>-2.0833333333333335</v>
      </c>
      <c r="Q172" s="193"/>
      <c r="R172" s="14">
        <f t="shared" si="70"/>
        <v>0</v>
      </c>
      <c r="S172" s="9">
        <f t="shared" si="71"/>
        <v>0</v>
      </c>
      <c r="T172" s="9">
        <f t="shared" si="72"/>
        <v>0</v>
      </c>
      <c r="U172" s="9">
        <f t="shared" si="73"/>
        <v>0</v>
      </c>
      <c r="V172" s="9">
        <f t="shared" si="74"/>
        <v>0</v>
      </c>
      <c r="W172" s="9">
        <f t="shared" si="79"/>
        <v>0</v>
      </c>
      <c r="X172" s="192"/>
      <c r="Y172" s="194"/>
      <c r="Z172" s="194"/>
      <c r="AA172" s="192"/>
      <c r="AB172" s="192"/>
      <c r="AC172" s="192"/>
      <c r="AD172" s="195"/>
      <c r="AE172" s="9">
        <f t="shared" si="82"/>
        <v>-50.666666666666735</v>
      </c>
      <c r="AF172" s="9">
        <f t="shared" si="80"/>
        <v>7</v>
      </c>
      <c r="AG172" s="9">
        <f t="shared" si="81"/>
        <v>0.125</v>
      </c>
      <c r="AH172" s="191"/>
      <c r="AI172" s="191"/>
      <c r="AJ172" s="191"/>
      <c r="AK172" s="191"/>
      <c r="AL172" s="35">
        <f t="shared" si="75"/>
        <v>44347</v>
      </c>
      <c r="AM172" s="14">
        <f t="shared" si="76"/>
        <v>0</v>
      </c>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6">
        <f t="shared" si="77"/>
        <v>0</v>
      </c>
    </row>
    <row r="173" spans="1:61" ht="27.75" customHeight="1" x14ac:dyDescent="0.15">
      <c r="A173" s="33">
        <v>44348</v>
      </c>
      <c r="B173" s="13">
        <f t="shared" si="63"/>
        <v>23</v>
      </c>
      <c r="C173" s="13">
        <f t="shared" si="64"/>
        <v>2</v>
      </c>
      <c r="D173" s="84">
        <f t="shared" si="65"/>
        <v>1.1000000000000001</v>
      </c>
      <c r="E173" s="84">
        <f t="shared" si="66"/>
        <v>1</v>
      </c>
      <c r="F173" s="84">
        <f t="shared" si="67"/>
        <v>1</v>
      </c>
      <c r="G173" s="85">
        <f t="shared" si="78"/>
        <v>0.33333333333333331</v>
      </c>
      <c r="H173" s="192"/>
      <c r="I173" s="192"/>
      <c r="J173" s="192"/>
      <c r="K173" s="192"/>
      <c r="L173" s="193"/>
      <c r="M173" s="193"/>
      <c r="N173" s="9">
        <f t="shared" si="68"/>
        <v>0</v>
      </c>
      <c r="O173" s="9">
        <f>(SUMIF($B$21:B173,B173,$N$21:N173))</f>
        <v>0</v>
      </c>
      <c r="P173" s="9">
        <f t="shared" si="69"/>
        <v>-2.0833333333333335</v>
      </c>
      <c r="Q173" s="193"/>
      <c r="R173" s="14">
        <f t="shared" si="70"/>
        <v>0</v>
      </c>
      <c r="S173" s="9">
        <f t="shared" si="71"/>
        <v>0</v>
      </c>
      <c r="T173" s="9">
        <f t="shared" si="72"/>
        <v>0</v>
      </c>
      <c r="U173" s="9">
        <f t="shared" si="73"/>
        <v>0</v>
      </c>
      <c r="V173" s="9">
        <f t="shared" si="74"/>
        <v>0</v>
      </c>
      <c r="W173" s="9">
        <f t="shared" si="79"/>
        <v>0</v>
      </c>
      <c r="X173" s="192"/>
      <c r="Y173" s="194"/>
      <c r="Z173" s="194"/>
      <c r="AA173" s="192"/>
      <c r="AB173" s="192"/>
      <c r="AC173" s="192"/>
      <c r="AD173" s="195"/>
      <c r="AE173" s="9">
        <f t="shared" si="82"/>
        <v>-51.000000000000071</v>
      </c>
      <c r="AF173" s="9">
        <f t="shared" si="80"/>
        <v>7</v>
      </c>
      <c r="AG173" s="9">
        <f t="shared" si="81"/>
        <v>0.125</v>
      </c>
      <c r="AH173" s="191"/>
      <c r="AI173" s="191"/>
      <c r="AJ173" s="191"/>
      <c r="AK173" s="191"/>
      <c r="AL173" s="35">
        <f t="shared" si="75"/>
        <v>44348</v>
      </c>
      <c r="AM173" s="14">
        <f t="shared" si="76"/>
        <v>0</v>
      </c>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6">
        <f t="shared" si="77"/>
        <v>0</v>
      </c>
    </row>
    <row r="174" spans="1:61" ht="27.75" customHeight="1" x14ac:dyDescent="0.15">
      <c r="A174" s="33">
        <v>44349</v>
      </c>
      <c r="B174" s="13">
        <f t="shared" si="63"/>
        <v>23</v>
      </c>
      <c r="C174" s="13">
        <f t="shared" si="64"/>
        <v>3</v>
      </c>
      <c r="D174" s="84">
        <f t="shared" si="65"/>
        <v>1.1000000000000001</v>
      </c>
      <c r="E174" s="84">
        <f t="shared" si="66"/>
        <v>1</v>
      </c>
      <c r="F174" s="84">
        <f t="shared" si="67"/>
        <v>1</v>
      </c>
      <c r="G174" s="85">
        <f t="shared" si="78"/>
        <v>0.33333333333333331</v>
      </c>
      <c r="H174" s="192"/>
      <c r="I174" s="192"/>
      <c r="J174" s="192"/>
      <c r="K174" s="192"/>
      <c r="L174" s="193"/>
      <c r="M174" s="193"/>
      <c r="N174" s="9">
        <f t="shared" si="68"/>
        <v>0</v>
      </c>
      <c r="O174" s="9">
        <f>(SUMIF($B$21:B174,B174,$N$21:N174))</f>
        <v>0</v>
      </c>
      <c r="P174" s="9">
        <f t="shared" si="69"/>
        <v>-2.0833333333333335</v>
      </c>
      <c r="Q174" s="193"/>
      <c r="R174" s="14">
        <f t="shared" si="70"/>
        <v>0</v>
      </c>
      <c r="S174" s="9">
        <f t="shared" si="71"/>
        <v>0</v>
      </c>
      <c r="T174" s="9">
        <f t="shared" si="72"/>
        <v>0</v>
      </c>
      <c r="U174" s="9">
        <f t="shared" si="73"/>
        <v>0</v>
      </c>
      <c r="V174" s="9">
        <f t="shared" si="74"/>
        <v>0</v>
      </c>
      <c r="W174" s="9">
        <f t="shared" si="79"/>
        <v>0</v>
      </c>
      <c r="X174" s="192"/>
      <c r="Y174" s="194"/>
      <c r="Z174" s="194"/>
      <c r="AA174" s="192"/>
      <c r="AB174" s="192"/>
      <c r="AC174" s="192"/>
      <c r="AD174" s="195"/>
      <c r="AE174" s="9">
        <f t="shared" si="82"/>
        <v>-51.333333333333407</v>
      </c>
      <c r="AF174" s="9">
        <f t="shared" si="80"/>
        <v>7</v>
      </c>
      <c r="AG174" s="9">
        <f t="shared" si="81"/>
        <v>0.125</v>
      </c>
      <c r="AH174" s="191"/>
      <c r="AI174" s="191"/>
      <c r="AJ174" s="191"/>
      <c r="AK174" s="191"/>
      <c r="AL174" s="35">
        <f t="shared" si="75"/>
        <v>44349</v>
      </c>
      <c r="AM174" s="14">
        <f t="shared" si="76"/>
        <v>0</v>
      </c>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6">
        <f t="shared" si="77"/>
        <v>0</v>
      </c>
    </row>
    <row r="175" spans="1:61" ht="27.75" customHeight="1" x14ac:dyDescent="0.15">
      <c r="A175" s="33">
        <v>44350</v>
      </c>
      <c r="B175" s="13">
        <f t="shared" si="63"/>
        <v>23</v>
      </c>
      <c r="C175" s="13">
        <f t="shared" si="64"/>
        <v>4</v>
      </c>
      <c r="D175" s="84">
        <f t="shared" si="65"/>
        <v>1.1000000000000001</v>
      </c>
      <c r="E175" s="84">
        <f t="shared" si="66"/>
        <v>1</v>
      </c>
      <c r="F175" s="84">
        <f t="shared" si="67"/>
        <v>1</v>
      </c>
      <c r="G175" s="85">
        <f t="shared" si="78"/>
        <v>0.33333333333333298</v>
      </c>
      <c r="H175" s="192"/>
      <c r="I175" s="192"/>
      <c r="J175" s="192"/>
      <c r="K175" s="192"/>
      <c r="L175" s="193"/>
      <c r="M175" s="193"/>
      <c r="N175" s="9">
        <f t="shared" si="68"/>
        <v>0</v>
      </c>
      <c r="O175" s="9">
        <f>(SUMIF($B$21:B175,B175,$N$21:N175))</f>
        <v>0</v>
      </c>
      <c r="P175" s="9">
        <f t="shared" si="69"/>
        <v>-2.0833333333333335</v>
      </c>
      <c r="Q175" s="193"/>
      <c r="R175" s="14">
        <f t="shared" si="70"/>
        <v>0</v>
      </c>
      <c r="S175" s="9">
        <f t="shared" si="71"/>
        <v>0</v>
      </c>
      <c r="T175" s="9">
        <f t="shared" si="72"/>
        <v>0</v>
      </c>
      <c r="U175" s="9">
        <f t="shared" si="73"/>
        <v>0</v>
      </c>
      <c r="V175" s="9">
        <f t="shared" si="74"/>
        <v>0</v>
      </c>
      <c r="W175" s="9">
        <f t="shared" si="79"/>
        <v>0</v>
      </c>
      <c r="X175" s="192"/>
      <c r="Y175" s="194"/>
      <c r="Z175" s="194"/>
      <c r="AA175" s="192"/>
      <c r="AB175" s="192"/>
      <c r="AC175" s="192"/>
      <c r="AD175" s="195"/>
      <c r="AE175" s="9">
        <f t="shared" si="82"/>
        <v>-51.666666666666742</v>
      </c>
      <c r="AF175" s="9">
        <f t="shared" si="80"/>
        <v>7</v>
      </c>
      <c r="AG175" s="9">
        <f t="shared" si="81"/>
        <v>0.125</v>
      </c>
      <c r="AH175" s="191"/>
      <c r="AI175" s="191"/>
      <c r="AJ175" s="191"/>
      <c r="AK175" s="191"/>
      <c r="AL175" s="35">
        <f t="shared" si="75"/>
        <v>44350</v>
      </c>
      <c r="AM175" s="14">
        <f t="shared" si="76"/>
        <v>0</v>
      </c>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6">
        <f t="shared" si="77"/>
        <v>0</v>
      </c>
    </row>
    <row r="176" spans="1:61" ht="27.75" customHeight="1" x14ac:dyDescent="0.15">
      <c r="A176" s="33">
        <v>44351</v>
      </c>
      <c r="B176" s="13">
        <f t="shared" si="63"/>
        <v>23</v>
      </c>
      <c r="C176" s="13">
        <f t="shared" si="64"/>
        <v>5</v>
      </c>
      <c r="D176" s="84">
        <f t="shared" si="65"/>
        <v>1.1000000000000001</v>
      </c>
      <c r="E176" s="84">
        <f t="shared" si="66"/>
        <v>1</v>
      </c>
      <c r="F176" s="84">
        <f t="shared" si="67"/>
        <v>1</v>
      </c>
      <c r="G176" s="85">
        <f t="shared" si="78"/>
        <v>0.33333333333333298</v>
      </c>
      <c r="H176" s="192"/>
      <c r="I176" s="192"/>
      <c r="J176" s="192"/>
      <c r="K176" s="192"/>
      <c r="L176" s="193"/>
      <c r="M176" s="193"/>
      <c r="N176" s="9">
        <f t="shared" si="68"/>
        <v>0</v>
      </c>
      <c r="O176" s="9">
        <f>(SUMIF($B$21:B176,B176,$N$21:N176))</f>
        <v>0</v>
      </c>
      <c r="P176" s="9">
        <f t="shared" si="69"/>
        <v>-2.0833333333333335</v>
      </c>
      <c r="Q176" s="193"/>
      <c r="R176" s="14">
        <f t="shared" si="70"/>
        <v>0</v>
      </c>
      <c r="S176" s="9">
        <f t="shared" si="71"/>
        <v>0</v>
      </c>
      <c r="T176" s="9">
        <f t="shared" si="72"/>
        <v>0</v>
      </c>
      <c r="U176" s="9">
        <f t="shared" si="73"/>
        <v>0</v>
      </c>
      <c r="V176" s="9">
        <f t="shared" si="74"/>
        <v>0</v>
      </c>
      <c r="W176" s="9">
        <f t="shared" si="79"/>
        <v>0</v>
      </c>
      <c r="X176" s="192"/>
      <c r="Y176" s="194"/>
      <c r="Z176" s="194"/>
      <c r="AA176" s="192"/>
      <c r="AB176" s="192"/>
      <c r="AC176" s="192"/>
      <c r="AD176" s="195"/>
      <c r="AE176" s="9">
        <f t="shared" si="82"/>
        <v>-52.000000000000078</v>
      </c>
      <c r="AF176" s="9">
        <f t="shared" si="80"/>
        <v>7</v>
      </c>
      <c r="AG176" s="9">
        <f t="shared" si="81"/>
        <v>0.125</v>
      </c>
      <c r="AH176" s="191"/>
      <c r="AI176" s="191"/>
      <c r="AJ176" s="191"/>
      <c r="AK176" s="191"/>
      <c r="AL176" s="35">
        <f t="shared" si="75"/>
        <v>44351</v>
      </c>
      <c r="AM176" s="14">
        <f t="shared" si="76"/>
        <v>0</v>
      </c>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6">
        <f t="shared" si="77"/>
        <v>0</v>
      </c>
    </row>
    <row r="177" spans="1:61" ht="27.75" customHeight="1" x14ac:dyDescent="0.15">
      <c r="A177" s="33">
        <v>44352</v>
      </c>
      <c r="B177" s="13">
        <f t="shared" si="63"/>
        <v>23</v>
      </c>
      <c r="C177" s="13">
        <f t="shared" si="64"/>
        <v>6</v>
      </c>
      <c r="D177" s="84">
        <f t="shared" si="65"/>
        <v>1.1000000000000001</v>
      </c>
      <c r="E177" s="84">
        <f t="shared" si="66"/>
        <v>1</v>
      </c>
      <c r="F177" s="84">
        <f t="shared" si="67"/>
        <v>1</v>
      </c>
      <c r="G177" s="85">
        <f t="shared" si="78"/>
        <v>0.33333333333333298</v>
      </c>
      <c r="H177" s="192"/>
      <c r="I177" s="192"/>
      <c r="J177" s="192"/>
      <c r="K177" s="192"/>
      <c r="L177" s="193"/>
      <c r="M177" s="193"/>
      <c r="N177" s="9">
        <f t="shared" si="68"/>
        <v>0</v>
      </c>
      <c r="O177" s="9">
        <f>(SUMIF($B$21:B177,B177,$N$21:N177))</f>
        <v>0</v>
      </c>
      <c r="P177" s="9">
        <f t="shared" si="69"/>
        <v>-2.0833333333333335</v>
      </c>
      <c r="Q177" s="193"/>
      <c r="R177" s="14">
        <f t="shared" si="70"/>
        <v>0</v>
      </c>
      <c r="S177" s="9">
        <f t="shared" si="71"/>
        <v>0</v>
      </c>
      <c r="T177" s="9">
        <f t="shared" si="72"/>
        <v>0</v>
      </c>
      <c r="U177" s="9">
        <f t="shared" si="73"/>
        <v>0</v>
      </c>
      <c r="V177" s="9">
        <f t="shared" si="74"/>
        <v>0</v>
      </c>
      <c r="W177" s="9">
        <f t="shared" si="79"/>
        <v>0</v>
      </c>
      <c r="X177" s="192"/>
      <c r="Y177" s="194"/>
      <c r="Z177" s="194"/>
      <c r="AA177" s="192"/>
      <c r="AB177" s="192"/>
      <c r="AC177" s="192"/>
      <c r="AD177" s="195"/>
      <c r="AE177" s="9">
        <f t="shared" si="82"/>
        <v>-52.333333333333414</v>
      </c>
      <c r="AF177" s="9">
        <f t="shared" si="80"/>
        <v>7</v>
      </c>
      <c r="AG177" s="9">
        <f t="shared" si="81"/>
        <v>0.125</v>
      </c>
      <c r="AH177" s="191"/>
      <c r="AI177" s="191"/>
      <c r="AJ177" s="191"/>
      <c r="AK177" s="191"/>
      <c r="AL177" s="35">
        <f t="shared" si="75"/>
        <v>44352</v>
      </c>
      <c r="AM177" s="14">
        <f t="shared" si="76"/>
        <v>0</v>
      </c>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6">
        <f t="shared" si="77"/>
        <v>0</v>
      </c>
    </row>
    <row r="178" spans="1:61" ht="27.75" customHeight="1" x14ac:dyDescent="0.15">
      <c r="A178" s="33">
        <v>44353</v>
      </c>
      <c r="B178" s="13">
        <f t="shared" si="63"/>
        <v>23</v>
      </c>
      <c r="C178" s="13">
        <f t="shared" si="64"/>
        <v>7</v>
      </c>
      <c r="D178" s="84">
        <f t="shared" si="65"/>
        <v>1.1000000000000001</v>
      </c>
      <c r="E178" s="84">
        <f t="shared" si="66"/>
        <v>1</v>
      </c>
      <c r="F178" s="84">
        <f t="shared" si="67"/>
        <v>1</v>
      </c>
      <c r="G178" s="85">
        <f t="shared" si="78"/>
        <v>0.33333333333333331</v>
      </c>
      <c r="H178" s="192"/>
      <c r="I178" s="192"/>
      <c r="J178" s="192"/>
      <c r="K178" s="192"/>
      <c r="L178" s="193"/>
      <c r="M178" s="193"/>
      <c r="N178" s="9">
        <f t="shared" si="68"/>
        <v>0</v>
      </c>
      <c r="O178" s="9">
        <f>(SUMIF($B$21:B178,B178,$N$21:N178))</f>
        <v>0</v>
      </c>
      <c r="P178" s="9">
        <f t="shared" si="69"/>
        <v>-2.0833333333333335</v>
      </c>
      <c r="Q178" s="193"/>
      <c r="R178" s="14">
        <f t="shared" si="70"/>
        <v>0</v>
      </c>
      <c r="S178" s="9">
        <f t="shared" si="71"/>
        <v>0</v>
      </c>
      <c r="T178" s="9">
        <f t="shared" si="72"/>
        <v>0</v>
      </c>
      <c r="U178" s="9">
        <f t="shared" si="73"/>
        <v>0</v>
      </c>
      <c r="V178" s="9">
        <f t="shared" si="74"/>
        <v>0</v>
      </c>
      <c r="W178" s="9">
        <f t="shared" si="79"/>
        <v>0</v>
      </c>
      <c r="X178" s="192"/>
      <c r="Y178" s="194"/>
      <c r="Z178" s="194"/>
      <c r="AA178" s="192"/>
      <c r="AB178" s="192"/>
      <c r="AC178" s="192"/>
      <c r="AD178" s="195"/>
      <c r="AE178" s="9">
        <f t="shared" si="82"/>
        <v>-52.66666666666675</v>
      </c>
      <c r="AF178" s="9">
        <f t="shared" si="80"/>
        <v>7</v>
      </c>
      <c r="AG178" s="9">
        <f t="shared" si="81"/>
        <v>0.125</v>
      </c>
      <c r="AH178" s="191"/>
      <c r="AI178" s="191"/>
      <c r="AJ178" s="191"/>
      <c r="AK178" s="191"/>
      <c r="AL178" s="35">
        <f t="shared" si="75"/>
        <v>44353</v>
      </c>
      <c r="AM178" s="14">
        <f t="shared" si="76"/>
        <v>0</v>
      </c>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6">
        <f t="shared" si="77"/>
        <v>0</v>
      </c>
    </row>
    <row r="179" spans="1:61" ht="27.75" customHeight="1" x14ac:dyDescent="0.15">
      <c r="A179" s="33">
        <v>44354</v>
      </c>
      <c r="B179" s="13">
        <f t="shared" si="63"/>
        <v>23</v>
      </c>
      <c r="C179" s="13">
        <f t="shared" si="64"/>
        <v>1</v>
      </c>
      <c r="D179" s="84">
        <f t="shared" si="65"/>
        <v>1.1000000000000001</v>
      </c>
      <c r="E179" s="84">
        <f t="shared" si="66"/>
        <v>1</v>
      </c>
      <c r="F179" s="84">
        <f t="shared" si="67"/>
        <v>1</v>
      </c>
      <c r="G179" s="85">
        <f t="shared" si="78"/>
        <v>0.33333333333333331</v>
      </c>
      <c r="H179" s="192"/>
      <c r="I179" s="192"/>
      <c r="J179" s="192"/>
      <c r="K179" s="192"/>
      <c r="L179" s="193"/>
      <c r="M179" s="193"/>
      <c r="N179" s="9">
        <f t="shared" si="68"/>
        <v>0</v>
      </c>
      <c r="O179" s="9">
        <f>(SUMIF($B$21:B179,B179,$N$21:N179))</f>
        <v>0</v>
      </c>
      <c r="P179" s="9">
        <f t="shared" si="69"/>
        <v>-2.0833333333333335</v>
      </c>
      <c r="Q179" s="193"/>
      <c r="R179" s="14">
        <f t="shared" si="70"/>
        <v>0</v>
      </c>
      <c r="S179" s="9">
        <f t="shared" si="71"/>
        <v>0</v>
      </c>
      <c r="T179" s="9">
        <f t="shared" si="72"/>
        <v>0</v>
      </c>
      <c r="U179" s="9">
        <f t="shared" si="73"/>
        <v>0</v>
      </c>
      <c r="V179" s="9">
        <f t="shared" si="74"/>
        <v>0</v>
      </c>
      <c r="W179" s="9">
        <f t="shared" si="79"/>
        <v>0</v>
      </c>
      <c r="X179" s="192"/>
      <c r="Y179" s="194"/>
      <c r="Z179" s="194"/>
      <c r="AA179" s="192"/>
      <c r="AB179" s="192"/>
      <c r="AC179" s="192"/>
      <c r="AD179" s="195"/>
      <c r="AE179" s="9">
        <f t="shared" si="82"/>
        <v>-53.000000000000085</v>
      </c>
      <c r="AF179" s="9">
        <f t="shared" si="80"/>
        <v>7</v>
      </c>
      <c r="AG179" s="9">
        <f t="shared" si="81"/>
        <v>0.125</v>
      </c>
      <c r="AH179" s="191"/>
      <c r="AI179" s="191"/>
      <c r="AJ179" s="191"/>
      <c r="AK179" s="191"/>
      <c r="AL179" s="35">
        <f t="shared" si="75"/>
        <v>44354</v>
      </c>
      <c r="AM179" s="14">
        <f t="shared" si="76"/>
        <v>0</v>
      </c>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6">
        <f t="shared" si="77"/>
        <v>0</v>
      </c>
    </row>
    <row r="180" spans="1:61" ht="27.75" customHeight="1" x14ac:dyDescent="0.15">
      <c r="A180" s="33">
        <v>44355</v>
      </c>
      <c r="B180" s="13">
        <f t="shared" si="63"/>
        <v>24</v>
      </c>
      <c r="C180" s="13">
        <f t="shared" si="64"/>
        <v>2</v>
      </c>
      <c r="D180" s="84">
        <f t="shared" si="65"/>
        <v>1.1000000000000001</v>
      </c>
      <c r="E180" s="84">
        <f t="shared" si="66"/>
        <v>1</v>
      </c>
      <c r="F180" s="84">
        <f t="shared" si="67"/>
        <v>1</v>
      </c>
      <c r="G180" s="85">
        <f t="shared" si="78"/>
        <v>0.33333333333333331</v>
      </c>
      <c r="H180" s="192"/>
      <c r="I180" s="192"/>
      <c r="J180" s="192"/>
      <c r="K180" s="192"/>
      <c r="L180" s="193"/>
      <c r="M180" s="193"/>
      <c r="N180" s="9">
        <f t="shared" si="68"/>
        <v>0</v>
      </c>
      <c r="O180" s="9">
        <f>(SUMIF($B$21:B180,B180,$N$21:N180))</f>
        <v>0</v>
      </c>
      <c r="P180" s="9">
        <f t="shared" si="69"/>
        <v>-2.0833333333333335</v>
      </c>
      <c r="Q180" s="193"/>
      <c r="R180" s="14">
        <f t="shared" si="70"/>
        <v>0</v>
      </c>
      <c r="S180" s="9">
        <f t="shared" si="71"/>
        <v>0</v>
      </c>
      <c r="T180" s="9">
        <f t="shared" si="72"/>
        <v>0</v>
      </c>
      <c r="U180" s="9">
        <f t="shared" si="73"/>
        <v>0</v>
      </c>
      <c r="V180" s="9">
        <f t="shared" si="74"/>
        <v>0</v>
      </c>
      <c r="W180" s="9">
        <f t="shared" si="79"/>
        <v>0</v>
      </c>
      <c r="X180" s="192"/>
      <c r="Y180" s="194"/>
      <c r="Z180" s="194"/>
      <c r="AA180" s="192"/>
      <c r="AB180" s="192"/>
      <c r="AC180" s="192"/>
      <c r="AD180" s="195"/>
      <c r="AE180" s="9">
        <f t="shared" si="82"/>
        <v>-53.333333333333421</v>
      </c>
      <c r="AF180" s="9">
        <f t="shared" si="80"/>
        <v>7</v>
      </c>
      <c r="AG180" s="9">
        <f t="shared" si="81"/>
        <v>0.125</v>
      </c>
      <c r="AH180" s="191"/>
      <c r="AI180" s="191"/>
      <c r="AJ180" s="191"/>
      <c r="AK180" s="191"/>
      <c r="AL180" s="35">
        <f t="shared" si="75"/>
        <v>44355</v>
      </c>
      <c r="AM180" s="14">
        <f t="shared" si="76"/>
        <v>0</v>
      </c>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6">
        <f t="shared" si="77"/>
        <v>0</v>
      </c>
    </row>
    <row r="181" spans="1:61" ht="27.75" customHeight="1" x14ac:dyDescent="0.15">
      <c r="A181" s="33">
        <v>44356</v>
      </c>
      <c r="B181" s="13">
        <f t="shared" si="63"/>
        <v>24</v>
      </c>
      <c r="C181" s="13">
        <f t="shared" si="64"/>
        <v>3</v>
      </c>
      <c r="D181" s="84">
        <f t="shared" si="65"/>
        <v>1.1000000000000001</v>
      </c>
      <c r="E181" s="84">
        <f t="shared" si="66"/>
        <v>1</v>
      </c>
      <c r="F181" s="84">
        <f t="shared" si="67"/>
        <v>1</v>
      </c>
      <c r="G181" s="85">
        <f t="shared" si="78"/>
        <v>0.33333333333333331</v>
      </c>
      <c r="H181" s="192"/>
      <c r="I181" s="192"/>
      <c r="J181" s="192"/>
      <c r="K181" s="192"/>
      <c r="L181" s="193"/>
      <c r="M181" s="193"/>
      <c r="N181" s="9">
        <f t="shared" si="68"/>
        <v>0</v>
      </c>
      <c r="O181" s="9">
        <f>(SUMIF($B$21:B181,B181,$N$21:N181))</f>
        <v>0</v>
      </c>
      <c r="P181" s="9">
        <f t="shared" si="69"/>
        <v>-2.0833333333333335</v>
      </c>
      <c r="Q181" s="193"/>
      <c r="R181" s="14">
        <f t="shared" si="70"/>
        <v>0</v>
      </c>
      <c r="S181" s="9">
        <f t="shared" si="71"/>
        <v>0</v>
      </c>
      <c r="T181" s="9">
        <f t="shared" si="72"/>
        <v>0</v>
      </c>
      <c r="U181" s="9">
        <f t="shared" si="73"/>
        <v>0</v>
      </c>
      <c r="V181" s="9">
        <f t="shared" si="74"/>
        <v>0</v>
      </c>
      <c r="W181" s="9">
        <f t="shared" si="79"/>
        <v>0</v>
      </c>
      <c r="X181" s="192"/>
      <c r="Y181" s="194"/>
      <c r="Z181" s="194"/>
      <c r="AA181" s="192"/>
      <c r="AB181" s="192"/>
      <c r="AC181" s="192"/>
      <c r="AD181" s="195"/>
      <c r="AE181" s="9">
        <f t="shared" si="82"/>
        <v>-53.666666666666757</v>
      </c>
      <c r="AF181" s="9">
        <f t="shared" si="80"/>
        <v>7</v>
      </c>
      <c r="AG181" s="9">
        <f t="shared" si="81"/>
        <v>0.125</v>
      </c>
      <c r="AH181" s="191"/>
      <c r="AI181" s="191"/>
      <c r="AJ181" s="191"/>
      <c r="AK181" s="191"/>
      <c r="AL181" s="35">
        <f t="shared" si="75"/>
        <v>44356</v>
      </c>
      <c r="AM181" s="14">
        <f t="shared" si="76"/>
        <v>0</v>
      </c>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6">
        <f t="shared" si="77"/>
        <v>0</v>
      </c>
    </row>
    <row r="182" spans="1:61" ht="27.75" customHeight="1" x14ac:dyDescent="0.15">
      <c r="A182" s="33">
        <v>44357</v>
      </c>
      <c r="B182" s="13">
        <f t="shared" si="63"/>
        <v>24</v>
      </c>
      <c r="C182" s="13">
        <f t="shared" si="64"/>
        <v>4</v>
      </c>
      <c r="D182" s="84">
        <f t="shared" si="65"/>
        <v>1.1000000000000001</v>
      </c>
      <c r="E182" s="84">
        <f t="shared" si="66"/>
        <v>1</v>
      </c>
      <c r="F182" s="84">
        <f t="shared" si="67"/>
        <v>1</v>
      </c>
      <c r="G182" s="85">
        <f t="shared" si="78"/>
        <v>0.33333333333333298</v>
      </c>
      <c r="H182" s="192"/>
      <c r="I182" s="192"/>
      <c r="J182" s="192"/>
      <c r="K182" s="192"/>
      <c r="L182" s="193"/>
      <c r="M182" s="193"/>
      <c r="N182" s="9">
        <f t="shared" si="68"/>
        <v>0</v>
      </c>
      <c r="O182" s="9">
        <f>(SUMIF($B$21:B182,B182,$N$21:N182))</f>
        <v>0</v>
      </c>
      <c r="P182" s="9">
        <f t="shared" si="69"/>
        <v>-2.0833333333333335</v>
      </c>
      <c r="Q182" s="193"/>
      <c r="R182" s="14">
        <f t="shared" si="70"/>
        <v>0</v>
      </c>
      <c r="S182" s="9">
        <f t="shared" si="71"/>
        <v>0</v>
      </c>
      <c r="T182" s="9">
        <f t="shared" si="72"/>
        <v>0</v>
      </c>
      <c r="U182" s="9">
        <f t="shared" si="73"/>
        <v>0</v>
      </c>
      <c r="V182" s="9">
        <f t="shared" si="74"/>
        <v>0</v>
      </c>
      <c r="W182" s="9">
        <f t="shared" si="79"/>
        <v>0</v>
      </c>
      <c r="X182" s="192"/>
      <c r="Y182" s="194"/>
      <c r="Z182" s="194"/>
      <c r="AA182" s="192"/>
      <c r="AB182" s="192"/>
      <c r="AC182" s="192"/>
      <c r="AD182" s="195"/>
      <c r="AE182" s="9">
        <f t="shared" si="82"/>
        <v>-54.000000000000092</v>
      </c>
      <c r="AF182" s="9">
        <f t="shared" si="80"/>
        <v>7</v>
      </c>
      <c r="AG182" s="9">
        <f t="shared" si="81"/>
        <v>0.125</v>
      </c>
      <c r="AH182" s="191"/>
      <c r="AI182" s="191"/>
      <c r="AJ182" s="191"/>
      <c r="AK182" s="191"/>
      <c r="AL182" s="35">
        <f t="shared" si="75"/>
        <v>44357</v>
      </c>
      <c r="AM182" s="14">
        <f t="shared" si="76"/>
        <v>0</v>
      </c>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6">
        <f t="shared" si="77"/>
        <v>0</v>
      </c>
    </row>
    <row r="183" spans="1:61" ht="27.75" customHeight="1" x14ac:dyDescent="0.15">
      <c r="A183" s="33">
        <v>44358</v>
      </c>
      <c r="B183" s="13">
        <f t="shared" si="63"/>
        <v>24</v>
      </c>
      <c r="C183" s="13">
        <f t="shared" si="64"/>
        <v>5</v>
      </c>
      <c r="D183" s="84">
        <f t="shared" si="65"/>
        <v>1.1000000000000001</v>
      </c>
      <c r="E183" s="84">
        <f t="shared" si="66"/>
        <v>1</v>
      </c>
      <c r="F183" s="84">
        <f t="shared" si="67"/>
        <v>1</v>
      </c>
      <c r="G183" s="85">
        <f t="shared" si="78"/>
        <v>0.33333333333333298</v>
      </c>
      <c r="H183" s="192"/>
      <c r="I183" s="192"/>
      <c r="J183" s="192"/>
      <c r="K183" s="192"/>
      <c r="L183" s="193"/>
      <c r="M183" s="193"/>
      <c r="N183" s="9">
        <f t="shared" si="68"/>
        <v>0</v>
      </c>
      <c r="O183" s="9">
        <f>(SUMIF($B$21:B183,B183,$N$21:N183))</f>
        <v>0</v>
      </c>
      <c r="P183" s="9">
        <f t="shared" si="69"/>
        <v>-2.0833333333333335</v>
      </c>
      <c r="Q183" s="193"/>
      <c r="R183" s="14">
        <f t="shared" si="70"/>
        <v>0</v>
      </c>
      <c r="S183" s="9">
        <f t="shared" si="71"/>
        <v>0</v>
      </c>
      <c r="T183" s="9">
        <f t="shared" si="72"/>
        <v>0</v>
      </c>
      <c r="U183" s="9">
        <f t="shared" si="73"/>
        <v>0</v>
      </c>
      <c r="V183" s="9">
        <f t="shared" si="74"/>
        <v>0</v>
      </c>
      <c r="W183" s="9">
        <f t="shared" si="79"/>
        <v>0</v>
      </c>
      <c r="X183" s="192"/>
      <c r="Y183" s="194"/>
      <c r="Z183" s="194"/>
      <c r="AA183" s="192"/>
      <c r="AB183" s="192"/>
      <c r="AC183" s="192"/>
      <c r="AD183" s="195"/>
      <c r="AE183" s="9">
        <f t="shared" si="82"/>
        <v>-54.333333333333428</v>
      </c>
      <c r="AF183" s="9">
        <f t="shared" si="80"/>
        <v>7</v>
      </c>
      <c r="AG183" s="9">
        <f t="shared" si="81"/>
        <v>0.125</v>
      </c>
      <c r="AH183" s="191"/>
      <c r="AI183" s="191"/>
      <c r="AJ183" s="191"/>
      <c r="AK183" s="191"/>
      <c r="AL183" s="35">
        <f t="shared" si="75"/>
        <v>44358</v>
      </c>
      <c r="AM183" s="14">
        <f t="shared" si="76"/>
        <v>0</v>
      </c>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6">
        <f t="shared" si="77"/>
        <v>0</v>
      </c>
    </row>
    <row r="184" spans="1:61" ht="27.75" customHeight="1" x14ac:dyDescent="0.15">
      <c r="A184" s="33">
        <v>44359</v>
      </c>
      <c r="B184" s="13">
        <f t="shared" si="63"/>
        <v>24</v>
      </c>
      <c r="C184" s="13">
        <f t="shared" si="64"/>
        <v>6</v>
      </c>
      <c r="D184" s="84">
        <f t="shared" si="65"/>
        <v>1.1000000000000001</v>
      </c>
      <c r="E184" s="84">
        <f t="shared" si="66"/>
        <v>1</v>
      </c>
      <c r="F184" s="84">
        <f t="shared" si="67"/>
        <v>1</v>
      </c>
      <c r="G184" s="85">
        <f t="shared" si="78"/>
        <v>0.33333333333333298</v>
      </c>
      <c r="H184" s="192"/>
      <c r="I184" s="192"/>
      <c r="J184" s="192"/>
      <c r="K184" s="192"/>
      <c r="L184" s="193"/>
      <c r="M184" s="193"/>
      <c r="N184" s="9">
        <f t="shared" si="68"/>
        <v>0</v>
      </c>
      <c r="O184" s="9">
        <f>(SUMIF($B$21:B184,B184,$N$21:N184))</f>
        <v>0</v>
      </c>
      <c r="P184" s="9">
        <f t="shared" si="69"/>
        <v>-2.0833333333333335</v>
      </c>
      <c r="Q184" s="193"/>
      <c r="R184" s="14">
        <f t="shared" si="70"/>
        <v>0</v>
      </c>
      <c r="S184" s="9">
        <f t="shared" si="71"/>
        <v>0</v>
      </c>
      <c r="T184" s="9">
        <f t="shared" si="72"/>
        <v>0</v>
      </c>
      <c r="U184" s="9">
        <f t="shared" si="73"/>
        <v>0</v>
      </c>
      <c r="V184" s="9">
        <f t="shared" si="74"/>
        <v>0</v>
      </c>
      <c r="W184" s="9">
        <f t="shared" si="79"/>
        <v>0</v>
      </c>
      <c r="X184" s="192"/>
      <c r="Y184" s="194"/>
      <c r="Z184" s="194"/>
      <c r="AA184" s="192"/>
      <c r="AB184" s="192"/>
      <c r="AC184" s="192"/>
      <c r="AD184" s="195"/>
      <c r="AE184" s="9">
        <f t="shared" si="82"/>
        <v>-54.666666666666764</v>
      </c>
      <c r="AF184" s="9">
        <f t="shared" si="80"/>
        <v>7</v>
      </c>
      <c r="AG184" s="9">
        <f t="shared" si="81"/>
        <v>0.125</v>
      </c>
      <c r="AH184" s="191"/>
      <c r="AI184" s="191"/>
      <c r="AJ184" s="191"/>
      <c r="AK184" s="191"/>
      <c r="AL184" s="35">
        <f t="shared" si="75"/>
        <v>44359</v>
      </c>
      <c r="AM184" s="14">
        <f t="shared" si="76"/>
        <v>0</v>
      </c>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6">
        <f t="shared" si="77"/>
        <v>0</v>
      </c>
    </row>
    <row r="185" spans="1:61" ht="27.75" customHeight="1" x14ac:dyDescent="0.15">
      <c r="A185" s="33">
        <v>44360</v>
      </c>
      <c r="B185" s="13">
        <f t="shared" si="63"/>
        <v>24</v>
      </c>
      <c r="C185" s="13">
        <f t="shared" si="64"/>
        <v>7</v>
      </c>
      <c r="D185" s="84">
        <f t="shared" si="65"/>
        <v>1.1000000000000001</v>
      </c>
      <c r="E185" s="84">
        <f t="shared" si="66"/>
        <v>1</v>
      </c>
      <c r="F185" s="84">
        <f t="shared" si="67"/>
        <v>1</v>
      </c>
      <c r="G185" s="85">
        <f t="shared" si="78"/>
        <v>0.33333333333333331</v>
      </c>
      <c r="H185" s="192"/>
      <c r="I185" s="192"/>
      <c r="J185" s="192"/>
      <c r="K185" s="192"/>
      <c r="L185" s="193"/>
      <c r="M185" s="193"/>
      <c r="N185" s="9">
        <f t="shared" si="68"/>
        <v>0</v>
      </c>
      <c r="O185" s="9">
        <f>(SUMIF($B$21:B185,B185,$N$21:N185))</f>
        <v>0</v>
      </c>
      <c r="P185" s="9">
        <f t="shared" si="69"/>
        <v>-2.0833333333333335</v>
      </c>
      <c r="Q185" s="193"/>
      <c r="R185" s="14">
        <f t="shared" si="70"/>
        <v>0</v>
      </c>
      <c r="S185" s="9">
        <f t="shared" si="71"/>
        <v>0</v>
      </c>
      <c r="T185" s="9">
        <f t="shared" si="72"/>
        <v>0</v>
      </c>
      <c r="U185" s="9">
        <f t="shared" si="73"/>
        <v>0</v>
      </c>
      <c r="V185" s="9">
        <f t="shared" si="74"/>
        <v>0</v>
      </c>
      <c r="W185" s="9">
        <f t="shared" si="79"/>
        <v>0</v>
      </c>
      <c r="X185" s="192"/>
      <c r="Y185" s="194"/>
      <c r="Z185" s="194"/>
      <c r="AA185" s="192"/>
      <c r="AB185" s="192"/>
      <c r="AC185" s="192"/>
      <c r="AD185" s="195"/>
      <c r="AE185" s="9">
        <f t="shared" si="82"/>
        <v>-55.000000000000099</v>
      </c>
      <c r="AF185" s="9">
        <f t="shared" si="80"/>
        <v>7</v>
      </c>
      <c r="AG185" s="9">
        <f t="shared" si="81"/>
        <v>0.125</v>
      </c>
      <c r="AH185" s="191"/>
      <c r="AI185" s="191"/>
      <c r="AJ185" s="191"/>
      <c r="AK185" s="191"/>
      <c r="AL185" s="35">
        <f t="shared" si="75"/>
        <v>44360</v>
      </c>
      <c r="AM185" s="14">
        <f t="shared" si="76"/>
        <v>0</v>
      </c>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6">
        <f t="shared" si="77"/>
        <v>0</v>
      </c>
    </row>
    <row r="186" spans="1:61" ht="27.75" customHeight="1" x14ac:dyDescent="0.15">
      <c r="A186" s="33">
        <v>44361</v>
      </c>
      <c r="B186" s="13">
        <f t="shared" si="63"/>
        <v>24</v>
      </c>
      <c r="C186" s="13">
        <f t="shared" si="64"/>
        <v>1</v>
      </c>
      <c r="D186" s="84">
        <f t="shared" si="65"/>
        <v>1.1000000000000001</v>
      </c>
      <c r="E186" s="84">
        <f t="shared" si="66"/>
        <v>1</v>
      </c>
      <c r="F186" s="84">
        <f t="shared" si="67"/>
        <v>1</v>
      </c>
      <c r="G186" s="85">
        <f t="shared" si="78"/>
        <v>0.33333333333333331</v>
      </c>
      <c r="H186" s="192"/>
      <c r="I186" s="192"/>
      <c r="J186" s="192"/>
      <c r="K186" s="192"/>
      <c r="L186" s="193"/>
      <c r="M186" s="193"/>
      <c r="N186" s="9">
        <f t="shared" si="68"/>
        <v>0</v>
      </c>
      <c r="O186" s="9">
        <f>(SUMIF($B$21:B186,B186,$N$21:N186))</f>
        <v>0</v>
      </c>
      <c r="P186" s="9">
        <f t="shared" si="69"/>
        <v>-2.0833333333333335</v>
      </c>
      <c r="Q186" s="193"/>
      <c r="R186" s="14">
        <f t="shared" si="70"/>
        <v>0</v>
      </c>
      <c r="S186" s="9">
        <f t="shared" si="71"/>
        <v>0</v>
      </c>
      <c r="T186" s="9">
        <f t="shared" si="72"/>
        <v>0</v>
      </c>
      <c r="U186" s="9">
        <f t="shared" si="73"/>
        <v>0</v>
      </c>
      <c r="V186" s="9">
        <f t="shared" si="74"/>
        <v>0</v>
      </c>
      <c r="W186" s="9">
        <f t="shared" si="79"/>
        <v>0</v>
      </c>
      <c r="X186" s="192"/>
      <c r="Y186" s="194"/>
      <c r="Z186" s="194"/>
      <c r="AA186" s="192"/>
      <c r="AB186" s="192"/>
      <c r="AC186" s="192"/>
      <c r="AD186" s="195"/>
      <c r="AE186" s="9">
        <f t="shared" si="82"/>
        <v>-55.333333333333435</v>
      </c>
      <c r="AF186" s="9">
        <f t="shared" si="80"/>
        <v>7</v>
      </c>
      <c r="AG186" s="9">
        <f t="shared" si="81"/>
        <v>0.125</v>
      </c>
      <c r="AH186" s="191"/>
      <c r="AI186" s="191"/>
      <c r="AJ186" s="191"/>
      <c r="AK186" s="191"/>
      <c r="AL186" s="35">
        <f t="shared" si="75"/>
        <v>44361</v>
      </c>
      <c r="AM186" s="14">
        <f t="shared" si="76"/>
        <v>0</v>
      </c>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6">
        <f t="shared" si="77"/>
        <v>0</v>
      </c>
    </row>
    <row r="187" spans="1:61" ht="27.75" customHeight="1" x14ac:dyDescent="0.15">
      <c r="A187" s="33">
        <v>44362</v>
      </c>
      <c r="B187" s="13">
        <f t="shared" si="63"/>
        <v>25</v>
      </c>
      <c r="C187" s="13">
        <f t="shared" si="64"/>
        <v>2</v>
      </c>
      <c r="D187" s="84">
        <f t="shared" si="65"/>
        <v>1.1000000000000001</v>
      </c>
      <c r="E187" s="84">
        <f t="shared" si="66"/>
        <v>1</v>
      </c>
      <c r="F187" s="84">
        <f t="shared" si="67"/>
        <v>1</v>
      </c>
      <c r="G187" s="85">
        <f t="shared" si="78"/>
        <v>0.33333333333333331</v>
      </c>
      <c r="H187" s="192"/>
      <c r="I187" s="192"/>
      <c r="J187" s="192"/>
      <c r="K187" s="192"/>
      <c r="L187" s="193"/>
      <c r="M187" s="193"/>
      <c r="N187" s="9">
        <f t="shared" si="68"/>
        <v>0</v>
      </c>
      <c r="O187" s="9">
        <f>(SUMIF($B$21:B187,B187,$N$21:N187))</f>
        <v>0</v>
      </c>
      <c r="P187" s="9">
        <f t="shared" si="69"/>
        <v>-2.0833333333333335</v>
      </c>
      <c r="Q187" s="193"/>
      <c r="R187" s="14">
        <f t="shared" si="70"/>
        <v>0</v>
      </c>
      <c r="S187" s="9">
        <f t="shared" si="71"/>
        <v>0</v>
      </c>
      <c r="T187" s="9">
        <f t="shared" si="72"/>
        <v>0</v>
      </c>
      <c r="U187" s="9">
        <f t="shared" si="73"/>
        <v>0</v>
      </c>
      <c r="V187" s="9">
        <f t="shared" si="74"/>
        <v>0</v>
      </c>
      <c r="W187" s="9">
        <f t="shared" si="79"/>
        <v>0</v>
      </c>
      <c r="X187" s="192"/>
      <c r="Y187" s="194"/>
      <c r="Z187" s="194"/>
      <c r="AA187" s="192"/>
      <c r="AB187" s="192"/>
      <c r="AC187" s="192"/>
      <c r="AD187" s="195"/>
      <c r="AE187" s="9">
        <f t="shared" si="82"/>
        <v>-55.666666666666771</v>
      </c>
      <c r="AF187" s="9">
        <f t="shared" si="80"/>
        <v>7</v>
      </c>
      <c r="AG187" s="9">
        <f t="shared" si="81"/>
        <v>0.125</v>
      </c>
      <c r="AH187" s="191"/>
      <c r="AI187" s="191"/>
      <c r="AJ187" s="191"/>
      <c r="AK187" s="191"/>
      <c r="AL187" s="35">
        <f t="shared" si="75"/>
        <v>44362</v>
      </c>
      <c r="AM187" s="14">
        <f t="shared" si="76"/>
        <v>0</v>
      </c>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6">
        <f t="shared" si="77"/>
        <v>0</v>
      </c>
    </row>
    <row r="188" spans="1:61" ht="27.75" customHeight="1" x14ac:dyDescent="0.15">
      <c r="A188" s="33">
        <v>44363</v>
      </c>
      <c r="B188" s="13">
        <f t="shared" si="63"/>
        <v>25</v>
      </c>
      <c r="C188" s="13">
        <f t="shared" si="64"/>
        <v>3</v>
      </c>
      <c r="D188" s="84">
        <f t="shared" si="65"/>
        <v>1.1000000000000001</v>
      </c>
      <c r="E188" s="84">
        <f t="shared" si="66"/>
        <v>1</v>
      </c>
      <c r="F188" s="84">
        <f t="shared" si="67"/>
        <v>1</v>
      </c>
      <c r="G188" s="85">
        <f t="shared" si="78"/>
        <v>0.33333333333333331</v>
      </c>
      <c r="H188" s="192"/>
      <c r="I188" s="192"/>
      <c r="J188" s="192"/>
      <c r="K188" s="192"/>
      <c r="L188" s="193"/>
      <c r="M188" s="193"/>
      <c r="N188" s="9">
        <f t="shared" si="68"/>
        <v>0</v>
      </c>
      <c r="O188" s="9">
        <f>(SUMIF($B$21:B188,B188,$N$21:N188))</f>
        <v>0</v>
      </c>
      <c r="P188" s="9">
        <f t="shared" si="69"/>
        <v>-2.0833333333333335</v>
      </c>
      <c r="Q188" s="193"/>
      <c r="R188" s="14">
        <f t="shared" si="70"/>
        <v>0</v>
      </c>
      <c r="S188" s="9">
        <f t="shared" si="71"/>
        <v>0</v>
      </c>
      <c r="T188" s="9">
        <f t="shared" si="72"/>
        <v>0</v>
      </c>
      <c r="U188" s="9">
        <f t="shared" si="73"/>
        <v>0</v>
      </c>
      <c r="V188" s="9">
        <f t="shared" si="74"/>
        <v>0</v>
      </c>
      <c r="W188" s="9">
        <f t="shared" si="79"/>
        <v>0</v>
      </c>
      <c r="X188" s="192"/>
      <c r="Y188" s="194"/>
      <c r="Z188" s="194"/>
      <c r="AA188" s="192"/>
      <c r="AB188" s="192"/>
      <c r="AC188" s="192"/>
      <c r="AD188" s="195"/>
      <c r="AE188" s="9">
        <f t="shared" si="82"/>
        <v>-56.000000000000107</v>
      </c>
      <c r="AF188" s="9">
        <f t="shared" si="80"/>
        <v>7</v>
      </c>
      <c r="AG188" s="9">
        <f t="shared" si="81"/>
        <v>0.125</v>
      </c>
      <c r="AH188" s="191"/>
      <c r="AI188" s="191"/>
      <c r="AJ188" s="191"/>
      <c r="AK188" s="191"/>
      <c r="AL188" s="35">
        <f t="shared" si="75"/>
        <v>44363</v>
      </c>
      <c r="AM188" s="14">
        <f t="shared" si="76"/>
        <v>0</v>
      </c>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6">
        <f t="shared" si="77"/>
        <v>0</v>
      </c>
    </row>
    <row r="189" spans="1:61" ht="27.75" customHeight="1" x14ac:dyDescent="0.15">
      <c r="A189" s="33">
        <v>44364</v>
      </c>
      <c r="B189" s="13">
        <f t="shared" si="63"/>
        <v>25</v>
      </c>
      <c r="C189" s="13">
        <f t="shared" si="64"/>
        <v>4</v>
      </c>
      <c r="D189" s="84">
        <f t="shared" si="65"/>
        <v>1.1000000000000001</v>
      </c>
      <c r="E189" s="84">
        <f t="shared" si="66"/>
        <v>1</v>
      </c>
      <c r="F189" s="84">
        <f t="shared" si="67"/>
        <v>1</v>
      </c>
      <c r="G189" s="85">
        <f t="shared" si="78"/>
        <v>0.33333333333333298</v>
      </c>
      <c r="H189" s="192"/>
      <c r="I189" s="192"/>
      <c r="J189" s="192"/>
      <c r="K189" s="192"/>
      <c r="L189" s="193"/>
      <c r="M189" s="193"/>
      <c r="N189" s="9">
        <f t="shared" si="68"/>
        <v>0</v>
      </c>
      <c r="O189" s="9">
        <f>(SUMIF($B$21:B189,B189,$N$21:N189))</f>
        <v>0</v>
      </c>
      <c r="P189" s="9">
        <f t="shared" si="69"/>
        <v>-2.0833333333333335</v>
      </c>
      <c r="Q189" s="193"/>
      <c r="R189" s="14">
        <f t="shared" si="70"/>
        <v>0</v>
      </c>
      <c r="S189" s="9">
        <f t="shared" si="71"/>
        <v>0</v>
      </c>
      <c r="T189" s="9">
        <f t="shared" si="72"/>
        <v>0</v>
      </c>
      <c r="U189" s="9">
        <f t="shared" si="73"/>
        <v>0</v>
      </c>
      <c r="V189" s="9">
        <f t="shared" si="74"/>
        <v>0</v>
      </c>
      <c r="W189" s="9">
        <f t="shared" si="79"/>
        <v>0</v>
      </c>
      <c r="X189" s="192"/>
      <c r="Y189" s="194"/>
      <c r="Z189" s="194"/>
      <c r="AA189" s="192"/>
      <c r="AB189" s="192"/>
      <c r="AC189" s="192"/>
      <c r="AD189" s="195"/>
      <c r="AE189" s="9">
        <f t="shared" si="82"/>
        <v>-56.333333333333442</v>
      </c>
      <c r="AF189" s="9">
        <f t="shared" si="80"/>
        <v>7</v>
      </c>
      <c r="AG189" s="9">
        <f t="shared" si="81"/>
        <v>0.125</v>
      </c>
      <c r="AH189" s="191"/>
      <c r="AI189" s="191"/>
      <c r="AJ189" s="191"/>
      <c r="AK189" s="191"/>
      <c r="AL189" s="35">
        <f t="shared" si="75"/>
        <v>44364</v>
      </c>
      <c r="AM189" s="14">
        <f t="shared" si="76"/>
        <v>0</v>
      </c>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6">
        <f t="shared" si="77"/>
        <v>0</v>
      </c>
    </row>
    <row r="190" spans="1:61" ht="27.75" customHeight="1" x14ac:dyDescent="0.15">
      <c r="A190" s="33">
        <v>44365</v>
      </c>
      <c r="B190" s="13">
        <f t="shared" si="63"/>
        <v>25</v>
      </c>
      <c r="C190" s="13">
        <f t="shared" si="64"/>
        <v>5</v>
      </c>
      <c r="D190" s="84">
        <f t="shared" si="65"/>
        <v>1.1000000000000001</v>
      </c>
      <c r="E190" s="84">
        <f t="shared" si="66"/>
        <v>1</v>
      </c>
      <c r="F190" s="84">
        <f t="shared" si="67"/>
        <v>1</v>
      </c>
      <c r="G190" s="85">
        <f t="shared" si="78"/>
        <v>0.33333333333333298</v>
      </c>
      <c r="H190" s="192"/>
      <c r="I190" s="192"/>
      <c r="J190" s="192"/>
      <c r="K190" s="192"/>
      <c r="L190" s="193"/>
      <c r="M190" s="193"/>
      <c r="N190" s="9">
        <f t="shared" si="68"/>
        <v>0</v>
      </c>
      <c r="O190" s="9">
        <f>(SUMIF($B$21:B190,B190,$N$21:N190))</f>
        <v>0</v>
      </c>
      <c r="P190" s="9">
        <f t="shared" si="69"/>
        <v>-2.0833333333333335</v>
      </c>
      <c r="Q190" s="193"/>
      <c r="R190" s="14">
        <f t="shared" si="70"/>
        <v>0</v>
      </c>
      <c r="S190" s="9">
        <f t="shared" si="71"/>
        <v>0</v>
      </c>
      <c r="T190" s="9">
        <f t="shared" si="72"/>
        <v>0</v>
      </c>
      <c r="U190" s="9">
        <f t="shared" si="73"/>
        <v>0</v>
      </c>
      <c r="V190" s="9">
        <f t="shared" si="74"/>
        <v>0</v>
      </c>
      <c r="W190" s="9">
        <f t="shared" si="79"/>
        <v>0</v>
      </c>
      <c r="X190" s="192"/>
      <c r="Y190" s="194"/>
      <c r="Z190" s="194"/>
      <c r="AA190" s="192"/>
      <c r="AB190" s="192"/>
      <c r="AC190" s="192"/>
      <c r="AD190" s="195"/>
      <c r="AE190" s="9">
        <f t="shared" si="82"/>
        <v>-56.666666666666778</v>
      </c>
      <c r="AF190" s="9">
        <f t="shared" si="80"/>
        <v>7</v>
      </c>
      <c r="AG190" s="9">
        <f t="shared" si="81"/>
        <v>0.125</v>
      </c>
      <c r="AH190" s="191"/>
      <c r="AI190" s="191"/>
      <c r="AJ190" s="191"/>
      <c r="AK190" s="191"/>
      <c r="AL190" s="35">
        <f t="shared" si="75"/>
        <v>44365</v>
      </c>
      <c r="AM190" s="14">
        <f t="shared" si="76"/>
        <v>0</v>
      </c>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6">
        <f t="shared" si="77"/>
        <v>0</v>
      </c>
    </row>
    <row r="191" spans="1:61" ht="27.75" customHeight="1" x14ac:dyDescent="0.15">
      <c r="A191" s="33">
        <v>44366</v>
      </c>
      <c r="B191" s="13">
        <f t="shared" si="63"/>
        <v>25</v>
      </c>
      <c r="C191" s="13">
        <f t="shared" si="64"/>
        <v>6</v>
      </c>
      <c r="D191" s="84">
        <f t="shared" si="65"/>
        <v>1.1000000000000001</v>
      </c>
      <c r="E191" s="84">
        <f t="shared" si="66"/>
        <v>1</v>
      </c>
      <c r="F191" s="84">
        <f t="shared" si="67"/>
        <v>1</v>
      </c>
      <c r="G191" s="85">
        <f t="shared" si="78"/>
        <v>0.33333333333333298</v>
      </c>
      <c r="H191" s="192"/>
      <c r="I191" s="192"/>
      <c r="J191" s="192"/>
      <c r="K191" s="192"/>
      <c r="L191" s="193"/>
      <c r="M191" s="193"/>
      <c r="N191" s="9">
        <f t="shared" si="68"/>
        <v>0</v>
      </c>
      <c r="O191" s="9">
        <f>(SUMIF($B$21:B191,B191,$N$21:N191))</f>
        <v>0</v>
      </c>
      <c r="P191" s="9">
        <f t="shared" si="69"/>
        <v>-2.0833333333333335</v>
      </c>
      <c r="Q191" s="193"/>
      <c r="R191" s="14">
        <f t="shared" si="70"/>
        <v>0</v>
      </c>
      <c r="S191" s="9">
        <f t="shared" si="71"/>
        <v>0</v>
      </c>
      <c r="T191" s="9">
        <f t="shared" si="72"/>
        <v>0</v>
      </c>
      <c r="U191" s="9">
        <f t="shared" si="73"/>
        <v>0</v>
      </c>
      <c r="V191" s="9">
        <f t="shared" si="74"/>
        <v>0</v>
      </c>
      <c r="W191" s="9">
        <f t="shared" si="79"/>
        <v>0</v>
      </c>
      <c r="X191" s="192"/>
      <c r="Y191" s="194"/>
      <c r="Z191" s="194"/>
      <c r="AA191" s="192"/>
      <c r="AB191" s="192"/>
      <c r="AC191" s="192"/>
      <c r="AD191" s="195"/>
      <c r="AE191" s="9">
        <f t="shared" si="82"/>
        <v>-57.000000000000114</v>
      </c>
      <c r="AF191" s="9">
        <f t="shared" si="80"/>
        <v>7</v>
      </c>
      <c r="AG191" s="9">
        <f t="shared" si="81"/>
        <v>0.125</v>
      </c>
      <c r="AH191" s="191"/>
      <c r="AI191" s="191"/>
      <c r="AJ191" s="191"/>
      <c r="AK191" s="191"/>
      <c r="AL191" s="35">
        <f t="shared" si="75"/>
        <v>44366</v>
      </c>
      <c r="AM191" s="14">
        <f t="shared" si="76"/>
        <v>0</v>
      </c>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6">
        <f t="shared" si="77"/>
        <v>0</v>
      </c>
    </row>
    <row r="192" spans="1:61" ht="27.75" customHeight="1" x14ac:dyDescent="0.15">
      <c r="A192" s="33">
        <v>44367</v>
      </c>
      <c r="B192" s="13">
        <f t="shared" si="63"/>
        <v>25</v>
      </c>
      <c r="C192" s="13">
        <f t="shared" si="64"/>
        <v>7</v>
      </c>
      <c r="D192" s="84">
        <f t="shared" si="65"/>
        <v>1.1000000000000001</v>
      </c>
      <c r="E192" s="84">
        <f t="shared" si="66"/>
        <v>1</v>
      </c>
      <c r="F192" s="84">
        <f t="shared" si="67"/>
        <v>1</v>
      </c>
      <c r="G192" s="85">
        <f t="shared" si="78"/>
        <v>0.33333333333333331</v>
      </c>
      <c r="H192" s="192"/>
      <c r="I192" s="192"/>
      <c r="J192" s="192"/>
      <c r="K192" s="192"/>
      <c r="L192" s="193"/>
      <c r="M192" s="193"/>
      <c r="N192" s="9">
        <f t="shared" si="68"/>
        <v>0</v>
      </c>
      <c r="O192" s="9">
        <f>(SUMIF($B$21:B192,B192,$N$21:N192))</f>
        <v>0</v>
      </c>
      <c r="P192" s="9">
        <f t="shared" si="69"/>
        <v>-2.0833333333333335</v>
      </c>
      <c r="Q192" s="193"/>
      <c r="R192" s="14">
        <f t="shared" si="70"/>
        <v>0</v>
      </c>
      <c r="S192" s="9">
        <f t="shared" si="71"/>
        <v>0</v>
      </c>
      <c r="T192" s="9">
        <f t="shared" si="72"/>
        <v>0</v>
      </c>
      <c r="U192" s="9">
        <f t="shared" si="73"/>
        <v>0</v>
      </c>
      <c r="V192" s="9">
        <f t="shared" si="74"/>
        <v>0</v>
      </c>
      <c r="W192" s="9">
        <f t="shared" si="79"/>
        <v>0</v>
      </c>
      <c r="X192" s="192"/>
      <c r="Y192" s="194"/>
      <c r="Z192" s="194"/>
      <c r="AA192" s="192"/>
      <c r="AB192" s="192"/>
      <c r="AC192" s="192"/>
      <c r="AD192" s="195"/>
      <c r="AE192" s="9">
        <f t="shared" si="82"/>
        <v>-57.333333333333449</v>
      </c>
      <c r="AF192" s="9">
        <f t="shared" si="80"/>
        <v>7</v>
      </c>
      <c r="AG192" s="9">
        <f t="shared" si="81"/>
        <v>0.125</v>
      </c>
      <c r="AH192" s="191"/>
      <c r="AI192" s="191"/>
      <c r="AJ192" s="191"/>
      <c r="AK192" s="191"/>
      <c r="AL192" s="35">
        <f t="shared" si="75"/>
        <v>44367</v>
      </c>
      <c r="AM192" s="14">
        <f t="shared" si="76"/>
        <v>0</v>
      </c>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6">
        <f t="shared" si="77"/>
        <v>0</v>
      </c>
    </row>
    <row r="193" spans="1:61" ht="27.75" customHeight="1" x14ac:dyDescent="0.15">
      <c r="A193" s="33">
        <v>44368</v>
      </c>
      <c r="B193" s="13">
        <f t="shared" si="63"/>
        <v>25</v>
      </c>
      <c r="C193" s="13">
        <f t="shared" si="64"/>
        <v>1</v>
      </c>
      <c r="D193" s="84">
        <f t="shared" si="65"/>
        <v>1.1000000000000001</v>
      </c>
      <c r="E193" s="84">
        <f t="shared" si="66"/>
        <v>1</v>
      </c>
      <c r="F193" s="84">
        <f t="shared" si="67"/>
        <v>1</v>
      </c>
      <c r="G193" s="85">
        <f t="shared" si="78"/>
        <v>0.33333333333333331</v>
      </c>
      <c r="H193" s="192"/>
      <c r="I193" s="192"/>
      <c r="J193" s="192"/>
      <c r="K193" s="192"/>
      <c r="L193" s="193"/>
      <c r="M193" s="193"/>
      <c r="N193" s="9">
        <f t="shared" si="68"/>
        <v>0</v>
      </c>
      <c r="O193" s="9">
        <f>(SUMIF($B$21:B193,B193,$N$21:N193))</f>
        <v>0</v>
      </c>
      <c r="P193" s="9">
        <f t="shared" si="69"/>
        <v>-2.0833333333333335</v>
      </c>
      <c r="Q193" s="193"/>
      <c r="R193" s="14">
        <f t="shared" si="70"/>
        <v>0</v>
      </c>
      <c r="S193" s="9">
        <f t="shared" si="71"/>
        <v>0</v>
      </c>
      <c r="T193" s="9">
        <f t="shared" si="72"/>
        <v>0</v>
      </c>
      <c r="U193" s="9">
        <f t="shared" si="73"/>
        <v>0</v>
      </c>
      <c r="V193" s="9">
        <f t="shared" si="74"/>
        <v>0</v>
      </c>
      <c r="W193" s="9">
        <f t="shared" si="79"/>
        <v>0</v>
      </c>
      <c r="X193" s="192"/>
      <c r="Y193" s="194"/>
      <c r="Z193" s="194"/>
      <c r="AA193" s="192"/>
      <c r="AB193" s="192"/>
      <c r="AC193" s="192"/>
      <c r="AD193" s="195"/>
      <c r="AE193" s="9">
        <f t="shared" si="82"/>
        <v>-57.666666666666785</v>
      </c>
      <c r="AF193" s="9">
        <f t="shared" si="80"/>
        <v>7</v>
      </c>
      <c r="AG193" s="9">
        <f t="shared" si="81"/>
        <v>0.125</v>
      </c>
      <c r="AH193" s="191"/>
      <c r="AI193" s="191"/>
      <c r="AJ193" s="191"/>
      <c r="AK193" s="191"/>
      <c r="AL193" s="35">
        <f t="shared" si="75"/>
        <v>44368</v>
      </c>
      <c r="AM193" s="14">
        <f t="shared" si="76"/>
        <v>0</v>
      </c>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6">
        <f t="shared" si="77"/>
        <v>0</v>
      </c>
    </row>
    <row r="194" spans="1:61" ht="27.75" customHeight="1" x14ac:dyDescent="0.15">
      <c r="A194" s="33">
        <v>44369</v>
      </c>
      <c r="B194" s="13">
        <f t="shared" si="63"/>
        <v>26</v>
      </c>
      <c r="C194" s="13">
        <f t="shared" si="64"/>
        <v>2</v>
      </c>
      <c r="D194" s="84">
        <f t="shared" si="65"/>
        <v>1.1000000000000001</v>
      </c>
      <c r="E194" s="84">
        <f t="shared" si="66"/>
        <v>1</v>
      </c>
      <c r="F194" s="84">
        <f t="shared" si="67"/>
        <v>1</v>
      </c>
      <c r="G194" s="85">
        <f t="shared" si="78"/>
        <v>0.33333333333333331</v>
      </c>
      <c r="H194" s="192"/>
      <c r="I194" s="192"/>
      <c r="J194" s="192"/>
      <c r="K194" s="192"/>
      <c r="L194" s="193"/>
      <c r="M194" s="193"/>
      <c r="N194" s="9">
        <f t="shared" si="68"/>
        <v>0</v>
      </c>
      <c r="O194" s="9">
        <f>(SUMIF($B$21:B194,B194,$N$21:N194))</f>
        <v>0</v>
      </c>
      <c r="P194" s="9">
        <f t="shared" si="69"/>
        <v>-2.0833333333333335</v>
      </c>
      <c r="Q194" s="193"/>
      <c r="R194" s="14">
        <f t="shared" si="70"/>
        <v>0</v>
      </c>
      <c r="S194" s="9">
        <f t="shared" si="71"/>
        <v>0</v>
      </c>
      <c r="T194" s="9">
        <f t="shared" si="72"/>
        <v>0</v>
      </c>
      <c r="U194" s="9">
        <f t="shared" si="73"/>
        <v>0</v>
      </c>
      <c r="V194" s="9">
        <f t="shared" si="74"/>
        <v>0</v>
      </c>
      <c r="W194" s="9">
        <f t="shared" si="79"/>
        <v>0</v>
      </c>
      <c r="X194" s="192"/>
      <c r="Y194" s="194"/>
      <c r="Z194" s="194"/>
      <c r="AA194" s="192"/>
      <c r="AB194" s="192"/>
      <c r="AC194" s="192"/>
      <c r="AD194" s="195"/>
      <c r="AE194" s="9">
        <f t="shared" si="82"/>
        <v>-58.000000000000121</v>
      </c>
      <c r="AF194" s="9">
        <f t="shared" si="80"/>
        <v>7</v>
      </c>
      <c r="AG194" s="9">
        <f t="shared" si="81"/>
        <v>0.125</v>
      </c>
      <c r="AH194" s="191"/>
      <c r="AI194" s="191"/>
      <c r="AJ194" s="191"/>
      <c r="AK194" s="191"/>
      <c r="AL194" s="35">
        <f t="shared" si="75"/>
        <v>44369</v>
      </c>
      <c r="AM194" s="14">
        <f t="shared" si="76"/>
        <v>0</v>
      </c>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6">
        <f t="shared" si="77"/>
        <v>0</v>
      </c>
    </row>
    <row r="195" spans="1:61" ht="27.75" customHeight="1" x14ac:dyDescent="0.15">
      <c r="A195" s="33">
        <v>44370</v>
      </c>
      <c r="B195" s="13">
        <f t="shared" si="63"/>
        <v>26</v>
      </c>
      <c r="C195" s="13">
        <f t="shared" si="64"/>
        <v>3</v>
      </c>
      <c r="D195" s="84">
        <f t="shared" si="65"/>
        <v>1.1000000000000001</v>
      </c>
      <c r="E195" s="84">
        <f t="shared" si="66"/>
        <v>1</v>
      </c>
      <c r="F195" s="84">
        <f t="shared" si="67"/>
        <v>1</v>
      </c>
      <c r="G195" s="85">
        <f t="shared" si="78"/>
        <v>0.33333333333333331</v>
      </c>
      <c r="H195" s="192"/>
      <c r="I195" s="192"/>
      <c r="J195" s="192"/>
      <c r="K195" s="192"/>
      <c r="L195" s="193"/>
      <c r="M195" s="193"/>
      <c r="N195" s="9">
        <f t="shared" si="68"/>
        <v>0</v>
      </c>
      <c r="O195" s="9">
        <f>(SUMIF($B$21:B195,B195,$N$21:N195))</f>
        <v>0</v>
      </c>
      <c r="P195" s="9">
        <f t="shared" si="69"/>
        <v>-2.0833333333333335</v>
      </c>
      <c r="Q195" s="193"/>
      <c r="R195" s="14">
        <f t="shared" si="70"/>
        <v>0</v>
      </c>
      <c r="S195" s="9">
        <f t="shared" si="71"/>
        <v>0</v>
      </c>
      <c r="T195" s="9">
        <f t="shared" si="72"/>
        <v>0</v>
      </c>
      <c r="U195" s="9">
        <f t="shared" si="73"/>
        <v>0</v>
      </c>
      <c r="V195" s="9">
        <f t="shared" si="74"/>
        <v>0</v>
      </c>
      <c r="W195" s="9">
        <f t="shared" si="79"/>
        <v>0</v>
      </c>
      <c r="X195" s="192"/>
      <c r="Y195" s="194"/>
      <c r="Z195" s="194"/>
      <c r="AA195" s="192"/>
      <c r="AB195" s="192"/>
      <c r="AC195" s="192"/>
      <c r="AD195" s="195"/>
      <c r="AE195" s="9">
        <f t="shared" si="82"/>
        <v>-58.333333333333456</v>
      </c>
      <c r="AF195" s="9">
        <f t="shared" si="80"/>
        <v>7</v>
      </c>
      <c r="AG195" s="9">
        <f t="shared" si="81"/>
        <v>0.125</v>
      </c>
      <c r="AH195" s="191"/>
      <c r="AI195" s="191"/>
      <c r="AJ195" s="191"/>
      <c r="AK195" s="191"/>
      <c r="AL195" s="35">
        <f t="shared" si="75"/>
        <v>44370</v>
      </c>
      <c r="AM195" s="14">
        <f t="shared" si="76"/>
        <v>0</v>
      </c>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6">
        <f t="shared" si="77"/>
        <v>0</v>
      </c>
    </row>
    <row r="196" spans="1:61" ht="27.75" customHeight="1" x14ac:dyDescent="0.15">
      <c r="A196" s="33">
        <v>44371</v>
      </c>
      <c r="B196" s="13">
        <f t="shared" si="63"/>
        <v>26</v>
      </c>
      <c r="C196" s="13">
        <f t="shared" si="64"/>
        <v>4</v>
      </c>
      <c r="D196" s="84">
        <f t="shared" si="65"/>
        <v>1.1000000000000001</v>
      </c>
      <c r="E196" s="84">
        <f t="shared" si="66"/>
        <v>1</v>
      </c>
      <c r="F196" s="84">
        <f t="shared" si="67"/>
        <v>1</v>
      </c>
      <c r="G196" s="85">
        <f t="shared" si="78"/>
        <v>0.33333333333333298</v>
      </c>
      <c r="H196" s="192"/>
      <c r="I196" s="192"/>
      <c r="J196" s="192"/>
      <c r="K196" s="192"/>
      <c r="L196" s="193"/>
      <c r="M196" s="193"/>
      <c r="N196" s="9">
        <f t="shared" si="68"/>
        <v>0</v>
      </c>
      <c r="O196" s="9">
        <f>(SUMIF($B$21:B196,B196,$N$21:N196))</f>
        <v>0</v>
      </c>
      <c r="P196" s="9">
        <f t="shared" si="69"/>
        <v>-2.0833333333333335</v>
      </c>
      <c r="Q196" s="193"/>
      <c r="R196" s="14">
        <f t="shared" si="70"/>
        <v>0</v>
      </c>
      <c r="S196" s="9">
        <f t="shared" si="71"/>
        <v>0</v>
      </c>
      <c r="T196" s="9">
        <f t="shared" si="72"/>
        <v>0</v>
      </c>
      <c r="U196" s="9">
        <f t="shared" si="73"/>
        <v>0</v>
      </c>
      <c r="V196" s="9">
        <f t="shared" si="74"/>
        <v>0</v>
      </c>
      <c r="W196" s="9">
        <f t="shared" si="79"/>
        <v>0</v>
      </c>
      <c r="X196" s="192"/>
      <c r="Y196" s="194"/>
      <c r="Z196" s="194"/>
      <c r="AA196" s="192"/>
      <c r="AB196" s="192"/>
      <c r="AC196" s="192"/>
      <c r="AD196" s="195"/>
      <c r="AE196" s="9">
        <f t="shared" si="82"/>
        <v>-58.666666666666792</v>
      </c>
      <c r="AF196" s="9">
        <f t="shared" si="80"/>
        <v>7</v>
      </c>
      <c r="AG196" s="9">
        <f t="shared" si="81"/>
        <v>0.125</v>
      </c>
      <c r="AH196" s="191"/>
      <c r="AI196" s="191"/>
      <c r="AJ196" s="191"/>
      <c r="AK196" s="191"/>
      <c r="AL196" s="35">
        <f t="shared" si="75"/>
        <v>44371</v>
      </c>
      <c r="AM196" s="14">
        <f t="shared" si="76"/>
        <v>0</v>
      </c>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6">
        <f t="shared" si="77"/>
        <v>0</v>
      </c>
    </row>
    <row r="197" spans="1:61" ht="27.75" customHeight="1" x14ac:dyDescent="0.15">
      <c r="A197" s="33">
        <v>44372</v>
      </c>
      <c r="B197" s="13">
        <f t="shared" si="63"/>
        <v>26</v>
      </c>
      <c r="C197" s="13">
        <f t="shared" si="64"/>
        <v>5</v>
      </c>
      <c r="D197" s="84">
        <f t="shared" si="65"/>
        <v>1.1000000000000001</v>
      </c>
      <c r="E197" s="84">
        <f t="shared" si="66"/>
        <v>1</v>
      </c>
      <c r="F197" s="84">
        <f t="shared" si="67"/>
        <v>1</v>
      </c>
      <c r="G197" s="85">
        <f t="shared" si="78"/>
        <v>0.33333333333333298</v>
      </c>
      <c r="H197" s="192"/>
      <c r="I197" s="192"/>
      <c r="J197" s="192"/>
      <c r="K197" s="192"/>
      <c r="L197" s="193"/>
      <c r="M197" s="193"/>
      <c r="N197" s="9">
        <f t="shared" si="68"/>
        <v>0</v>
      </c>
      <c r="O197" s="9">
        <f>(SUMIF($B$21:B197,B197,$N$21:N197))</f>
        <v>0</v>
      </c>
      <c r="P197" s="9">
        <f t="shared" si="69"/>
        <v>-2.0833333333333335</v>
      </c>
      <c r="Q197" s="193"/>
      <c r="R197" s="14">
        <f t="shared" si="70"/>
        <v>0</v>
      </c>
      <c r="S197" s="9">
        <f t="shared" si="71"/>
        <v>0</v>
      </c>
      <c r="T197" s="9">
        <f t="shared" si="72"/>
        <v>0</v>
      </c>
      <c r="U197" s="9">
        <f t="shared" si="73"/>
        <v>0</v>
      </c>
      <c r="V197" s="9">
        <f t="shared" si="74"/>
        <v>0</v>
      </c>
      <c r="W197" s="9">
        <f t="shared" si="79"/>
        <v>0</v>
      </c>
      <c r="X197" s="192"/>
      <c r="Y197" s="194"/>
      <c r="Z197" s="194"/>
      <c r="AA197" s="192"/>
      <c r="AB197" s="192"/>
      <c r="AC197" s="192"/>
      <c r="AD197" s="195"/>
      <c r="AE197" s="9">
        <f t="shared" si="82"/>
        <v>-59.000000000000128</v>
      </c>
      <c r="AF197" s="9">
        <f t="shared" si="80"/>
        <v>7</v>
      </c>
      <c r="AG197" s="9">
        <f t="shared" si="81"/>
        <v>0.125</v>
      </c>
      <c r="AH197" s="191"/>
      <c r="AI197" s="191"/>
      <c r="AJ197" s="191"/>
      <c r="AK197" s="191"/>
      <c r="AL197" s="35">
        <f t="shared" si="75"/>
        <v>44372</v>
      </c>
      <c r="AM197" s="14">
        <f t="shared" si="76"/>
        <v>0</v>
      </c>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6">
        <f t="shared" si="77"/>
        <v>0</v>
      </c>
    </row>
    <row r="198" spans="1:61" ht="27.75" customHeight="1" x14ac:dyDescent="0.15">
      <c r="A198" s="33">
        <v>44373</v>
      </c>
      <c r="B198" s="13">
        <f t="shared" si="63"/>
        <v>26</v>
      </c>
      <c r="C198" s="13">
        <f t="shared" si="64"/>
        <v>6</v>
      </c>
      <c r="D198" s="84">
        <f t="shared" si="65"/>
        <v>1.1000000000000001</v>
      </c>
      <c r="E198" s="84">
        <f t="shared" si="66"/>
        <v>1</v>
      </c>
      <c r="F198" s="84">
        <f t="shared" si="67"/>
        <v>1</v>
      </c>
      <c r="G198" s="85">
        <f t="shared" si="78"/>
        <v>0.33333333333333298</v>
      </c>
      <c r="H198" s="192"/>
      <c r="I198" s="192"/>
      <c r="J198" s="192"/>
      <c r="K198" s="192"/>
      <c r="L198" s="193"/>
      <c r="M198" s="193"/>
      <c r="N198" s="9">
        <f t="shared" si="68"/>
        <v>0</v>
      </c>
      <c r="O198" s="9">
        <f>(SUMIF($B$21:B198,B198,$N$21:N198))</f>
        <v>0</v>
      </c>
      <c r="P198" s="9">
        <f t="shared" si="69"/>
        <v>-2.0833333333333335</v>
      </c>
      <c r="Q198" s="193"/>
      <c r="R198" s="14">
        <f t="shared" si="70"/>
        <v>0</v>
      </c>
      <c r="S198" s="9">
        <f t="shared" si="71"/>
        <v>0</v>
      </c>
      <c r="T198" s="9">
        <f t="shared" si="72"/>
        <v>0</v>
      </c>
      <c r="U198" s="9">
        <f t="shared" si="73"/>
        <v>0</v>
      </c>
      <c r="V198" s="9">
        <f t="shared" si="74"/>
        <v>0</v>
      </c>
      <c r="W198" s="9">
        <f t="shared" si="79"/>
        <v>0</v>
      </c>
      <c r="X198" s="192"/>
      <c r="Y198" s="194"/>
      <c r="Z198" s="194"/>
      <c r="AA198" s="192"/>
      <c r="AB198" s="192"/>
      <c r="AC198" s="192"/>
      <c r="AD198" s="195"/>
      <c r="AE198" s="9">
        <f t="shared" si="82"/>
        <v>-59.333333333333464</v>
      </c>
      <c r="AF198" s="9">
        <f t="shared" si="80"/>
        <v>7</v>
      </c>
      <c r="AG198" s="9">
        <f t="shared" si="81"/>
        <v>0.125</v>
      </c>
      <c r="AH198" s="191"/>
      <c r="AI198" s="191"/>
      <c r="AJ198" s="191"/>
      <c r="AK198" s="191"/>
      <c r="AL198" s="35">
        <f t="shared" si="75"/>
        <v>44373</v>
      </c>
      <c r="AM198" s="14">
        <f t="shared" si="76"/>
        <v>0</v>
      </c>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6">
        <f t="shared" si="77"/>
        <v>0</v>
      </c>
    </row>
    <row r="199" spans="1:61" ht="27.75" customHeight="1" x14ac:dyDescent="0.15">
      <c r="A199" s="33">
        <v>44374</v>
      </c>
      <c r="B199" s="13">
        <f t="shared" si="63"/>
        <v>26</v>
      </c>
      <c r="C199" s="13">
        <f t="shared" si="64"/>
        <v>7</v>
      </c>
      <c r="D199" s="84">
        <f t="shared" si="65"/>
        <v>1.1000000000000001</v>
      </c>
      <c r="E199" s="84">
        <f t="shared" si="66"/>
        <v>1</v>
      </c>
      <c r="F199" s="84">
        <f t="shared" si="67"/>
        <v>1</v>
      </c>
      <c r="G199" s="85">
        <f t="shared" si="78"/>
        <v>0.33333333333333331</v>
      </c>
      <c r="H199" s="192"/>
      <c r="I199" s="192"/>
      <c r="J199" s="192"/>
      <c r="K199" s="192"/>
      <c r="L199" s="193"/>
      <c r="M199" s="193"/>
      <c r="N199" s="9">
        <f t="shared" si="68"/>
        <v>0</v>
      </c>
      <c r="O199" s="9">
        <f>(SUMIF($B$21:B199,B199,$N$21:N199))</f>
        <v>0</v>
      </c>
      <c r="P199" s="9">
        <f t="shared" si="69"/>
        <v>-2.0833333333333335</v>
      </c>
      <c r="Q199" s="193"/>
      <c r="R199" s="14">
        <f t="shared" si="70"/>
        <v>0</v>
      </c>
      <c r="S199" s="9">
        <f t="shared" si="71"/>
        <v>0</v>
      </c>
      <c r="T199" s="9">
        <f t="shared" si="72"/>
        <v>0</v>
      </c>
      <c r="U199" s="9">
        <f t="shared" si="73"/>
        <v>0</v>
      </c>
      <c r="V199" s="9">
        <f t="shared" si="74"/>
        <v>0</v>
      </c>
      <c r="W199" s="9">
        <f t="shared" si="79"/>
        <v>0</v>
      </c>
      <c r="X199" s="192"/>
      <c r="Y199" s="194"/>
      <c r="Z199" s="194"/>
      <c r="AA199" s="192"/>
      <c r="AB199" s="192"/>
      <c r="AC199" s="192"/>
      <c r="AD199" s="195"/>
      <c r="AE199" s="9">
        <f t="shared" si="82"/>
        <v>-59.666666666666799</v>
      </c>
      <c r="AF199" s="9">
        <f t="shared" si="80"/>
        <v>7</v>
      </c>
      <c r="AG199" s="9">
        <f t="shared" si="81"/>
        <v>0.125</v>
      </c>
      <c r="AH199" s="191"/>
      <c r="AI199" s="191"/>
      <c r="AJ199" s="191"/>
      <c r="AK199" s="191"/>
      <c r="AL199" s="35">
        <f t="shared" si="75"/>
        <v>44374</v>
      </c>
      <c r="AM199" s="14">
        <f t="shared" si="76"/>
        <v>0</v>
      </c>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6">
        <f t="shared" si="77"/>
        <v>0</v>
      </c>
    </row>
    <row r="200" spans="1:61" ht="27.75" customHeight="1" x14ac:dyDescent="0.15">
      <c r="A200" s="33">
        <v>44375</v>
      </c>
      <c r="B200" s="13">
        <f t="shared" si="63"/>
        <v>26</v>
      </c>
      <c r="C200" s="13">
        <f t="shared" si="64"/>
        <v>1</v>
      </c>
      <c r="D200" s="84">
        <f t="shared" si="65"/>
        <v>1.1000000000000001</v>
      </c>
      <c r="E200" s="84">
        <f t="shared" si="66"/>
        <v>1</v>
      </c>
      <c r="F200" s="84">
        <f t="shared" si="67"/>
        <v>1</v>
      </c>
      <c r="G200" s="85">
        <f t="shared" si="78"/>
        <v>0.33333333333333331</v>
      </c>
      <c r="H200" s="192"/>
      <c r="I200" s="192"/>
      <c r="J200" s="192"/>
      <c r="K200" s="192"/>
      <c r="L200" s="193"/>
      <c r="M200" s="193"/>
      <c r="N200" s="9">
        <f t="shared" si="68"/>
        <v>0</v>
      </c>
      <c r="O200" s="9">
        <f>(SUMIF($B$21:B200,B200,$N$21:N200))</f>
        <v>0</v>
      </c>
      <c r="P200" s="9">
        <f t="shared" si="69"/>
        <v>-2.0833333333333335</v>
      </c>
      <c r="Q200" s="193"/>
      <c r="R200" s="14">
        <f t="shared" si="70"/>
        <v>0</v>
      </c>
      <c r="S200" s="9">
        <f t="shared" si="71"/>
        <v>0</v>
      </c>
      <c r="T200" s="9">
        <f t="shared" si="72"/>
        <v>0</v>
      </c>
      <c r="U200" s="9">
        <f t="shared" si="73"/>
        <v>0</v>
      </c>
      <c r="V200" s="9">
        <f t="shared" si="74"/>
        <v>0</v>
      </c>
      <c r="W200" s="9">
        <f t="shared" si="79"/>
        <v>0</v>
      </c>
      <c r="X200" s="192"/>
      <c r="Y200" s="194"/>
      <c r="Z200" s="194"/>
      <c r="AA200" s="192"/>
      <c r="AB200" s="192"/>
      <c r="AC200" s="192"/>
      <c r="AD200" s="195"/>
      <c r="AE200" s="9">
        <f t="shared" si="82"/>
        <v>-60.000000000000135</v>
      </c>
      <c r="AF200" s="9">
        <f t="shared" si="80"/>
        <v>7</v>
      </c>
      <c r="AG200" s="9">
        <f t="shared" si="81"/>
        <v>0.125</v>
      </c>
      <c r="AH200" s="191"/>
      <c r="AI200" s="191"/>
      <c r="AJ200" s="191"/>
      <c r="AK200" s="191"/>
      <c r="AL200" s="35">
        <f t="shared" si="75"/>
        <v>44375</v>
      </c>
      <c r="AM200" s="14">
        <f t="shared" si="76"/>
        <v>0</v>
      </c>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6">
        <f t="shared" si="77"/>
        <v>0</v>
      </c>
    </row>
    <row r="201" spans="1:61" ht="27.75" customHeight="1" x14ac:dyDescent="0.15">
      <c r="A201" s="33">
        <v>44376</v>
      </c>
      <c r="B201" s="13">
        <f t="shared" si="63"/>
        <v>27</v>
      </c>
      <c r="C201" s="13">
        <f t="shared" si="64"/>
        <v>2</v>
      </c>
      <c r="D201" s="84">
        <f t="shared" si="65"/>
        <v>1.1000000000000001</v>
      </c>
      <c r="E201" s="84">
        <f t="shared" si="66"/>
        <v>1</v>
      </c>
      <c r="F201" s="84">
        <f t="shared" si="67"/>
        <v>1</v>
      </c>
      <c r="G201" s="85">
        <f t="shared" si="78"/>
        <v>0.33333333333333331</v>
      </c>
      <c r="H201" s="192"/>
      <c r="I201" s="192"/>
      <c r="J201" s="192"/>
      <c r="K201" s="192"/>
      <c r="L201" s="193"/>
      <c r="M201" s="193"/>
      <c r="N201" s="9">
        <f t="shared" si="68"/>
        <v>0</v>
      </c>
      <c r="O201" s="9">
        <f>(SUMIF($B$21:B201,B201,$N$21:N201))</f>
        <v>0</v>
      </c>
      <c r="P201" s="9">
        <f t="shared" si="69"/>
        <v>-2.0833333333333335</v>
      </c>
      <c r="Q201" s="193"/>
      <c r="R201" s="14">
        <f t="shared" si="70"/>
        <v>0</v>
      </c>
      <c r="S201" s="9">
        <f t="shared" si="71"/>
        <v>0</v>
      </c>
      <c r="T201" s="9">
        <f t="shared" si="72"/>
        <v>0</v>
      </c>
      <c r="U201" s="9">
        <f t="shared" si="73"/>
        <v>0</v>
      </c>
      <c r="V201" s="9">
        <f t="shared" si="74"/>
        <v>0</v>
      </c>
      <c r="W201" s="9">
        <f t="shared" si="79"/>
        <v>0</v>
      </c>
      <c r="X201" s="192"/>
      <c r="Y201" s="194"/>
      <c r="Z201" s="194"/>
      <c r="AA201" s="192"/>
      <c r="AB201" s="192"/>
      <c r="AC201" s="192"/>
      <c r="AD201" s="195"/>
      <c r="AE201" s="9">
        <f t="shared" si="82"/>
        <v>-60.333333333333471</v>
      </c>
      <c r="AF201" s="9">
        <f t="shared" si="80"/>
        <v>7</v>
      </c>
      <c r="AG201" s="9">
        <f t="shared" si="81"/>
        <v>0.125</v>
      </c>
      <c r="AH201" s="191"/>
      <c r="AI201" s="191"/>
      <c r="AJ201" s="191"/>
      <c r="AK201" s="191"/>
      <c r="AL201" s="35">
        <f t="shared" si="75"/>
        <v>44376</v>
      </c>
      <c r="AM201" s="14">
        <f t="shared" si="76"/>
        <v>0</v>
      </c>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6">
        <f t="shared" si="77"/>
        <v>0</v>
      </c>
    </row>
    <row r="202" spans="1:61" ht="27.75" customHeight="1" x14ac:dyDescent="0.15">
      <c r="A202" s="33">
        <v>44377</v>
      </c>
      <c r="B202" s="13">
        <f t="shared" si="63"/>
        <v>27</v>
      </c>
      <c r="C202" s="13">
        <f t="shared" si="64"/>
        <v>3</v>
      </c>
      <c r="D202" s="84">
        <f t="shared" si="65"/>
        <v>1.1000000000000001</v>
      </c>
      <c r="E202" s="84">
        <f t="shared" si="66"/>
        <v>1</v>
      </c>
      <c r="F202" s="84">
        <f t="shared" si="67"/>
        <v>1</v>
      </c>
      <c r="G202" s="85">
        <f t="shared" si="78"/>
        <v>0.33333333333333331</v>
      </c>
      <c r="H202" s="192"/>
      <c r="I202" s="192"/>
      <c r="J202" s="192"/>
      <c r="K202" s="192"/>
      <c r="L202" s="193"/>
      <c r="M202" s="193"/>
      <c r="N202" s="9">
        <f t="shared" si="68"/>
        <v>0</v>
      </c>
      <c r="O202" s="9">
        <f>(SUMIF($B$21:B202,B202,$N$21:N202))</f>
        <v>0</v>
      </c>
      <c r="P202" s="9">
        <f t="shared" si="69"/>
        <v>-2.0833333333333335</v>
      </c>
      <c r="Q202" s="193"/>
      <c r="R202" s="14">
        <f t="shared" si="70"/>
        <v>0</v>
      </c>
      <c r="S202" s="9">
        <f t="shared" si="71"/>
        <v>0</v>
      </c>
      <c r="T202" s="9">
        <f t="shared" si="72"/>
        <v>0</v>
      </c>
      <c r="U202" s="9">
        <f t="shared" si="73"/>
        <v>0</v>
      </c>
      <c r="V202" s="9">
        <f t="shared" si="74"/>
        <v>0</v>
      </c>
      <c r="W202" s="9">
        <f t="shared" si="79"/>
        <v>0</v>
      </c>
      <c r="X202" s="192"/>
      <c r="Y202" s="194"/>
      <c r="Z202" s="194"/>
      <c r="AA202" s="192"/>
      <c r="AB202" s="192"/>
      <c r="AC202" s="192"/>
      <c r="AD202" s="195"/>
      <c r="AE202" s="9">
        <f t="shared" si="82"/>
        <v>-60.666666666666806</v>
      </c>
      <c r="AF202" s="9">
        <f t="shared" si="80"/>
        <v>7</v>
      </c>
      <c r="AG202" s="9">
        <f t="shared" si="81"/>
        <v>0.125</v>
      </c>
      <c r="AH202" s="191"/>
      <c r="AI202" s="191"/>
      <c r="AJ202" s="191"/>
      <c r="AK202" s="191"/>
      <c r="AL202" s="35">
        <f t="shared" si="75"/>
        <v>44377</v>
      </c>
      <c r="AM202" s="14">
        <f t="shared" si="76"/>
        <v>0</v>
      </c>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6">
        <f t="shared" si="77"/>
        <v>0</v>
      </c>
    </row>
    <row r="203" spans="1:61" ht="27.75" customHeight="1" x14ac:dyDescent="0.15">
      <c r="A203" s="33">
        <v>44378</v>
      </c>
      <c r="B203" s="13">
        <f t="shared" si="63"/>
        <v>27</v>
      </c>
      <c r="C203" s="13">
        <f t="shared" si="64"/>
        <v>4</v>
      </c>
      <c r="D203" s="84">
        <f t="shared" si="65"/>
        <v>1.1000000000000001</v>
      </c>
      <c r="E203" s="84">
        <f t="shared" si="66"/>
        <v>1</v>
      </c>
      <c r="F203" s="84">
        <f t="shared" si="67"/>
        <v>1</v>
      </c>
      <c r="G203" s="85">
        <f t="shared" si="78"/>
        <v>0.33333333333333298</v>
      </c>
      <c r="H203" s="192"/>
      <c r="I203" s="192"/>
      <c r="J203" s="192"/>
      <c r="K203" s="192"/>
      <c r="L203" s="193"/>
      <c r="M203" s="193"/>
      <c r="N203" s="9">
        <f t="shared" si="68"/>
        <v>0</v>
      </c>
      <c r="O203" s="9">
        <f>(SUMIF($B$21:B203,B203,$N$21:N203))</f>
        <v>0</v>
      </c>
      <c r="P203" s="9">
        <f t="shared" si="69"/>
        <v>-2.0833333333333335</v>
      </c>
      <c r="Q203" s="193"/>
      <c r="R203" s="14">
        <f t="shared" si="70"/>
        <v>0</v>
      </c>
      <c r="S203" s="9">
        <f t="shared" si="71"/>
        <v>0</v>
      </c>
      <c r="T203" s="9">
        <f t="shared" si="72"/>
        <v>0</v>
      </c>
      <c r="U203" s="9">
        <f t="shared" si="73"/>
        <v>0</v>
      </c>
      <c r="V203" s="9">
        <f t="shared" si="74"/>
        <v>0</v>
      </c>
      <c r="W203" s="9">
        <f t="shared" si="79"/>
        <v>0</v>
      </c>
      <c r="X203" s="192"/>
      <c r="Y203" s="194"/>
      <c r="Z203" s="194"/>
      <c r="AA203" s="192"/>
      <c r="AB203" s="192"/>
      <c r="AC203" s="192"/>
      <c r="AD203" s="195"/>
      <c r="AE203" s="9">
        <f t="shared" si="82"/>
        <v>-61.000000000000142</v>
      </c>
      <c r="AF203" s="9">
        <f t="shared" si="80"/>
        <v>7</v>
      </c>
      <c r="AG203" s="9">
        <f t="shared" si="81"/>
        <v>0.125</v>
      </c>
      <c r="AH203" s="191"/>
      <c r="AI203" s="191"/>
      <c r="AJ203" s="191"/>
      <c r="AK203" s="191"/>
      <c r="AL203" s="35">
        <f t="shared" si="75"/>
        <v>44378</v>
      </c>
      <c r="AM203" s="14">
        <f t="shared" si="76"/>
        <v>0</v>
      </c>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6">
        <f t="shared" si="77"/>
        <v>0</v>
      </c>
    </row>
    <row r="204" spans="1:61" ht="27.75" customHeight="1" x14ac:dyDescent="0.15">
      <c r="A204" s="33">
        <v>44379</v>
      </c>
      <c r="B204" s="13">
        <f t="shared" si="63"/>
        <v>27</v>
      </c>
      <c r="C204" s="13">
        <f t="shared" si="64"/>
        <v>5</v>
      </c>
      <c r="D204" s="84">
        <f t="shared" si="65"/>
        <v>1.1000000000000001</v>
      </c>
      <c r="E204" s="84">
        <f t="shared" si="66"/>
        <v>1</v>
      </c>
      <c r="F204" s="84">
        <f t="shared" si="67"/>
        <v>1</v>
      </c>
      <c r="G204" s="85">
        <f t="shared" si="78"/>
        <v>0.33333333333333298</v>
      </c>
      <c r="H204" s="192"/>
      <c r="I204" s="192"/>
      <c r="J204" s="192"/>
      <c r="K204" s="192"/>
      <c r="L204" s="193"/>
      <c r="M204" s="193"/>
      <c r="N204" s="9">
        <f t="shared" si="68"/>
        <v>0</v>
      </c>
      <c r="O204" s="9">
        <f>(SUMIF($B$21:B204,B204,$N$21:N204))</f>
        <v>0</v>
      </c>
      <c r="P204" s="9">
        <f t="shared" si="69"/>
        <v>-2.0833333333333335</v>
      </c>
      <c r="Q204" s="193"/>
      <c r="R204" s="14">
        <f t="shared" si="70"/>
        <v>0</v>
      </c>
      <c r="S204" s="9">
        <f t="shared" si="71"/>
        <v>0</v>
      </c>
      <c r="T204" s="9">
        <f t="shared" si="72"/>
        <v>0</v>
      </c>
      <c r="U204" s="9">
        <f t="shared" si="73"/>
        <v>0</v>
      </c>
      <c r="V204" s="9">
        <f t="shared" si="74"/>
        <v>0</v>
      </c>
      <c r="W204" s="9">
        <f t="shared" si="79"/>
        <v>0</v>
      </c>
      <c r="X204" s="192"/>
      <c r="Y204" s="194"/>
      <c r="Z204" s="194"/>
      <c r="AA204" s="192"/>
      <c r="AB204" s="192"/>
      <c r="AC204" s="192"/>
      <c r="AD204" s="195"/>
      <c r="AE204" s="9">
        <f t="shared" si="82"/>
        <v>-61.333333333333478</v>
      </c>
      <c r="AF204" s="9">
        <f t="shared" si="80"/>
        <v>7</v>
      </c>
      <c r="AG204" s="9">
        <f t="shared" si="81"/>
        <v>0.125</v>
      </c>
      <c r="AH204" s="191"/>
      <c r="AI204" s="191"/>
      <c r="AJ204" s="191"/>
      <c r="AK204" s="191"/>
      <c r="AL204" s="35">
        <f t="shared" si="75"/>
        <v>44379</v>
      </c>
      <c r="AM204" s="14">
        <f t="shared" si="76"/>
        <v>0</v>
      </c>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6">
        <f t="shared" si="77"/>
        <v>0</v>
      </c>
    </row>
    <row r="205" spans="1:61" ht="27.75" customHeight="1" x14ac:dyDescent="0.15">
      <c r="A205" s="33">
        <v>44380</v>
      </c>
      <c r="B205" s="13">
        <f t="shared" si="63"/>
        <v>27</v>
      </c>
      <c r="C205" s="13">
        <f t="shared" si="64"/>
        <v>6</v>
      </c>
      <c r="D205" s="84">
        <f t="shared" si="65"/>
        <v>1.1000000000000001</v>
      </c>
      <c r="E205" s="84">
        <f t="shared" si="66"/>
        <v>1</v>
      </c>
      <c r="F205" s="84">
        <f t="shared" si="67"/>
        <v>1</v>
      </c>
      <c r="G205" s="85">
        <f t="shared" si="78"/>
        <v>0.33333333333333298</v>
      </c>
      <c r="H205" s="192"/>
      <c r="I205" s="192"/>
      <c r="J205" s="192"/>
      <c r="K205" s="192"/>
      <c r="L205" s="193"/>
      <c r="M205" s="193"/>
      <c r="N205" s="9">
        <f t="shared" si="68"/>
        <v>0</v>
      </c>
      <c r="O205" s="9">
        <f>(SUMIF($B$21:B205,B205,$N$21:N205))</f>
        <v>0</v>
      </c>
      <c r="P205" s="9">
        <f t="shared" si="69"/>
        <v>-2.0833333333333335</v>
      </c>
      <c r="Q205" s="193"/>
      <c r="R205" s="14">
        <f t="shared" si="70"/>
        <v>0</v>
      </c>
      <c r="S205" s="9">
        <f t="shared" si="71"/>
        <v>0</v>
      </c>
      <c r="T205" s="9">
        <f t="shared" si="72"/>
        <v>0</v>
      </c>
      <c r="U205" s="9">
        <f t="shared" si="73"/>
        <v>0</v>
      </c>
      <c r="V205" s="9">
        <f t="shared" si="74"/>
        <v>0</v>
      </c>
      <c r="W205" s="9">
        <f t="shared" si="79"/>
        <v>0</v>
      </c>
      <c r="X205" s="192"/>
      <c r="Y205" s="194"/>
      <c r="Z205" s="194"/>
      <c r="AA205" s="192"/>
      <c r="AB205" s="192"/>
      <c r="AC205" s="192"/>
      <c r="AD205" s="195"/>
      <c r="AE205" s="9">
        <f t="shared" si="82"/>
        <v>-61.666666666666814</v>
      </c>
      <c r="AF205" s="9">
        <f t="shared" si="80"/>
        <v>7</v>
      </c>
      <c r="AG205" s="9">
        <f t="shared" si="81"/>
        <v>0.125</v>
      </c>
      <c r="AH205" s="191"/>
      <c r="AI205" s="191"/>
      <c r="AJ205" s="191"/>
      <c r="AK205" s="191"/>
      <c r="AL205" s="35">
        <f t="shared" si="75"/>
        <v>44380</v>
      </c>
      <c r="AM205" s="14">
        <f t="shared" si="76"/>
        <v>0</v>
      </c>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6">
        <f t="shared" si="77"/>
        <v>0</v>
      </c>
    </row>
    <row r="206" spans="1:61" ht="27.75" customHeight="1" x14ac:dyDescent="0.15">
      <c r="A206" s="33">
        <v>44381</v>
      </c>
      <c r="B206" s="13">
        <f t="shared" si="63"/>
        <v>27</v>
      </c>
      <c r="C206" s="13">
        <f t="shared" si="64"/>
        <v>7</v>
      </c>
      <c r="D206" s="84">
        <f t="shared" si="65"/>
        <v>1.1000000000000001</v>
      </c>
      <c r="E206" s="84">
        <f t="shared" si="66"/>
        <v>1</v>
      </c>
      <c r="F206" s="84">
        <f t="shared" si="67"/>
        <v>1</v>
      </c>
      <c r="G206" s="85">
        <f t="shared" si="78"/>
        <v>0.33333333333333331</v>
      </c>
      <c r="H206" s="192"/>
      <c r="I206" s="192"/>
      <c r="J206" s="192"/>
      <c r="K206" s="192"/>
      <c r="L206" s="193"/>
      <c r="M206" s="193"/>
      <c r="N206" s="9">
        <f t="shared" si="68"/>
        <v>0</v>
      </c>
      <c r="O206" s="9">
        <f>(SUMIF($B$21:B206,B206,$N$21:N206))</f>
        <v>0</v>
      </c>
      <c r="P206" s="9">
        <f t="shared" si="69"/>
        <v>-2.0833333333333335</v>
      </c>
      <c r="Q206" s="193"/>
      <c r="R206" s="14">
        <f t="shared" si="70"/>
        <v>0</v>
      </c>
      <c r="S206" s="9">
        <f t="shared" si="71"/>
        <v>0</v>
      </c>
      <c r="T206" s="9">
        <f t="shared" si="72"/>
        <v>0</v>
      </c>
      <c r="U206" s="9">
        <f t="shared" si="73"/>
        <v>0</v>
      </c>
      <c r="V206" s="9">
        <f t="shared" si="74"/>
        <v>0</v>
      </c>
      <c r="W206" s="9">
        <f t="shared" si="79"/>
        <v>0</v>
      </c>
      <c r="X206" s="192"/>
      <c r="Y206" s="194"/>
      <c r="Z206" s="194"/>
      <c r="AA206" s="192"/>
      <c r="AB206" s="192"/>
      <c r="AC206" s="192"/>
      <c r="AD206" s="195"/>
      <c r="AE206" s="9">
        <f t="shared" si="82"/>
        <v>-62.000000000000149</v>
      </c>
      <c r="AF206" s="9">
        <f t="shared" si="80"/>
        <v>7</v>
      </c>
      <c r="AG206" s="9">
        <f t="shared" si="81"/>
        <v>0.125</v>
      </c>
      <c r="AH206" s="191"/>
      <c r="AI206" s="191"/>
      <c r="AJ206" s="191"/>
      <c r="AK206" s="191"/>
      <c r="AL206" s="35">
        <f t="shared" si="75"/>
        <v>44381</v>
      </c>
      <c r="AM206" s="14">
        <f t="shared" si="76"/>
        <v>0</v>
      </c>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6">
        <f t="shared" si="77"/>
        <v>0</v>
      </c>
    </row>
    <row r="207" spans="1:61" ht="27.75" customHeight="1" x14ac:dyDescent="0.15">
      <c r="A207" s="33">
        <v>44382</v>
      </c>
      <c r="B207" s="13">
        <f t="shared" si="63"/>
        <v>27</v>
      </c>
      <c r="C207" s="13">
        <f t="shared" si="64"/>
        <v>1</v>
      </c>
      <c r="D207" s="84">
        <f t="shared" si="65"/>
        <v>1.1000000000000001</v>
      </c>
      <c r="E207" s="84">
        <f t="shared" si="66"/>
        <v>1</v>
      </c>
      <c r="F207" s="84">
        <f t="shared" si="67"/>
        <v>1</v>
      </c>
      <c r="G207" s="85">
        <f t="shared" si="78"/>
        <v>0.33333333333333331</v>
      </c>
      <c r="H207" s="192"/>
      <c r="I207" s="192"/>
      <c r="J207" s="192"/>
      <c r="K207" s="192"/>
      <c r="L207" s="193"/>
      <c r="M207" s="193"/>
      <c r="N207" s="9">
        <f t="shared" si="68"/>
        <v>0</v>
      </c>
      <c r="O207" s="9">
        <f>(SUMIF($B$21:B207,B207,$N$21:N207))</f>
        <v>0</v>
      </c>
      <c r="P207" s="9">
        <f t="shared" si="69"/>
        <v>-2.0833333333333335</v>
      </c>
      <c r="Q207" s="193"/>
      <c r="R207" s="14">
        <f t="shared" si="70"/>
        <v>0</v>
      </c>
      <c r="S207" s="9">
        <f t="shared" si="71"/>
        <v>0</v>
      </c>
      <c r="T207" s="9">
        <f t="shared" si="72"/>
        <v>0</v>
      </c>
      <c r="U207" s="9">
        <f t="shared" si="73"/>
        <v>0</v>
      </c>
      <c r="V207" s="9">
        <f t="shared" si="74"/>
        <v>0</v>
      </c>
      <c r="W207" s="9">
        <f t="shared" si="79"/>
        <v>0</v>
      </c>
      <c r="X207" s="192"/>
      <c r="Y207" s="194"/>
      <c r="Z207" s="194"/>
      <c r="AA207" s="192"/>
      <c r="AB207" s="192"/>
      <c r="AC207" s="192"/>
      <c r="AD207" s="195"/>
      <c r="AE207" s="9">
        <f t="shared" si="82"/>
        <v>-62.333333333333485</v>
      </c>
      <c r="AF207" s="9">
        <f t="shared" si="80"/>
        <v>7</v>
      </c>
      <c r="AG207" s="9">
        <f t="shared" si="81"/>
        <v>0.125</v>
      </c>
      <c r="AH207" s="191"/>
      <c r="AI207" s="191"/>
      <c r="AJ207" s="191"/>
      <c r="AK207" s="191"/>
      <c r="AL207" s="35">
        <f t="shared" si="75"/>
        <v>44382</v>
      </c>
      <c r="AM207" s="14">
        <f t="shared" si="76"/>
        <v>0</v>
      </c>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6">
        <f t="shared" si="77"/>
        <v>0</v>
      </c>
    </row>
    <row r="208" spans="1:61" ht="27.75" customHeight="1" x14ac:dyDescent="0.15">
      <c r="A208" s="33">
        <v>44383</v>
      </c>
      <c r="B208" s="13">
        <f t="shared" si="63"/>
        <v>28</v>
      </c>
      <c r="C208" s="13">
        <f t="shared" si="64"/>
        <v>2</v>
      </c>
      <c r="D208" s="84">
        <f t="shared" si="65"/>
        <v>1.1000000000000001</v>
      </c>
      <c r="E208" s="84">
        <f t="shared" si="66"/>
        <v>1</v>
      </c>
      <c r="F208" s="84">
        <f t="shared" si="67"/>
        <v>1</v>
      </c>
      <c r="G208" s="85">
        <f t="shared" si="78"/>
        <v>0.33333333333333331</v>
      </c>
      <c r="H208" s="192"/>
      <c r="I208" s="192"/>
      <c r="J208" s="192"/>
      <c r="K208" s="192"/>
      <c r="L208" s="193"/>
      <c r="M208" s="193"/>
      <c r="N208" s="9">
        <f t="shared" si="68"/>
        <v>0</v>
      </c>
      <c r="O208" s="9">
        <f>(SUMIF($B$21:B208,B208,$N$21:N208))</f>
        <v>0</v>
      </c>
      <c r="P208" s="9">
        <f t="shared" si="69"/>
        <v>-2.0833333333333335</v>
      </c>
      <c r="Q208" s="193"/>
      <c r="R208" s="14">
        <f t="shared" si="70"/>
        <v>0</v>
      </c>
      <c r="S208" s="9">
        <f t="shared" si="71"/>
        <v>0</v>
      </c>
      <c r="T208" s="9">
        <f t="shared" si="72"/>
        <v>0</v>
      </c>
      <c r="U208" s="9">
        <f t="shared" si="73"/>
        <v>0</v>
      </c>
      <c r="V208" s="9">
        <f t="shared" si="74"/>
        <v>0</v>
      </c>
      <c r="W208" s="9">
        <f t="shared" si="79"/>
        <v>0</v>
      </c>
      <c r="X208" s="192"/>
      <c r="Y208" s="194"/>
      <c r="Z208" s="194"/>
      <c r="AA208" s="192"/>
      <c r="AB208" s="192"/>
      <c r="AC208" s="192"/>
      <c r="AD208" s="195"/>
      <c r="AE208" s="9">
        <f t="shared" si="82"/>
        <v>-62.666666666666821</v>
      </c>
      <c r="AF208" s="9">
        <f t="shared" si="80"/>
        <v>7</v>
      </c>
      <c r="AG208" s="9">
        <f t="shared" si="81"/>
        <v>0.125</v>
      </c>
      <c r="AH208" s="191"/>
      <c r="AI208" s="191"/>
      <c r="AJ208" s="191"/>
      <c r="AK208" s="191"/>
      <c r="AL208" s="35">
        <f t="shared" si="75"/>
        <v>44383</v>
      </c>
      <c r="AM208" s="14">
        <f t="shared" si="76"/>
        <v>0</v>
      </c>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6">
        <f t="shared" si="77"/>
        <v>0</v>
      </c>
    </row>
    <row r="209" spans="1:61" ht="27.75" customHeight="1" x14ac:dyDescent="0.15">
      <c r="A209" s="33">
        <v>44384</v>
      </c>
      <c r="B209" s="13">
        <f t="shared" si="63"/>
        <v>28</v>
      </c>
      <c r="C209" s="13">
        <f t="shared" si="64"/>
        <v>3</v>
      </c>
      <c r="D209" s="84">
        <f t="shared" si="65"/>
        <v>1.1000000000000001</v>
      </c>
      <c r="E209" s="84">
        <f t="shared" si="66"/>
        <v>1</v>
      </c>
      <c r="F209" s="84">
        <f t="shared" si="67"/>
        <v>1</v>
      </c>
      <c r="G209" s="85">
        <f t="shared" si="78"/>
        <v>0.33333333333333331</v>
      </c>
      <c r="H209" s="192"/>
      <c r="I209" s="192"/>
      <c r="J209" s="192"/>
      <c r="K209" s="192"/>
      <c r="L209" s="193"/>
      <c r="M209" s="193"/>
      <c r="N209" s="9">
        <f t="shared" si="68"/>
        <v>0</v>
      </c>
      <c r="O209" s="9">
        <f>(SUMIF($B$21:B209,B209,$N$21:N209))</f>
        <v>0</v>
      </c>
      <c r="P209" s="9">
        <f t="shared" si="69"/>
        <v>-2.0833333333333335</v>
      </c>
      <c r="Q209" s="193"/>
      <c r="R209" s="14">
        <f t="shared" si="70"/>
        <v>0</v>
      </c>
      <c r="S209" s="9">
        <f t="shared" si="71"/>
        <v>0</v>
      </c>
      <c r="T209" s="9">
        <f t="shared" si="72"/>
        <v>0</v>
      </c>
      <c r="U209" s="9">
        <f t="shared" si="73"/>
        <v>0</v>
      </c>
      <c r="V209" s="9">
        <f t="shared" si="74"/>
        <v>0</v>
      </c>
      <c r="W209" s="9">
        <f t="shared" si="79"/>
        <v>0</v>
      </c>
      <c r="X209" s="192"/>
      <c r="Y209" s="194"/>
      <c r="Z209" s="194"/>
      <c r="AA209" s="192"/>
      <c r="AB209" s="192"/>
      <c r="AC209" s="192"/>
      <c r="AD209" s="195"/>
      <c r="AE209" s="9">
        <f t="shared" si="82"/>
        <v>-63.000000000000156</v>
      </c>
      <c r="AF209" s="9">
        <f t="shared" si="80"/>
        <v>7</v>
      </c>
      <c r="AG209" s="9">
        <f t="shared" si="81"/>
        <v>0.125</v>
      </c>
      <c r="AH209" s="191"/>
      <c r="AI209" s="191"/>
      <c r="AJ209" s="191"/>
      <c r="AK209" s="191"/>
      <c r="AL209" s="35">
        <f t="shared" si="75"/>
        <v>44384</v>
      </c>
      <c r="AM209" s="14">
        <f t="shared" si="76"/>
        <v>0</v>
      </c>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6">
        <f t="shared" si="77"/>
        <v>0</v>
      </c>
    </row>
    <row r="210" spans="1:61" ht="27.75" customHeight="1" x14ac:dyDescent="0.15">
      <c r="A210" s="33">
        <v>44385</v>
      </c>
      <c r="B210" s="13">
        <f t="shared" si="63"/>
        <v>28</v>
      </c>
      <c r="C210" s="13">
        <f t="shared" si="64"/>
        <v>4</v>
      </c>
      <c r="D210" s="84">
        <f t="shared" si="65"/>
        <v>1.1000000000000001</v>
      </c>
      <c r="E210" s="84">
        <f t="shared" si="66"/>
        <v>1</v>
      </c>
      <c r="F210" s="84">
        <f t="shared" si="67"/>
        <v>1</v>
      </c>
      <c r="G210" s="85">
        <f t="shared" si="78"/>
        <v>0.33333333333333298</v>
      </c>
      <c r="H210" s="192"/>
      <c r="I210" s="192"/>
      <c r="J210" s="192"/>
      <c r="K210" s="192"/>
      <c r="L210" s="193"/>
      <c r="M210" s="193"/>
      <c r="N210" s="9">
        <f t="shared" si="68"/>
        <v>0</v>
      </c>
      <c r="O210" s="9">
        <f>(SUMIF($B$21:B210,B210,$N$21:N210))</f>
        <v>0</v>
      </c>
      <c r="P210" s="9">
        <f t="shared" si="69"/>
        <v>-2.0833333333333335</v>
      </c>
      <c r="Q210" s="193"/>
      <c r="R210" s="14">
        <f t="shared" si="70"/>
        <v>0</v>
      </c>
      <c r="S210" s="9">
        <f t="shared" si="71"/>
        <v>0</v>
      </c>
      <c r="T210" s="9">
        <f t="shared" si="72"/>
        <v>0</v>
      </c>
      <c r="U210" s="9">
        <f t="shared" si="73"/>
        <v>0</v>
      </c>
      <c r="V210" s="9">
        <f t="shared" si="74"/>
        <v>0</v>
      </c>
      <c r="W210" s="9">
        <f t="shared" si="79"/>
        <v>0</v>
      </c>
      <c r="X210" s="192"/>
      <c r="Y210" s="194"/>
      <c r="Z210" s="194"/>
      <c r="AA210" s="192"/>
      <c r="AB210" s="192"/>
      <c r="AC210" s="192"/>
      <c r="AD210" s="195"/>
      <c r="AE210" s="9">
        <f t="shared" si="82"/>
        <v>-63.333333333333492</v>
      </c>
      <c r="AF210" s="9">
        <f t="shared" si="80"/>
        <v>7</v>
      </c>
      <c r="AG210" s="9">
        <f t="shared" si="81"/>
        <v>0.125</v>
      </c>
      <c r="AH210" s="191"/>
      <c r="AI210" s="191"/>
      <c r="AJ210" s="191"/>
      <c r="AK210" s="191"/>
      <c r="AL210" s="35">
        <f t="shared" si="75"/>
        <v>44385</v>
      </c>
      <c r="AM210" s="14">
        <f t="shared" si="76"/>
        <v>0</v>
      </c>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6">
        <f t="shared" si="77"/>
        <v>0</v>
      </c>
    </row>
    <row r="211" spans="1:61" ht="27.75" customHeight="1" x14ac:dyDescent="0.15">
      <c r="A211" s="33">
        <v>44386</v>
      </c>
      <c r="B211" s="13">
        <f t="shared" si="63"/>
        <v>28</v>
      </c>
      <c r="C211" s="13">
        <f t="shared" si="64"/>
        <v>5</v>
      </c>
      <c r="D211" s="84">
        <f t="shared" si="65"/>
        <v>1.1000000000000001</v>
      </c>
      <c r="E211" s="84">
        <f t="shared" si="66"/>
        <v>1</v>
      </c>
      <c r="F211" s="84">
        <f t="shared" si="67"/>
        <v>1</v>
      </c>
      <c r="G211" s="85">
        <f t="shared" si="78"/>
        <v>0.33333333333333298</v>
      </c>
      <c r="H211" s="192"/>
      <c r="I211" s="192"/>
      <c r="J211" s="192"/>
      <c r="K211" s="192"/>
      <c r="L211" s="193"/>
      <c r="M211" s="193"/>
      <c r="N211" s="9">
        <f t="shared" si="68"/>
        <v>0</v>
      </c>
      <c r="O211" s="9">
        <f>(SUMIF($B$21:B211,B211,$N$21:N211))</f>
        <v>0</v>
      </c>
      <c r="P211" s="9">
        <f t="shared" si="69"/>
        <v>-2.0833333333333335</v>
      </c>
      <c r="Q211" s="193"/>
      <c r="R211" s="14">
        <f t="shared" si="70"/>
        <v>0</v>
      </c>
      <c r="S211" s="9">
        <f t="shared" si="71"/>
        <v>0</v>
      </c>
      <c r="T211" s="9">
        <f t="shared" si="72"/>
        <v>0</v>
      </c>
      <c r="U211" s="9">
        <f t="shared" si="73"/>
        <v>0</v>
      </c>
      <c r="V211" s="9">
        <f t="shared" si="74"/>
        <v>0</v>
      </c>
      <c r="W211" s="9">
        <f t="shared" si="79"/>
        <v>0</v>
      </c>
      <c r="X211" s="192"/>
      <c r="Y211" s="194"/>
      <c r="Z211" s="194"/>
      <c r="AA211" s="192"/>
      <c r="AB211" s="192"/>
      <c r="AC211" s="192"/>
      <c r="AD211" s="195"/>
      <c r="AE211" s="9">
        <f t="shared" si="82"/>
        <v>-63.666666666666828</v>
      </c>
      <c r="AF211" s="9">
        <f t="shared" si="80"/>
        <v>7</v>
      </c>
      <c r="AG211" s="9">
        <f t="shared" si="81"/>
        <v>0.125</v>
      </c>
      <c r="AH211" s="191"/>
      <c r="AI211" s="191"/>
      <c r="AJ211" s="191"/>
      <c r="AK211" s="191"/>
      <c r="AL211" s="35">
        <f t="shared" si="75"/>
        <v>44386</v>
      </c>
      <c r="AM211" s="14">
        <f t="shared" si="76"/>
        <v>0</v>
      </c>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6">
        <f t="shared" si="77"/>
        <v>0</v>
      </c>
    </row>
    <row r="212" spans="1:61" ht="27.75" customHeight="1" x14ac:dyDescent="0.15">
      <c r="A212" s="33">
        <v>44387</v>
      </c>
      <c r="B212" s="13">
        <f t="shared" si="63"/>
        <v>28</v>
      </c>
      <c r="C212" s="13">
        <f t="shared" si="64"/>
        <v>6</v>
      </c>
      <c r="D212" s="84">
        <f t="shared" si="65"/>
        <v>1.1000000000000001</v>
      </c>
      <c r="E212" s="84">
        <f t="shared" si="66"/>
        <v>1</v>
      </c>
      <c r="F212" s="84">
        <f t="shared" si="67"/>
        <v>1</v>
      </c>
      <c r="G212" s="85">
        <f t="shared" si="78"/>
        <v>0.33333333333333298</v>
      </c>
      <c r="H212" s="192"/>
      <c r="I212" s="192"/>
      <c r="J212" s="192"/>
      <c r="K212" s="192"/>
      <c r="L212" s="193"/>
      <c r="M212" s="193"/>
      <c r="N212" s="9">
        <f t="shared" si="68"/>
        <v>0</v>
      </c>
      <c r="O212" s="9">
        <f>(SUMIF($B$21:B212,B212,$N$21:N212))</f>
        <v>0</v>
      </c>
      <c r="P212" s="9">
        <f t="shared" si="69"/>
        <v>-2.0833333333333335</v>
      </c>
      <c r="Q212" s="193"/>
      <c r="R212" s="14">
        <f t="shared" si="70"/>
        <v>0</v>
      </c>
      <c r="S212" s="9">
        <f t="shared" si="71"/>
        <v>0</v>
      </c>
      <c r="T212" s="9">
        <f t="shared" si="72"/>
        <v>0</v>
      </c>
      <c r="U212" s="9">
        <f t="shared" si="73"/>
        <v>0</v>
      </c>
      <c r="V212" s="9">
        <f t="shared" si="74"/>
        <v>0</v>
      </c>
      <c r="W212" s="9">
        <f t="shared" si="79"/>
        <v>0</v>
      </c>
      <c r="X212" s="192"/>
      <c r="Y212" s="194"/>
      <c r="Z212" s="194"/>
      <c r="AA212" s="192"/>
      <c r="AB212" s="192"/>
      <c r="AC212" s="192"/>
      <c r="AD212" s="195"/>
      <c r="AE212" s="9">
        <f t="shared" si="82"/>
        <v>-64.000000000000156</v>
      </c>
      <c r="AF212" s="9">
        <f t="shared" si="80"/>
        <v>7</v>
      </c>
      <c r="AG212" s="9">
        <f t="shared" si="81"/>
        <v>0.125</v>
      </c>
      <c r="AH212" s="191"/>
      <c r="AI212" s="191"/>
      <c r="AJ212" s="191"/>
      <c r="AK212" s="191"/>
      <c r="AL212" s="35">
        <f t="shared" si="75"/>
        <v>44387</v>
      </c>
      <c r="AM212" s="14">
        <f t="shared" si="76"/>
        <v>0</v>
      </c>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6">
        <f t="shared" si="77"/>
        <v>0</v>
      </c>
    </row>
    <row r="213" spans="1:61" ht="27.75" customHeight="1" x14ac:dyDescent="0.15">
      <c r="A213" s="33">
        <v>44388</v>
      </c>
      <c r="B213" s="13">
        <f t="shared" ref="B213:B276" si="83">WEEKNUM(A213,2)</f>
        <v>28</v>
      </c>
      <c r="C213" s="13">
        <f t="shared" ref="C213:C276" si="84">WEEKDAY(A213)</f>
        <v>7</v>
      </c>
      <c r="D213" s="84">
        <f t="shared" ref="D213:D276" si="85">IF(W213&gt;0,$V$14,$V$14)</f>
        <v>1.1000000000000001</v>
      </c>
      <c r="E213" s="84">
        <f t="shared" ref="E213:E276" si="86">IF(C213=1,$V$10,1)</f>
        <v>1</v>
      </c>
      <c r="F213" s="84">
        <f t="shared" ref="F213:F276" si="87">IF(OR($A$2=A213,$A$3=A213,$A$4=A213,$A$5=A213,$A$6=A213,$A$7=A213,$A$8=A213,$A$9=A213,$A$10=A213),$V$11,1)</f>
        <v>1</v>
      </c>
      <c r="G213" s="85">
        <f t="shared" si="78"/>
        <v>0.33333333333333331</v>
      </c>
      <c r="H213" s="192"/>
      <c r="I213" s="192"/>
      <c r="J213" s="192"/>
      <c r="K213" s="192"/>
      <c r="L213" s="193"/>
      <c r="M213" s="193"/>
      <c r="N213" s="9">
        <f t="shared" ref="N213:N276" si="88">((((I213-H213+N(I213&lt;H213)+(K213-J213+N(K213&lt;J213))+L213-M213))))</f>
        <v>0</v>
      </c>
      <c r="O213" s="9">
        <f>(SUMIF($B$21:B213,B213,$N$21:N213))</f>
        <v>0</v>
      </c>
      <c r="P213" s="9">
        <f t="shared" ref="P213:P276" si="89">IF(C213=2,-$AG$13+O213,IF(P212&lt;0,-$AG$13+O213,-$AG$13+O213))</f>
        <v>-2.0833333333333335</v>
      </c>
      <c r="Q213" s="193"/>
      <c r="R213" s="14">
        <f t="shared" ref="R213:R276" si="90">((I213-H213+N(I213&lt;H213)+(K213-J213+N(K213&lt;J213))+L213-M213))*MAX(E213,F213)-N213</f>
        <v>0</v>
      </c>
      <c r="S213" s="9">
        <f t="shared" ref="S213:S276" si="91">Q213*$V$12-Q213</f>
        <v>0</v>
      </c>
      <c r="T213" s="9">
        <f t="shared" ref="T213:T276" si="92">((N213-Q213)*$V$13)-N213+Q213</f>
        <v>0</v>
      </c>
      <c r="U213" s="9">
        <f t="shared" ref="U213:U276" si="93">(W213*D213)-W213</f>
        <v>0</v>
      </c>
      <c r="V213" s="9">
        <f t="shared" ref="V213:V276" si="94">R213+S213+T213+U213</f>
        <v>0</v>
      </c>
      <c r="W213" s="9">
        <f t="shared" si="79"/>
        <v>0</v>
      </c>
      <c r="X213" s="192"/>
      <c r="Y213" s="194"/>
      <c r="Z213" s="194"/>
      <c r="AA213" s="192"/>
      <c r="AB213" s="192"/>
      <c r="AC213" s="192"/>
      <c r="AD213" s="195"/>
      <c r="AE213" s="9">
        <f t="shared" si="82"/>
        <v>-64.333333333333485</v>
      </c>
      <c r="AF213" s="9">
        <f t="shared" si="80"/>
        <v>7</v>
      </c>
      <c r="AG213" s="9">
        <f t="shared" si="81"/>
        <v>0.125</v>
      </c>
      <c r="AH213" s="191"/>
      <c r="AI213" s="191"/>
      <c r="AJ213" s="191"/>
      <c r="AK213" s="191"/>
      <c r="AL213" s="35">
        <f t="shared" ref="AL213:AL276" si="95">A213</f>
        <v>44388</v>
      </c>
      <c r="AM213" s="14">
        <f t="shared" ref="AM213:AM276" si="96">SUM(AN213:BH213)</f>
        <v>0</v>
      </c>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6">
        <f t="shared" ref="BI213:BI276" si="97">IF(N213=0,0,AM213/N213)</f>
        <v>0</v>
      </c>
    </row>
    <row r="214" spans="1:61" ht="27.75" customHeight="1" x14ac:dyDescent="0.15">
      <c r="A214" s="33">
        <v>44389</v>
      </c>
      <c r="B214" s="13">
        <f t="shared" si="83"/>
        <v>28</v>
      </c>
      <c r="C214" s="13">
        <f t="shared" si="84"/>
        <v>1</v>
      </c>
      <c r="D214" s="84">
        <f t="shared" si="85"/>
        <v>1.1000000000000001</v>
      </c>
      <c r="E214" s="84">
        <f t="shared" si="86"/>
        <v>1</v>
      </c>
      <c r="F214" s="84">
        <f t="shared" si="87"/>
        <v>1</v>
      </c>
      <c r="G214" s="85">
        <f t="shared" ref="G214:G277" si="98">IF(ISERROR(VLOOKUP(A214,$A$2:$K$15,1,FALSE)),VLOOKUP(C214,$F$2:$V$8,17,FALSE),VLOOKUP(A214,$A$2:$K$15,11,FALSE))</f>
        <v>0.33333333333333331</v>
      </c>
      <c r="H214" s="192"/>
      <c r="I214" s="192"/>
      <c r="J214" s="192"/>
      <c r="K214" s="192"/>
      <c r="L214" s="193"/>
      <c r="M214" s="193"/>
      <c r="N214" s="9">
        <f t="shared" si="88"/>
        <v>0</v>
      </c>
      <c r="O214" s="9">
        <f>(SUMIF($B$21:B214,B214,$N$21:N214))</f>
        <v>0</v>
      </c>
      <c r="P214" s="9">
        <f t="shared" si="89"/>
        <v>-2.0833333333333335</v>
      </c>
      <c r="Q214" s="193"/>
      <c r="R214" s="14">
        <f t="shared" si="90"/>
        <v>0</v>
      </c>
      <c r="S214" s="9">
        <f t="shared" si="91"/>
        <v>0</v>
      </c>
      <c r="T214" s="9">
        <f t="shared" si="92"/>
        <v>0</v>
      </c>
      <c r="U214" s="9">
        <f t="shared" si="93"/>
        <v>0</v>
      </c>
      <c r="V214" s="9">
        <f t="shared" si="94"/>
        <v>0</v>
      </c>
      <c r="W214" s="9">
        <f t="shared" ref="W214:W277" si="99">(MAX(,MIN($AG$14+($AF$14&gt;$AG$14),I214+(H214&gt;I214))-MAX($AF$14,H214))+MAX(,(MIN($AG$14,I214+(H214&gt;I214))-H214)*($AF$14&gt;$AG$14))+MAX(,MIN($AG$14+($AF$14&gt;$AG$14),L214+0)-$AF$14)*(H214&gt;I214))+(MAX(,MIN($AG$14+($AF$14&gt;$AG$14),K214+(J214&gt;K214))-MAX($AF$14,J214))+MAX(,(MIN($AG$14,K214+(J214&gt;K214))-J214)*($AF$14&gt;$AG$14))+MAX(,MIN($AG$14+($AF$14&gt;$AG$14),K214+0)-$AF$14)*(J214&gt;K214))</f>
        <v>0</v>
      </c>
      <c r="X214" s="192"/>
      <c r="Y214" s="194"/>
      <c r="Z214" s="194"/>
      <c r="AA214" s="192"/>
      <c r="AB214" s="192"/>
      <c r="AC214" s="192"/>
      <c r="AD214" s="195"/>
      <c r="AE214" s="9">
        <f t="shared" si="82"/>
        <v>-64.666666666666814</v>
      </c>
      <c r="AF214" s="9">
        <f t="shared" ref="AF214:AF277" si="100">AF213-X214</f>
        <v>7</v>
      </c>
      <c r="AG214" s="9">
        <f t="shared" ref="AG214:AG277" si="101">AG213+Q214-AC214-AB214</f>
        <v>0.125</v>
      </c>
      <c r="AH214" s="191"/>
      <c r="AI214" s="191"/>
      <c r="AJ214" s="191"/>
      <c r="AK214" s="191"/>
      <c r="AL214" s="35">
        <f t="shared" si="95"/>
        <v>44389</v>
      </c>
      <c r="AM214" s="14">
        <f t="shared" si="96"/>
        <v>0</v>
      </c>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6">
        <f t="shared" si="97"/>
        <v>0</v>
      </c>
    </row>
    <row r="215" spans="1:61" ht="27.75" customHeight="1" x14ac:dyDescent="0.15">
      <c r="A215" s="33">
        <v>44390</v>
      </c>
      <c r="B215" s="13">
        <f t="shared" si="83"/>
        <v>29</v>
      </c>
      <c r="C215" s="13">
        <f t="shared" si="84"/>
        <v>2</v>
      </c>
      <c r="D215" s="84">
        <f t="shared" si="85"/>
        <v>1.1000000000000001</v>
      </c>
      <c r="E215" s="84">
        <f t="shared" si="86"/>
        <v>1</v>
      </c>
      <c r="F215" s="84">
        <f t="shared" si="87"/>
        <v>1</v>
      </c>
      <c r="G215" s="85">
        <f t="shared" si="98"/>
        <v>0.33333333333333331</v>
      </c>
      <c r="H215" s="192"/>
      <c r="I215" s="192"/>
      <c r="J215" s="192"/>
      <c r="K215" s="192"/>
      <c r="L215" s="193"/>
      <c r="M215" s="193"/>
      <c r="N215" s="9">
        <f t="shared" si="88"/>
        <v>0</v>
      </c>
      <c r="O215" s="9">
        <f>(SUMIF($B$21:B215,B215,$N$21:N215))</f>
        <v>0</v>
      </c>
      <c r="P215" s="9">
        <f t="shared" si="89"/>
        <v>-2.0833333333333335</v>
      </c>
      <c r="Q215" s="193"/>
      <c r="R215" s="14">
        <f t="shared" si="90"/>
        <v>0</v>
      </c>
      <c r="S215" s="9">
        <f t="shared" si="91"/>
        <v>0</v>
      </c>
      <c r="T215" s="9">
        <f t="shared" si="92"/>
        <v>0</v>
      </c>
      <c r="U215" s="9">
        <f t="shared" si="93"/>
        <v>0</v>
      </c>
      <c r="V215" s="9">
        <f t="shared" si="94"/>
        <v>0</v>
      </c>
      <c r="W215" s="9">
        <f t="shared" si="99"/>
        <v>0</v>
      </c>
      <c r="X215" s="192"/>
      <c r="Y215" s="194"/>
      <c r="Z215" s="194"/>
      <c r="AA215" s="192"/>
      <c r="AB215" s="192"/>
      <c r="AC215" s="192"/>
      <c r="AD215" s="195"/>
      <c r="AE215" s="9">
        <f t="shared" ref="AE215:AE278" si="102">AE214-G215+N215++Q215+V215+X215+AB215-AA215+Z215</f>
        <v>-65.000000000000142</v>
      </c>
      <c r="AF215" s="9">
        <f t="shared" si="100"/>
        <v>7</v>
      </c>
      <c r="AG215" s="9">
        <f t="shared" si="101"/>
        <v>0.125</v>
      </c>
      <c r="AH215" s="191"/>
      <c r="AI215" s="191"/>
      <c r="AJ215" s="191"/>
      <c r="AK215" s="191"/>
      <c r="AL215" s="35">
        <f t="shared" si="95"/>
        <v>44390</v>
      </c>
      <c r="AM215" s="14">
        <f t="shared" si="96"/>
        <v>0</v>
      </c>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6">
        <f t="shared" si="97"/>
        <v>0</v>
      </c>
    </row>
    <row r="216" spans="1:61" ht="27.75" customHeight="1" x14ac:dyDescent="0.15">
      <c r="A216" s="33">
        <v>44391</v>
      </c>
      <c r="B216" s="13">
        <f t="shared" si="83"/>
        <v>29</v>
      </c>
      <c r="C216" s="13">
        <f t="shared" si="84"/>
        <v>3</v>
      </c>
      <c r="D216" s="84">
        <f t="shared" si="85"/>
        <v>1.1000000000000001</v>
      </c>
      <c r="E216" s="84">
        <f t="shared" si="86"/>
        <v>1</v>
      </c>
      <c r="F216" s="84">
        <f t="shared" si="87"/>
        <v>1</v>
      </c>
      <c r="G216" s="85">
        <f t="shared" si="98"/>
        <v>0.33333333333333331</v>
      </c>
      <c r="H216" s="192"/>
      <c r="I216" s="192"/>
      <c r="J216" s="192"/>
      <c r="K216" s="192"/>
      <c r="L216" s="193"/>
      <c r="M216" s="193"/>
      <c r="N216" s="9">
        <f t="shared" si="88"/>
        <v>0</v>
      </c>
      <c r="O216" s="9">
        <f>(SUMIF($B$21:B216,B216,$N$21:N216))</f>
        <v>0</v>
      </c>
      <c r="P216" s="9">
        <f t="shared" si="89"/>
        <v>-2.0833333333333335</v>
      </c>
      <c r="Q216" s="193"/>
      <c r="R216" s="14">
        <f t="shared" si="90"/>
        <v>0</v>
      </c>
      <c r="S216" s="9">
        <f t="shared" si="91"/>
        <v>0</v>
      </c>
      <c r="T216" s="9">
        <f t="shared" si="92"/>
        <v>0</v>
      </c>
      <c r="U216" s="9">
        <f t="shared" si="93"/>
        <v>0</v>
      </c>
      <c r="V216" s="9">
        <f t="shared" si="94"/>
        <v>0</v>
      </c>
      <c r="W216" s="9">
        <f t="shared" si="99"/>
        <v>0</v>
      </c>
      <c r="X216" s="192"/>
      <c r="Y216" s="194"/>
      <c r="Z216" s="194"/>
      <c r="AA216" s="192"/>
      <c r="AB216" s="192"/>
      <c r="AC216" s="192"/>
      <c r="AD216" s="195"/>
      <c r="AE216" s="9">
        <f t="shared" si="102"/>
        <v>-65.333333333333471</v>
      </c>
      <c r="AF216" s="9">
        <f t="shared" si="100"/>
        <v>7</v>
      </c>
      <c r="AG216" s="9">
        <f t="shared" si="101"/>
        <v>0.125</v>
      </c>
      <c r="AH216" s="191"/>
      <c r="AI216" s="191"/>
      <c r="AJ216" s="191"/>
      <c r="AK216" s="191"/>
      <c r="AL216" s="35">
        <f t="shared" si="95"/>
        <v>44391</v>
      </c>
      <c r="AM216" s="14">
        <f t="shared" si="96"/>
        <v>0</v>
      </c>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6">
        <f t="shared" si="97"/>
        <v>0</v>
      </c>
    </row>
    <row r="217" spans="1:61" ht="27.75" customHeight="1" x14ac:dyDescent="0.15">
      <c r="A217" s="33">
        <v>44392</v>
      </c>
      <c r="B217" s="13">
        <f t="shared" si="83"/>
        <v>29</v>
      </c>
      <c r="C217" s="13">
        <f t="shared" si="84"/>
        <v>4</v>
      </c>
      <c r="D217" s="84">
        <f t="shared" si="85"/>
        <v>1.1000000000000001</v>
      </c>
      <c r="E217" s="84">
        <f t="shared" si="86"/>
        <v>1</v>
      </c>
      <c r="F217" s="84">
        <f t="shared" si="87"/>
        <v>1</v>
      </c>
      <c r="G217" s="85">
        <f t="shared" si="98"/>
        <v>0.33333333333333298</v>
      </c>
      <c r="H217" s="192"/>
      <c r="I217" s="192"/>
      <c r="J217" s="192"/>
      <c r="K217" s="192"/>
      <c r="L217" s="193"/>
      <c r="M217" s="193"/>
      <c r="N217" s="9">
        <f t="shared" si="88"/>
        <v>0</v>
      </c>
      <c r="O217" s="9">
        <f>(SUMIF($B$21:B217,B217,$N$21:N217))</f>
        <v>0</v>
      </c>
      <c r="P217" s="9">
        <f t="shared" si="89"/>
        <v>-2.0833333333333335</v>
      </c>
      <c r="Q217" s="193"/>
      <c r="R217" s="14">
        <f t="shared" si="90"/>
        <v>0</v>
      </c>
      <c r="S217" s="9">
        <f t="shared" si="91"/>
        <v>0</v>
      </c>
      <c r="T217" s="9">
        <f t="shared" si="92"/>
        <v>0</v>
      </c>
      <c r="U217" s="9">
        <f t="shared" si="93"/>
        <v>0</v>
      </c>
      <c r="V217" s="9">
        <f t="shared" si="94"/>
        <v>0</v>
      </c>
      <c r="W217" s="9">
        <f t="shared" si="99"/>
        <v>0</v>
      </c>
      <c r="X217" s="192"/>
      <c r="Y217" s="194"/>
      <c r="Z217" s="194"/>
      <c r="AA217" s="192"/>
      <c r="AB217" s="192"/>
      <c r="AC217" s="192"/>
      <c r="AD217" s="195"/>
      <c r="AE217" s="9">
        <f t="shared" si="102"/>
        <v>-65.666666666666799</v>
      </c>
      <c r="AF217" s="9">
        <f t="shared" si="100"/>
        <v>7</v>
      </c>
      <c r="AG217" s="9">
        <f t="shared" si="101"/>
        <v>0.125</v>
      </c>
      <c r="AH217" s="191"/>
      <c r="AI217" s="191"/>
      <c r="AJ217" s="191"/>
      <c r="AK217" s="191"/>
      <c r="AL217" s="35">
        <f t="shared" si="95"/>
        <v>44392</v>
      </c>
      <c r="AM217" s="14">
        <f t="shared" si="96"/>
        <v>0</v>
      </c>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6">
        <f t="shared" si="97"/>
        <v>0</v>
      </c>
    </row>
    <row r="218" spans="1:61" ht="27.75" customHeight="1" x14ac:dyDescent="0.15">
      <c r="A218" s="33">
        <v>44393</v>
      </c>
      <c r="B218" s="13">
        <f t="shared" si="83"/>
        <v>29</v>
      </c>
      <c r="C218" s="13">
        <f t="shared" si="84"/>
        <v>5</v>
      </c>
      <c r="D218" s="84">
        <f t="shared" si="85"/>
        <v>1.1000000000000001</v>
      </c>
      <c r="E218" s="84">
        <f t="shared" si="86"/>
        <v>1</v>
      </c>
      <c r="F218" s="84">
        <f t="shared" si="87"/>
        <v>1</v>
      </c>
      <c r="G218" s="85">
        <f t="shared" si="98"/>
        <v>0.33333333333333298</v>
      </c>
      <c r="H218" s="192"/>
      <c r="I218" s="192"/>
      <c r="J218" s="192"/>
      <c r="K218" s="192"/>
      <c r="L218" s="193"/>
      <c r="M218" s="193"/>
      <c r="N218" s="9">
        <f t="shared" si="88"/>
        <v>0</v>
      </c>
      <c r="O218" s="9">
        <f>(SUMIF($B$21:B218,B218,$N$21:N218))</f>
        <v>0</v>
      </c>
      <c r="P218" s="9">
        <f t="shared" si="89"/>
        <v>-2.0833333333333335</v>
      </c>
      <c r="Q218" s="193"/>
      <c r="R218" s="14">
        <f t="shared" si="90"/>
        <v>0</v>
      </c>
      <c r="S218" s="9">
        <f t="shared" si="91"/>
        <v>0</v>
      </c>
      <c r="T218" s="9">
        <f t="shared" si="92"/>
        <v>0</v>
      </c>
      <c r="U218" s="9">
        <f t="shared" si="93"/>
        <v>0</v>
      </c>
      <c r="V218" s="9">
        <f t="shared" si="94"/>
        <v>0</v>
      </c>
      <c r="W218" s="9">
        <f t="shared" si="99"/>
        <v>0</v>
      </c>
      <c r="X218" s="192"/>
      <c r="Y218" s="194"/>
      <c r="Z218" s="194"/>
      <c r="AA218" s="192"/>
      <c r="AB218" s="192"/>
      <c r="AC218" s="192"/>
      <c r="AD218" s="195"/>
      <c r="AE218" s="9">
        <f t="shared" si="102"/>
        <v>-66.000000000000128</v>
      </c>
      <c r="AF218" s="9">
        <f t="shared" si="100"/>
        <v>7</v>
      </c>
      <c r="AG218" s="9">
        <f t="shared" si="101"/>
        <v>0.125</v>
      </c>
      <c r="AH218" s="191"/>
      <c r="AI218" s="191"/>
      <c r="AJ218" s="191"/>
      <c r="AK218" s="191"/>
      <c r="AL218" s="35">
        <f t="shared" si="95"/>
        <v>44393</v>
      </c>
      <c r="AM218" s="14">
        <f t="shared" si="96"/>
        <v>0</v>
      </c>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6">
        <f t="shared" si="97"/>
        <v>0</v>
      </c>
    </row>
    <row r="219" spans="1:61" ht="27.75" customHeight="1" x14ac:dyDescent="0.15">
      <c r="A219" s="33">
        <v>44394</v>
      </c>
      <c r="B219" s="13">
        <f t="shared" si="83"/>
        <v>29</v>
      </c>
      <c r="C219" s="13">
        <f t="shared" si="84"/>
        <v>6</v>
      </c>
      <c r="D219" s="84">
        <f t="shared" si="85"/>
        <v>1.1000000000000001</v>
      </c>
      <c r="E219" s="84">
        <f t="shared" si="86"/>
        <v>1</v>
      </c>
      <c r="F219" s="84">
        <f t="shared" si="87"/>
        <v>1</v>
      </c>
      <c r="G219" s="85">
        <f t="shared" si="98"/>
        <v>0.33333333333333298</v>
      </c>
      <c r="H219" s="192"/>
      <c r="I219" s="192"/>
      <c r="J219" s="192"/>
      <c r="K219" s="192"/>
      <c r="L219" s="193"/>
      <c r="M219" s="193"/>
      <c r="N219" s="9">
        <f t="shared" si="88"/>
        <v>0</v>
      </c>
      <c r="O219" s="9">
        <f>(SUMIF($B$21:B219,B219,$N$21:N219))</f>
        <v>0</v>
      </c>
      <c r="P219" s="9">
        <f t="shared" si="89"/>
        <v>-2.0833333333333335</v>
      </c>
      <c r="Q219" s="193"/>
      <c r="R219" s="14">
        <f t="shared" si="90"/>
        <v>0</v>
      </c>
      <c r="S219" s="9">
        <f t="shared" si="91"/>
        <v>0</v>
      </c>
      <c r="T219" s="9">
        <f t="shared" si="92"/>
        <v>0</v>
      </c>
      <c r="U219" s="9">
        <f t="shared" si="93"/>
        <v>0</v>
      </c>
      <c r="V219" s="9">
        <f t="shared" si="94"/>
        <v>0</v>
      </c>
      <c r="W219" s="9">
        <f t="shared" si="99"/>
        <v>0</v>
      </c>
      <c r="X219" s="192"/>
      <c r="Y219" s="194"/>
      <c r="Z219" s="194"/>
      <c r="AA219" s="192"/>
      <c r="AB219" s="192"/>
      <c r="AC219" s="192"/>
      <c r="AD219" s="195"/>
      <c r="AE219" s="9">
        <f t="shared" si="102"/>
        <v>-66.333333333333456</v>
      </c>
      <c r="AF219" s="9">
        <f t="shared" si="100"/>
        <v>7</v>
      </c>
      <c r="AG219" s="9">
        <f t="shared" si="101"/>
        <v>0.125</v>
      </c>
      <c r="AH219" s="191"/>
      <c r="AI219" s="191"/>
      <c r="AJ219" s="191"/>
      <c r="AK219" s="191"/>
      <c r="AL219" s="35">
        <f t="shared" si="95"/>
        <v>44394</v>
      </c>
      <c r="AM219" s="14">
        <f t="shared" si="96"/>
        <v>0</v>
      </c>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6">
        <f t="shared" si="97"/>
        <v>0</v>
      </c>
    </row>
    <row r="220" spans="1:61" ht="27.75" customHeight="1" x14ac:dyDescent="0.15">
      <c r="A220" s="33">
        <v>44395</v>
      </c>
      <c r="B220" s="13">
        <f t="shared" si="83"/>
        <v>29</v>
      </c>
      <c r="C220" s="13">
        <f t="shared" si="84"/>
        <v>7</v>
      </c>
      <c r="D220" s="84">
        <f t="shared" si="85"/>
        <v>1.1000000000000001</v>
      </c>
      <c r="E220" s="84">
        <f t="shared" si="86"/>
        <v>1</v>
      </c>
      <c r="F220" s="84">
        <f t="shared" si="87"/>
        <v>1</v>
      </c>
      <c r="G220" s="85">
        <f t="shared" si="98"/>
        <v>0.33333333333333331</v>
      </c>
      <c r="H220" s="192"/>
      <c r="I220" s="192"/>
      <c r="J220" s="192"/>
      <c r="K220" s="192"/>
      <c r="L220" s="193"/>
      <c r="M220" s="193"/>
      <c r="N220" s="9">
        <f t="shared" si="88"/>
        <v>0</v>
      </c>
      <c r="O220" s="9">
        <f>(SUMIF($B$21:B220,B220,$N$21:N220))</f>
        <v>0</v>
      </c>
      <c r="P220" s="9">
        <f t="shared" si="89"/>
        <v>-2.0833333333333335</v>
      </c>
      <c r="Q220" s="193"/>
      <c r="R220" s="14">
        <f t="shared" si="90"/>
        <v>0</v>
      </c>
      <c r="S220" s="9">
        <f t="shared" si="91"/>
        <v>0</v>
      </c>
      <c r="T220" s="9">
        <f t="shared" si="92"/>
        <v>0</v>
      </c>
      <c r="U220" s="9">
        <f t="shared" si="93"/>
        <v>0</v>
      </c>
      <c r="V220" s="9">
        <f t="shared" si="94"/>
        <v>0</v>
      </c>
      <c r="W220" s="9">
        <f t="shared" si="99"/>
        <v>0</v>
      </c>
      <c r="X220" s="192"/>
      <c r="Y220" s="194"/>
      <c r="Z220" s="194"/>
      <c r="AA220" s="192"/>
      <c r="AB220" s="192"/>
      <c r="AC220" s="192"/>
      <c r="AD220" s="195"/>
      <c r="AE220" s="9">
        <f t="shared" si="102"/>
        <v>-66.666666666666785</v>
      </c>
      <c r="AF220" s="9">
        <f t="shared" si="100"/>
        <v>7</v>
      </c>
      <c r="AG220" s="9">
        <f t="shared" si="101"/>
        <v>0.125</v>
      </c>
      <c r="AH220" s="191"/>
      <c r="AI220" s="191"/>
      <c r="AJ220" s="191"/>
      <c r="AK220" s="191"/>
      <c r="AL220" s="35">
        <f t="shared" si="95"/>
        <v>44395</v>
      </c>
      <c r="AM220" s="14">
        <f t="shared" si="96"/>
        <v>0</v>
      </c>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6">
        <f t="shared" si="97"/>
        <v>0</v>
      </c>
    </row>
    <row r="221" spans="1:61" ht="27.75" customHeight="1" x14ac:dyDescent="0.15">
      <c r="A221" s="33">
        <v>44396</v>
      </c>
      <c r="B221" s="13">
        <f t="shared" si="83"/>
        <v>29</v>
      </c>
      <c r="C221" s="13">
        <f t="shared" si="84"/>
        <v>1</v>
      </c>
      <c r="D221" s="84">
        <f t="shared" si="85"/>
        <v>1.1000000000000001</v>
      </c>
      <c r="E221" s="84">
        <f t="shared" si="86"/>
        <v>1</v>
      </c>
      <c r="F221" s="84">
        <f t="shared" si="87"/>
        <v>1</v>
      </c>
      <c r="G221" s="85">
        <f t="shared" si="98"/>
        <v>0.33333333333333331</v>
      </c>
      <c r="H221" s="192"/>
      <c r="I221" s="192"/>
      <c r="J221" s="192"/>
      <c r="K221" s="192"/>
      <c r="L221" s="193"/>
      <c r="M221" s="193"/>
      <c r="N221" s="9">
        <f t="shared" si="88"/>
        <v>0</v>
      </c>
      <c r="O221" s="9">
        <f>(SUMIF($B$21:B221,B221,$N$21:N221))</f>
        <v>0</v>
      </c>
      <c r="P221" s="9">
        <f t="shared" si="89"/>
        <v>-2.0833333333333335</v>
      </c>
      <c r="Q221" s="193"/>
      <c r="R221" s="14">
        <f t="shared" si="90"/>
        <v>0</v>
      </c>
      <c r="S221" s="9">
        <f t="shared" si="91"/>
        <v>0</v>
      </c>
      <c r="T221" s="9">
        <f t="shared" si="92"/>
        <v>0</v>
      </c>
      <c r="U221" s="9">
        <f t="shared" si="93"/>
        <v>0</v>
      </c>
      <c r="V221" s="9">
        <f t="shared" si="94"/>
        <v>0</v>
      </c>
      <c r="W221" s="9">
        <f t="shared" si="99"/>
        <v>0</v>
      </c>
      <c r="X221" s="192"/>
      <c r="Y221" s="194"/>
      <c r="Z221" s="194"/>
      <c r="AA221" s="192"/>
      <c r="AB221" s="192"/>
      <c r="AC221" s="192"/>
      <c r="AD221" s="195"/>
      <c r="AE221" s="9">
        <f t="shared" si="102"/>
        <v>-67.000000000000114</v>
      </c>
      <c r="AF221" s="9">
        <f t="shared" si="100"/>
        <v>7</v>
      </c>
      <c r="AG221" s="9">
        <f t="shared" si="101"/>
        <v>0.125</v>
      </c>
      <c r="AH221" s="191"/>
      <c r="AI221" s="191"/>
      <c r="AJ221" s="191"/>
      <c r="AK221" s="191"/>
      <c r="AL221" s="35">
        <f t="shared" si="95"/>
        <v>44396</v>
      </c>
      <c r="AM221" s="14">
        <f t="shared" si="96"/>
        <v>0</v>
      </c>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6">
        <f t="shared" si="97"/>
        <v>0</v>
      </c>
    </row>
    <row r="222" spans="1:61" ht="27.75" customHeight="1" x14ac:dyDescent="0.15">
      <c r="A222" s="33">
        <v>44397</v>
      </c>
      <c r="B222" s="13">
        <f t="shared" si="83"/>
        <v>30</v>
      </c>
      <c r="C222" s="13">
        <f t="shared" si="84"/>
        <v>2</v>
      </c>
      <c r="D222" s="84">
        <f t="shared" si="85"/>
        <v>1.1000000000000001</v>
      </c>
      <c r="E222" s="84">
        <f t="shared" si="86"/>
        <v>1</v>
      </c>
      <c r="F222" s="84">
        <f t="shared" si="87"/>
        <v>1</v>
      </c>
      <c r="G222" s="85">
        <f t="shared" si="98"/>
        <v>0.33333333333333331</v>
      </c>
      <c r="H222" s="192"/>
      <c r="I222" s="192"/>
      <c r="J222" s="192"/>
      <c r="K222" s="192"/>
      <c r="L222" s="193"/>
      <c r="M222" s="193"/>
      <c r="N222" s="9">
        <f t="shared" si="88"/>
        <v>0</v>
      </c>
      <c r="O222" s="9">
        <f>(SUMIF($B$21:B222,B222,$N$21:N222))</f>
        <v>0</v>
      </c>
      <c r="P222" s="9">
        <f t="shared" si="89"/>
        <v>-2.0833333333333335</v>
      </c>
      <c r="Q222" s="193"/>
      <c r="R222" s="14">
        <f t="shared" si="90"/>
        <v>0</v>
      </c>
      <c r="S222" s="9">
        <f t="shared" si="91"/>
        <v>0</v>
      </c>
      <c r="T222" s="9">
        <f t="shared" si="92"/>
        <v>0</v>
      </c>
      <c r="U222" s="9">
        <f t="shared" si="93"/>
        <v>0</v>
      </c>
      <c r="V222" s="9">
        <f t="shared" si="94"/>
        <v>0</v>
      </c>
      <c r="W222" s="9">
        <f t="shared" si="99"/>
        <v>0</v>
      </c>
      <c r="X222" s="192"/>
      <c r="Y222" s="194"/>
      <c r="Z222" s="194"/>
      <c r="AA222" s="192"/>
      <c r="AB222" s="192"/>
      <c r="AC222" s="192"/>
      <c r="AD222" s="195"/>
      <c r="AE222" s="9">
        <f t="shared" si="102"/>
        <v>-67.333333333333442</v>
      </c>
      <c r="AF222" s="9">
        <f t="shared" si="100"/>
        <v>7</v>
      </c>
      <c r="AG222" s="9">
        <f t="shared" si="101"/>
        <v>0.125</v>
      </c>
      <c r="AH222" s="191"/>
      <c r="AI222" s="191"/>
      <c r="AJ222" s="191"/>
      <c r="AK222" s="191"/>
      <c r="AL222" s="35">
        <f t="shared" si="95"/>
        <v>44397</v>
      </c>
      <c r="AM222" s="14">
        <f t="shared" si="96"/>
        <v>0</v>
      </c>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6">
        <f t="shared" si="97"/>
        <v>0</v>
      </c>
    </row>
    <row r="223" spans="1:61" ht="27.75" customHeight="1" x14ac:dyDescent="0.15">
      <c r="A223" s="33">
        <v>44398</v>
      </c>
      <c r="B223" s="13">
        <f t="shared" si="83"/>
        <v>30</v>
      </c>
      <c r="C223" s="13">
        <f t="shared" si="84"/>
        <v>3</v>
      </c>
      <c r="D223" s="84">
        <f t="shared" si="85"/>
        <v>1.1000000000000001</v>
      </c>
      <c r="E223" s="84">
        <f t="shared" si="86"/>
        <v>1</v>
      </c>
      <c r="F223" s="84">
        <f t="shared" si="87"/>
        <v>1</v>
      </c>
      <c r="G223" s="85">
        <f t="shared" si="98"/>
        <v>0.33333333333333331</v>
      </c>
      <c r="H223" s="192"/>
      <c r="I223" s="192"/>
      <c r="J223" s="192"/>
      <c r="K223" s="192"/>
      <c r="L223" s="193"/>
      <c r="M223" s="193"/>
      <c r="N223" s="9">
        <f t="shared" si="88"/>
        <v>0</v>
      </c>
      <c r="O223" s="9">
        <f>(SUMIF($B$21:B223,B223,$N$21:N223))</f>
        <v>0</v>
      </c>
      <c r="P223" s="9">
        <f t="shared" si="89"/>
        <v>-2.0833333333333335</v>
      </c>
      <c r="Q223" s="193"/>
      <c r="R223" s="14">
        <f t="shared" si="90"/>
        <v>0</v>
      </c>
      <c r="S223" s="9">
        <f t="shared" si="91"/>
        <v>0</v>
      </c>
      <c r="T223" s="9">
        <f t="shared" si="92"/>
        <v>0</v>
      </c>
      <c r="U223" s="9">
        <f t="shared" si="93"/>
        <v>0</v>
      </c>
      <c r="V223" s="9">
        <f t="shared" si="94"/>
        <v>0</v>
      </c>
      <c r="W223" s="9">
        <f t="shared" si="99"/>
        <v>0</v>
      </c>
      <c r="X223" s="192"/>
      <c r="Y223" s="194"/>
      <c r="Z223" s="194"/>
      <c r="AA223" s="192"/>
      <c r="AB223" s="192"/>
      <c r="AC223" s="192"/>
      <c r="AD223" s="195"/>
      <c r="AE223" s="9">
        <f t="shared" si="102"/>
        <v>-67.666666666666771</v>
      </c>
      <c r="AF223" s="9">
        <f t="shared" si="100"/>
        <v>7</v>
      </c>
      <c r="AG223" s="9">
        <f t="shared" si="101"/>
        <v>0.125</v>
      </c>
      <c r="AH223" s="191"/>
      <c r="AI223" s="191"/>
      <c r="AJ223" s="191"/>
      <c r="AK223" s="191"/>
      <c r="AL223" s="35">
        <f t="shared" si="95"/>
        <v>44398</v>
      </c>
      <c r="AM223" s="14">
        <f t="shared" si="96"/>
        <v>0</v>
      </c>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6">
        <f t="shared" si="97"/>
        <v>0</v>
      </c>
    </row>
    <row r="224" spans="1:61" ht="27.75" customHeight="1" x14ac:dyDescent="0.15">
      <c r="A224" s="33">
        <v>44399</v>
      </c>
      <c r="B224" s="13">
        <f t="shared" si="83"/>
        <v>30</v>
      </c>
      <c r="C224" s="13">
        <f t="shared" si="84"/>
        <v>4</v>
      </c>
      <c r="D224" s="84">
        <f t="shared" si="85"/>
        <v>1.1000000000000001</v>
      </c>
      <c r="E224" s="84">
        <f t="shared" si="86"/>
        <v>1</v>
      </c>
      <c r="F224" s="84">
        <f t="shared" si="87"/>
        <v>1</v>
      </c>
      <c r="G224" s="85">
        <f t="shared" si="98"/>
        <v>0.33333333333333298</v>
      </c>
      <c r="H224" s="192"/>
      <c r="I224" s="192"/>
      <c r="J224" s="192"/>
      <c r="K224" s="192"/>
      <c r="L224" s="193"/>
      <c r="M224" s="193"/>
      <c r="N224" s="9">
        <f t="shared" si="88"/>
        <v>0</v>
      </c>
      <c r="O224" s="9">
        <f>(SUMIF($B$21:B224,B224,$N$21:N224))</f>
        <v>0</v>
      </c>
      <c r="P224" s="9">
        <f t="shared" si="89"/>
        <v>-2.0833333333333335</v>
      </c>
      <c r="Q224" s="193"/>
      <c r="R224" s="14">
        <f t="shared" si="90"/>
        <v>0</v>
      </c>
      <c r="S224" s="9">
        <f t="shared" si="91"/>
        <v>0</v>
      </c>
      <c r="T224" s="9">
        <f t="shared" si="92"/>
        <v>0</v>
      </c>
      <c r="U224" s="9">
        <f t="shared" si="93"/>
        <v>0</v>
      </c>
      <c r="V224" s="9">
        <f t="shared" si="94"/>
        <v>0</v>
      </c>
      <c r="W224" s="9">
        <f t="shared" si="99"/>
        <v>0</v>
      </c>
      <c r="X224" s="192"/>
      <c r="Y224" s="194"/>
      <c r="Z224" s="194"/>
      <c r="AA224" s="192"/>
      <c r="AB224" s="192"/>
      <c r="AC224" s="192"/>
      <c r="AD224" s="195"/>
      <c r="AE224" s="9">
        <f t="shared" si="102"/>
        <v>-68.000000000000099</v>
      </c>
      <c r="AF224" s="9">
        <f t="shared" si="100"/>
        <v>7</v>
      </c>
      <c r="AG224" s="9">
        <f t="shared" si="101"/>
        <v>0.125</v>
      </c>
      <c r="AH224" s="191"/>
      <c r="AI224" s="191"/>
      <c r="AJ224" s="191"/>
      <c r="AK224" s="191"/>
      <c r="AL224" s="35">
        <f t="shared" si="95"/>
        <v>44399</v>
      </c>
      <c r="AM224" s="14">
        <f t="shared" si="96"/>
        <v>0</v>
      </c>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6">
        <f t="shared" si="97"/>
        <v>0</v>
      </c>
    </row>
    <row r="225" spans="1:61" ht="27.75" customHeight="1" x14ac:dyDescent="0.15">
      <c r="A225" s="33">
        <v>44400</v>
      </c>
      <c r="B225" s="13">
        <f t="shared" si="83"/>
        <v>30</v>
      </c>
      <c r="C225" s="13">
        <f t="shared" si="84"/>
        <v>5</v>
      </c>
      <c r="D225" s="84">
        <f t="shared" si="85"/>
        <v>1.1000000000000001</v>
      </c>
      <c r="E225" s="84">
        <f t="shared" si="86"/>
        <v>1</v>
      </c>
      <c r="F225" s="84">
        <f t="shared" si="87"/>
        <v>1</v>
      </c>
      <c r="G225" s="85">
        <f t="shared" si="98"/>
        <v>0.33333333333333298</v>
      </c>
      <c r="H225" s="192"/>
      <c r="I225" s="192"/>
      <c r="J225" s="192"/>
      <c r="K225" s="192"/>
      <c r="L225" s="193"/>
      <c r="M225" s="193"/>
      <c r="N225" s="9">
        <f t="shared" si="88"/>
        <v>0</v>
      </c>
      <c r="O225" s="9">
        <f>(SUMIF($B$21:B225,B225,$N$21:N225))</f>
        <v>0</v>
      </c>
      <c r="P225" s="9">
        <f t="shared" si="89"/>
        <v>-2.0833333333333335</v>
      </c>
      <c r="Q225" s="193"/>
      <c r="R225" s="14">
        <f t="shared" si="90"/>
        <v>0</v>
      </c>
      <c r="S225" s="9">
        <f t="shared" si="91"/>
        <v>0</v>
      </c>
      <c r="T225" s="9">
        <f t="shared" si="92"/>
        <v>0</v>
      </c>
      <c r="U225" s="9">
        <f t="shared" si="93"/>
        <v>0</v>
      </c>
      <c r="V225" s="9">
        <f t="shared" si="94"/>
        <v>0</v>
      </c>
      <c r="W225" s="9">
        <f t="shared" si="99"/>
        <v>0</v>
      </c>
      <c r="X225" s="192"/>
      <c r="Y225" s="194"/>
      <c r="Z225" s="194"/>
      <c r="AA225" s="192"/>
      <c r="AB225" s="192"/>
      <c r="AC225" s="192"/>
      <c r="AD225" s="195"/>
      <c r="AE225" s="9">
        <f t="shared" si="102"/>
        <v>-68.333333333333428</v>
      </c>
      <c r="AF225" s="9">
        <f t="shared" si="100"/>
        <v>7</v>
      </c>
      <c r="AG225" s="9">
        <f t="shared" si="101"/>
        <v>0.125</v>
      </c>
      <c r="AH225" s="191"/>
      <c r="AI225" s="191"/>
      <c r="AJ225" s="191"/>
      <c r="AK225" s="191"/>
      <c r="AL225" s="35">
        <f t="shared" si="95"/>
        <v>44400</v>
      </c>
      <c r="AM225" s="14">
        <f t="shared" si="96"/>
        <v>0</v>
      </c>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6">
        <f t="shared" si="97"/>
        <v>0</v>
      </c>
    </row>
    <row r="226" spans="1:61" ht="27.75" customHeight="1" x14ac:dyDescent="0.15">
      <c r="A226" s="33">
        <v>44401</v>
      </c>
      <c r="B226" s="13">
        <f t="shared" si="83"/>
        <v>30</v>
      </c>
      <c r="C226" s="13">
        <f t="shared" si="84"/>
        <v>6</v>
      </c>
      <c r="D226" s="84">
        <f t="shared" si="85"/>
        <v>1.1000000000000001</v>
      </c>
      <c r="E226" s="84">
        <f t="shared" si="86"/>
        <v>1</v>
      </c>
      <c r="F226" s="84">
        <f t="shared" si="87"/>
        <v>1</v>
      </c>
      <c r="G226" s="85">
        <f t="shared" si="98"/>
        <v>0.33333333333333298</v>
      </c>
      <c r="H226" s="192"/>
      <c r="I226" s="192"/>
      <c r="J226" s="192"/>
      <c r="K226" s="192"/>
      <c r="L226" s="193"/>
      <c r="M226" s="193"/>
      <c r="N226" s="9">
        <f t="shared" si="88"/>
        <v>0</v>
      </c>
      <c r="O226" s="9">
        <f>(SUMIF($B$21:B226,B226,$N$21:N226))</f>
        <v>0</v>
      </c>
      <c r="P226" s="9">
        <f t="shared" si="89"/>
        <v>-2.0833333333333335</v>
      </c>
      <c r="Q226" s="193"/>
      <c r="R226" s="14">
        <f t="shared" si="90"/>
        <v>0</v>
      </c>
      <c r="S226" s="9">
        <f t="shared" si="91"/>
        <v>0</v>
      </c>
      <c r="T226" s="9">
        <f t="shared" si="92"/>
        <v>0</v>
      </c>
      <c r="U226" s="9">
        <f t="shared" si="93"/>
        <v>0</v>
      </c>
      <c r="V226" s="9">
        <f t="shared" si="94"/>
        <v>0</v>
      </c>
      <c r="W226" s="9">
        <f t="shared" si="99"/>
        <v>0</v>
      </c>
      <c r="X226" s="192"/>
      <c r="Y226" s="194"/>
      <c r="Z226" s="194"/>
      <c r="AA226" s="192"/>
      <c r="AB226" s="192"/>
      <c r="AC226" s="192"/>
      <c r="AD226" s="195"/>
      <c r="AE226" s="9">
        <f t="shared" si="102"/>
        <v>-68.666666666666757</v>
      </c>
      <c r="AF226" s="9">
        <f t="shared" si="100"/>
        <v>7</v>
      </c>
      <c r="AG226" s="9">
        <f t="shared" si="101"/>
        <v>0.125</v>
      </c>
      <c r="AH226" s="191"/>
      <c r="AI226" s="191"/>
      <c r="AJ226" s="191"/>
      <c r="AK226" s="191"/>
      <c r="AL226" s="35">
        <f t="shared" si="95"/>
        <v>44401</v>
      </c>
      <c r="AM226" s="14">
        <f t="shared" si="96"/>
        <v>0</v>
      </c>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6">
        <f t="shared" si="97"/>
        <v>0</v>
      </c>
    </row>
    <row r="227" spans="1:61" ht="27.75" customHeight="1" x14ac:dyDescent="0.15">
      <c r="A227" s="33">
        <v>44402</v>
      </c>
      <c r="B227" s="13">
        <f t="shared" si="83"/>
        <v>30</v>
      </c>
      <c r="C227" s="13">
        <f t="shared" si="84"/>
        <v>7</v>
      </c>
      <c r="D227" s="84">
        <f t="shared" si="85"/>
        <v>1.1000000000000001</v>
      </c>
      <c r="E227" s="84">
        <f t="shared" si="86"/>
        <v>1</v>
      </c>
      <c r="F227" s="84">
        <f t="shared" si="87"/>
        <v>1</v>
      </c>
      <c r="G227" s="85">
        <f t="shared" si="98"/>
        <v>0.33333333333333331</v>
      </c>
      <c r="H227" s="192"/>
      <c r="I227" s="192"/>
      <c r="J227" s="192"/>
      <c r="K227" s="192"/>
      <c r="L227" s="193"/>
      <c r="M227" s="193"/>
      <c r="N227" s="9">
        <f t="shared" si="88"/>
        <v>0</v>
      </c>
      <c r="O227" s="9">
        <f>(SUMIF($B$21:B227,B227,$N$21:N227))</f>
        <v>0</v>
      </c>
      <c r="P227" s="9">
        <f t="shared" si="89"/>
        <v>-2.0833333333333335</v>
      </c>
      <c r="Q227" s="193"/>
      <c r="R227" s="14">
        <f t="shared" si="90"/>
        <v>0</v>
      </c>
      <c r="S227" s="9">
        <f t="shared" si="91"/>
        <v>0</v>
      </c>
      <c r="T227" s="9">
        <f t="shared" si="92"/>
        <v>0</v>
      </c>
      <c r="U227" s="9">
        <f t="shared" si="93"/>
        <v>0</v>
      </c>
      <c r="V227" s="9">
        <f t="shared" si="94"/>
        <v>0</v>
      </c>
      <c r="W227" s="9">
        <f t="shared" si="99"/>
        <v>0</v>
      </c>
      <c r="X227" s="192"/>
      <c r="Y227" s="194"/>
      <c r="Z227" s="194"/>
      <c r="AA227" s="192"/>
      <c r="AB227" s="192"/>
      <c r="AC227" s="192"/>
      <c r="AD227" s="195"/>
      <c r="AE227" s="9">
        <f t="shared" si="102"/>
        <v>-69.000000000000085</v>
      </c>
      <c r="AF227" s="9">
        <f t="shared" si="100"/>
        <v>7</v>
      </c>
      <c r="AG227" s="9">
        <f t="shared" si="101"/>
        <v>0.125</v>
      </c>
      <c r="AH227" s="191"/>
      <c r="AI227" s="191"/>
      <c r="AJ227" s="191"/>
      <c r="AK227" s="191"/>
      <c r="AL227" s="35">
        <f t="shared" si="95"/>
        <v>44402</v>
      </c>
      <c r="AM227" s="14">
        <f t="shared" si="96"/>
        <v>0</v>
      </c>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6">
        <f t="shared" si="97"/>
        <v>0</v>
      </c>
    </row>
    <row r="228" spans="1:61" ht="27.75" customHeight="1" x14ac:dyDescent="0.15">
      <c r="A228" s="33">
        <v>44403</v>
      </c>
      <c r="B228" s="13">
        <f t="shared" si="83"/>
        <v>30</v>
      </c>
      <c r="C228" s="13">
        <f t="shared" si="84"/>
        <v>1</v>
      </c>
      <c r="D228" s="84">
        <f t="shared" si="85"/>
        <v>1.1000000000000001</v>
      </c>
      <c r="E228" s="84">
        <f t="shared" si="86"/>
        <v>1</v>
      </c>
      <c r="F228" s="84">
        <f t="shared" si="87"/>
        <v>1</v>
      </c>
      <c r="G228" s="85">
        <f t="shared" si="98"/>
        <v>0.33333333333333331</v>
      </c>
      <c r="H228" s="192"/>
      <c r="I228" s="192"/>
      <c r="J228" s="192"/>
      <c r="K228" s="192"/>
      <c r="L228" s="193"/>
      <c r="M228" s="193"/>
      <c r="N228" s="9">
        <f t="shared" si="88"/>
        <v>0</v>
      </c>
      <c r="O228" s="9">
        <f>(SUMIF($B$21:B228,B228,$N$21:N228))</f>
        <v>0</v>
      </c>
      <c r="P228" s="9">
        <f t="shared" si="89"/>
        <v>-2.0833333333333335</v>
      </c>
      <c r="Q228" s="193"/>
      <c r="R228" s="14">
        <f t="shared" si="90"/>
        <v>0</v>
      </c>
      <c r="S228" s="9">
        <f t="shared" si="91"/>
        <v>0</v>
      </c>
      <c r="T228" s="9">
        <f t="shared" si="92"/>
        <v>0</v>
      </c>
      <c r="U228" s="9">
        <f t="shared" si="93"/>
        <v>0</v>
      </c>
      <c r="V228" s="9">
        <f t="shared" si="94"/>
        <v>0</v>
      </c>
      <c r="W228" s="9">
        <f t="shared" si="99"/>
        <v>0</v>
      </c>
      <c r="X228" s="192"/>
      <c r="Y228" s="194"/>
      <c r="Z228" s="194"/>
      <c r="AA228" s="192"/>
      <c r="AB228" s="192"/>
      <c r="AC228" s="192"/>
      <c r="AD228" s="195"/>
      <c r="AE228" s="9">
        <f t="shared" si="102"/>
        <v>-69.333333333333414</v>
      </c>
      <c r="AF228" s="9">
        <f t="shared" si="100"/>
        <v>7</v>
      </c>
      <c r="AG228" s="9">
        <f t="shared" si="101"/>
        <v>0.125</v>
      </c>
      <c r="AH228" s="191"/>
      <c r="AI228" s="191"/>
      <c r="AJ228" s="191"/>
      <c r="AK228" s="191"/>
      <c r="AL228" s="35">
        <f t="shared" si="95"/>
        <v>44403</v>
      </c>
      <c r="AM228" s="14">
        <f t="shared" si="96"/>
        <v>0</v>
      </c>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6">
        <f t="shared" si="97"/>
        <v>0</v>
      </c>
    </row>
    <row r="229" spans="1:61" ht="27.75" customHeight="1" x14ac:dyDescent="0.15">
      <c r="A229" s="33">
        <v>44404</v>
      </c>
      <c r="B229" s="13">
        <f t="shared" si="83"/>
        <v>31</v>
      </c>
      <c r="C229" s="13">
        <f t="shared" si="84"/>
        <v>2</v>
      </c>
      <c r="D229" s="84">
        <f t="shared" si="85"/>
        <v>1.1000000000000001</v>
      </c>
      <c r="E229" s="84">
        <f t="shared" si="86"/>
        <v>1</v>
      </c>
      <c r="F229" s="84">
        <f t="shared" si="87"/>
        <v>1</v>
      </c>
      <c r="G229" s="85">
        <f t="shared" si="98"/>
        <v>0.33333333333333331</v>
      </c>
      <c r="H229" s="192"/>
      <c r="I229" s="192"/>
      <c r="J229" s="192"/>
      <c r="K229" s="192"/>
      <c r="L229" s="193"/>
      <c r="M229" s="193"/>
      <c r="N229" s="9">
        <f t="shared" si="88"/>
        <v>0</v>
      </c>
      <c r="O229" s="9">
        <f>(SUMIF($B$21:B229,B229,$N$21:N229))</f>
        <v>0</v>
      </c>
      <c r="P229" s="9">
        <f t="shared" si="89"/>
        <v>-2.0833333333333335</v>
      </c>
      <c r="Q229" s="193"/>
      <c r="R229" s="14">
        <f t="shared" si="90"/>
        <v>0</v>
      </c>
      <c r="S229" s="9">
        <f t="shared" si="91"/>
        <v>0</v>
      </c>
      <c r="T229" s="9">
        <f t="shared" si="92"/>
        <v>0</v>
      </c>
      <c r="U229" s="9">
        <f t="shared" si="93"/>
        <v>0</v>
      </c>
      <c r="V229" s="9">
        <f t="shared" si="94"/>
        <v>0</v>
      </c>
      <c r="W229" s="9">
        <f t="shared" si="99"/>
        <v>0</v>
      </c>
      <c r="X229" s="192"/>
      <c r="Y229" s="194"/>
      <c r="Z229" s="194"/>
      <c r="AA229" s="192"/>
      <c r="AB229" s="192"/>
      <c r="AC229" s="192"/>
      <c r="AD229" s="195"/>
      <c r="AE229" s="9">
        <f t="shared" si="102"/>
        <v>-69.666666666666742</v>
      </c>
      <c r="AF229" s="9">
        <f t="shared" si="100"/>
        <v>7</v>
      </c>
      <c r="AG229" s="9">
        <f t="shared" si="101"/>
        <v>0.125</v>
      </c>
      <c r="AH229" s="191"/>
      <c r="AI229" s="191"/>
      <c r="AJ229" s="191"/>
      <c r="AK229" s="191"/>
      <c r="AL229" s="35">
        <f t="shared" si="95"/>
        <v>44404</v>
      </c>
      <c r="AM229" s="14">
        <f t="shared" si="96"/>
        <v>0</v>
      </c>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6">
        <f t="shared" si="97"/>
        <v>0</v>
      </c>
    </row>
    <row r="230" spans="1:61" ht="27.75" customHeight="1" x14ac:dyDescent="0.15">
      <c r="A230" s="33">
        <v>44405</v>
      </c>
      <c r="B230" s="13">
        <f t="shared" si="83"/>
        <v>31</v>
      </c>
      <c r="C230" s="13">
        <f t="shared" si="84"/>
        <v>3</v>
      </c>
      <c r="D230" s="84">
        <f t="shared" si="85"/>
        <v>1.1000000000000001</v>
      </c>
      <c r="E230" s="84">
        <f t="shared" si="86"/>
        <v>1</v>
      </c>
      <c r="F230" s="84">
        <f t="shared" si="87"/>
        <v>1</v>
      </c>
      <c r="G230" s="85">
        <f t="shared" si="98"/>
        <v>0.33333333333333331</v>
      </c>
      <c r="H230" s="192"/>
      <c r="I230" s="192"/>
      <c r="J230" s="192"/>
      <c r="K230" s="192"/>
      <c r="L230" s="193"/>
      <c r="M230" s="193"/>
      <c r="N230" s="9">
        <f t="shared" si="88"/>
        <v>0</v>
      </c>
      <c r="O230" s="9">
        <f>(SUMIF($B$21:B230,B230,$N$21:N230))</f>
        <v>0</v>
      </c>
      <c r="P230" s="9">
        <f t="shared" si="89"/>
        <v>-2.0833333333333335</v>
      </c>
      <c r="Q230" s="193"/>
      <c r="R230" s="14">
        <f t="shared" si="90"/>
        <v>0</v>
      </c>
      <c r="S230" s="9">
        <f t="shared" si="91"/>
        <v>0</v>
      </c>
      <c r="T230" s="9">
        <f t="shared" si="92"/>
        <v>0</v>
      </c>
      <c r="U230" s="9">
        <f t="shared" si="93"/>
        <v>0</v>
      </c>
      <c r="V230" s="9">
        <f t="shared" si="94"/>
        <v>0</v>
      </c>
      <c r="W230" s="9">
        <f t="shared" si="99"/>
        <v>0</v>
      </c>
      <c r="X230" s="192"/>
      <c r="Y230" s="194"/>
      <c r="Z230" s="194"/>
      <c r="AA230" s="192"/>
      <c r="AB230" s="192"/>
      <c r="AC230" s="192"/>
      <c r="AD230" s="195"/>
      <c r="AE230" s="9">
        <f t="shared" si="102"/>
        <v>-70.000000000000071</v>
      </c>
      <c r="AF230" s="9">
        <f t="shared" si="100"/>
        <v>7</v>
      </c>
      <c r="AG230" s="9">
        <f t="shared" si="101"/>
        <v>0.125</v>
      </c>
      <c r="AH230" s="191"/>
      <c r="AI230" s="191"/>
      <c r="AJ230" s="191"/>
      <c r="AK230" s="191"/>
      <c r="AL230" s="35">
        <f t="shared" si="95"/>
        <v>44405</v>
      </c>
      <c r="AM230" s="14">
        <f t="shared" si="96"/>
        <v>0</v>
      </c>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6">
        <f t="shared" si="97"/>
        <v>0</v>
      </c>
    </row>
    <row r="231" spans="1:61" ht="27.75" customHeight="1" x14ac:dyDescent="0.15">
      <c r="A231" s="33">
        <v>44406</v>
      </c>
      <c r="B231" s="13">
        <f t="shared" si="83"/>
        <v>31</v>
      </c>
      <c r="C231" s="13">
        <f t="shared" si="84"/>
        <v>4</v>
      </c>
      <c r="D231" s="84">
        <f t="shared" si="85"/>
        <v>1.1000000000000001</v>
      </c>
      <c r="E231" s="84">
        <f t="shared" si="86"/>
        <v>1</v>
      </c>
      <c r="F231" s="84">
        <f t="shared" si="87"/>
        <v>1</v>
      </c>
      <c r="G231" s="85">
        <f t="shared" si="98"/>
        <v>0.33333333333333298</v>
      </c>
      <c r="H231" s="192"/>
      <c r="I231" s="192"/>
      <c r="J231" s="192"/>
      <c r="K231" s="192"/>
      <c r="L231" s="193"/>
      <c r="M231" s="193"/>
      <c r="N231" s="9">
        <f t="shared" si="88"/>
        <v>0</v>
      </c>
      <c r="O231" s="9">
        <f>(SUMIF($B$21:B231,B231,$N$21:N231))</f>
        <v>0</v>
      </c>
      <c r="P231" s="9">
        <f t="shared" si="89"/>
        <v>-2.0833333333333335</v>
      </c>
      <c r="Q231" s="193"/>
      <c r="R231" s="14">
        <f t="shared" si="90"/>
        <v>0</v>
      </c>
      <c r="S231" s="9">
        <f t="shared" si="91"/>
        <v>0</v>
      </c>
      <c r="T231" s="9">
        <f t="shared" si="92"/>
        <v>0</v>
      </c>
      <c r="U231" s="9">
        <f t="shared" si="93"/>
        <v>0</v>
      </c>
      <c r="V231" s="9">
        <f t="shared" si="94"/>
        <v>0</v>
      </c>
      <c r="W231" s="9">
        <f t="shared" si="99"/>
        <v>0</v>
      </c>
      <c r="X231" s="192"/>
      <c r="Y231" s="194"/>
      <c r="Z231" s="194"/>
      <c r="AA231" s="192"/>
      <c r="AB231" s="192"/>
      <c r="AC231" s="192"/>
      <c r="AD231" s="195"/>
      <c r="AE231" s="9">
        <f t="shared" si="102"/>
        <v>-70.3333333333334</v>
      </c>
      <c r="AF231" s="9">
        <f t="shared" si="100"/>
        <v>7</v>
      </c>
      <c r="AG231" s="9">
        <f t="shared" si="101"/>
        <v>0.125</v>
      </c>
      <c r="AH231" s="191"/>
      <c r="AI231" s="191"/>
      <c r="AJ231" s="191"/>
      <c r="AK231" s="191"/>
      <c r="AL231" s="35">
        <f t="shared" si="95"/>
        <v>44406</v>
      </c>
      <c r="AM231" s="14">
        <f t="shared" si="96"/>
        <v>0</v>
      </c>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6">
        <f t="shared" si="97"/>
        <v>0</v>
      </c>
    </row>
    <row r="232" spans="1:61" ht="27.75" customHeight="1" x14ac:dyDescent="0.15">
      <c r="A232" s="33">
        <v>44407</v>
      </c>
      <c r="B232" s="13">
        <f t="shared" si="83"/>
        <v>31</v>
      </c>
      <c r="C232" s="13">
        <f t="shared" si="84"/>
        <v>5</v>
      </c>
      <c r="D232" s="84">
        <f t="shared" si="85"/>
        <v>1.1000000000000001</v>
      </c>
      <c r="E232" s="84">
        <f t="shared" si="86"/>
        <v>1</v>
      </c>
      <c r="F232" s="84">
        <f t="shared" si="87"/>
        <v>1</v>
      </c>
      <c r="G232" s="85">
        <f t="shared" si="98"/>
        <v>0.33333333333333298</v>
      </c>
      <c r="H232" s="192"/>
      <c r="I232" s="192"/>
      <c r="J232" s="192"/>
      <c r="K232" s="192"/>
      <c r="L232" s="193"/>
      <c r="M232" s="193"/>
      <c r="N232" s="9">
        <f t="shared" si="88"/>
        <v>0</v>
      </c>
      <c r="O232" s="9">
        <f>(SUMIF($B$21:B232,B232,$N$21:N232))</f>
        <v>0</v>
      </c>
      <c r="P232" s="9">
        <f t="shared" si="89"/>
        <v>-2.0833333333333335</v>
      </c>
      <c r="Q232" s="193"/>
      <c r="R232" s="14">
        <f t="shared" si="90"/>
        <v>0</v>
      </c>
      <c r="S232" s="9">
        <f t="shared" si="91"/>
        <v>0</v>
      </c>
      <c r="T232" s="9">
        <f t="shared" si="92"/>
        <v>0</v>
      </c>
      <c r="U232" s="9">
        <f t="shared" si="93"/>
        <v>0</v>
      </c>
      <c r="V232" s="9">
        <f t="shared" si="94"/>
        <v>0</v>
      </c>
      <c r="W232" s="9">
        <f t="shared" si="99"/>
        <v>0</v>
      </c>
      <c r="X232" s="192"/>
      <c r="Y232" s="194"/>
      <c r="Z232" s="194"/>
      <c r="AA232" s="192"/>
      <c r="AB232" s="192"/>
      <c r="AC232" s="192"/>
      <c r="AD232" s="195"/>
      <c r="AE232" s="9">
        <f t="shared" si="102"/>
        <v>-70.666666666666728</v>
      </c>
      <c r="AF232" s="9">
        <f t="shared" si="100"/>
        <v>7</v>
      </c>
      <c r="AG232" s="9">
        <f t="shared" si="101"/>
        <v>0.125</v>
      </c>
      <c r="AH232" s="191"/>
      <c r="AI232" s="191"/>
      <c r="AJ232" s="191"/>
      <c r="AK232" s="191"/>
      <c r="AL232" s="35">
        <f t="shared" si="95"/>
        <v>44407</v>
      </c>
      <c r="AM232" s="14">
        <f t="shared" si="96"/>
        <v>0</v>
      </c>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6">
        <f t="shared" si="97"/>
        <v>0</v>
      </c>
    </row>
    <row r="233" spans="1:61" ht="27.75" customHeight="1" x14ac:dyDescent="0.15">
      <c r="A233" s="33">
        <v>44408</v>
      </c>
      <c r="B233" s="13">
        <f t="shared" si="83"/>
        <v>31</v>
      </c>
      <c r="C233" s="13">
        <f t="shared" si="84"/>
        <v>6</v>
      </c>
      <c r="D233" s="84">
        <f t="shared" si="85"/>
        <v>1.1000000000000001</v>
      </c>
      <c r="E233" s="84">
        <f t="shared" si="86"/>
        <v>1</v>
      </c>
      <c r="F233" s="84">
        <f t="shared" si="87"/>
        <v>1</v>
      </c>
      <c r="G233" s="85">
        <f t="shared" si="98"/>
        <v>0.33333333333333298</v>
      </c>
      <c r="H233" s="192"/>
      <c r="I233" s="192"/>
      <c r="J233" s="192"/>
      <c r="K233" s="192"/>
      <c r="L233" s="193"/>
      <c r="M233" s="193"/>
      <c r="N233" s="9">
        <f t="shared" si="88"/>
        <v>0</v>
      </c>
      <c r="O233" s="9">
        <f>(SUMIF($B$21:B233,B233,$N$21:N233))</f>
        <v>0</v>
      </c>
      <c r="P233" s="9">
        <f t="shared" si="89"/>
        <v>-2.0833333333333335</v>
      </c>
      <c r="Q233" s="193"/>
      <c r="R233" s="14">
        <f t="shared" si="90"/>
        <v>0</v>
      </c>
      <c r="S233" s="9">
        <f t="shared" si="91"/>
        <v>0</v>
      </c>
      <c r="T233" s="9">
        <f t="shared" si="92"/>
        <v>0</v>
      </c>
      <c r="U233" s="9">
        <f t="shared" si="93"/>
        <v>0</v>
      </c>
      <c r="V233" s="9">
        <f t="shared" si="94"/>
        <v>0</v>
      </c>
      <c r="W233" s="9">
        <f t="shared" si="99"/>
        <v>0</v>
      </c>
      <c r="X233" s="192"/>
      <c r="Y233" s="194"/>
      <c r="Z233" s="194"/>
      <c r="AA233" s="192"/>
      <c r="AB233" s="192"/>
      <c r="AC233" s="192"/>
      <c r="AD233" s="195"/>
      <c r="AE233" s="9">
        <f t="shared" si="102"/>
        <v>-71.000000000000057</v>
      </c>
      <c r="AF233" s="9">
        <f t="shared" si="100"/>
        <v>7</v>
      </c>
      <c r="AG233" s="9">
        <f t="shared" si="101"/>
        <v>0.125</v>
      </c>
      <c r="AH233" s="191"/>
      <c r="AI233" s="191"/>
      <c r="AJ233" s="191"/>
      <c r="AK233" s="191"/>
      <c r="AL233" s="35">
        <f t="shared" si="95"/>
        <v>44408</v>
      </c>
      <c r="AM233" s="14">
        <f t="shared" si="96"/>
        <v>0</v>
      </c>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6">
        <f t="shared" si="97"/>
        <v>0</v>
      </c>
    </row>
    <row r="234" spans="1:61" ht="27.75" customHeight="1" x14ac:dyDescent="0.15">
      <c r="A234" s="33">
        <v>44409</v>
      </c>
      <c r="B234" s="13">
        <f t="shared" si="83"/>
        <v>31</v>
      </c>
      <c r="C234" s="13">
        <f t="shared" si="84"/>
        <v>7</v>
      </c>
      <c r="D234" s="84">
        <f t="shared" si="85"/>
        <v>1.1000000000000001</v>
      </c>
      <c r="E234" s="84">
        <f t="shared" si="86"/>
        <v>1</v>
      </c>
      <c r="F234" s="84">
        <f t="shared" si="87"/>
        <v>1</v>
      </c>
      <c r="G234" s="85">
        <f t="shared" si="98"/>
        <v>0.33333333333333331</v>
      </c>
      <c r="H234" s="192"/>
      <c r="I234" s="192"/>
      <c r="J234" s="192"/>
      <c r="K234" s="192"/>
      <c r="L234" s="193"/>
      <c r="M234" s="193"/>
      <c r="N234" s="9">
        <f t="shared" si="88"/>
        <v>0</v>
      </c>
      <c r="O234" s="9">
        <f>(SUMIF($B$21:B234,B234,$N$21:N234))</f>
        <v>0</v>
      </c>
      <c r="P234" s="9">
        <f t="shared" si="89"/>
        <v>-2.0833333333333335</v>
      </c>
      <c r="Q234" s="193"/>
      <c r="R234" s="14">
        <f t="shared" si="90"/>
        <v>0</v>
      </c>
      <c r="S234" s="9">
        <f t="shared" si="91"/>
        <v>0</v>
      </c>
      <c r="T234" s="9">
        <f t="shared" si="92"/>
        <v>0</v>
      </c>
      <c r="U234" s="9">
        <f t="shared" si="93"/>
        <v>0</v>
      </c>
      <c r="V234" s="9">
        <f t="shared" si="94"/>
        <v>0</v>
      </c>
      <c r="W234" s="9">
        <f t="shared" si="99"/>
        <v>0</v>
      </c>
      <c r="X234" s="192"/>
      <c r="Y234" s="194"/>
      <c r="Z234" s="194"/>
      <c r="AA234" s="192"/>
      <c r="AB234" s="192"/>
      <c r="AC234" s="192"/>
      <c r="AD234" s="195"/>
      <c r="AE234" s="9">
        <f t="shared" si="102"/>
        <v>-71.333333333333385</v>
      </c>
      <c r="AF234" s="9">
        <f t="shared" si="100"/>
        <v>7</v>
      </c>
      <c r="AG234" s="9">
        <f t="shared" si="101"/>
        <v>0.125</v>
      </c>
      <c r="AH234" s="191"/>
      <c r="AI234" s="191"/>
      <c r="AJ234" s="191"/>
      <c r="AK234" s="191"/>
      <c r="AL234" s="35">
        <f t="shared" si="95"/>
        <v>44409</v>
      </c>
      <c r="AM234" s="14">
        <f t="shared" si="96"/>
        <v>0</v>
      </c>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6">
        <f t="shared" si="97"/>
        <v>0</v>
      </c>
    </row>
    <row r="235" spans="1:61" ht="27.75" customHeight="1" x14ac:dyDescent="0.15">
      <c r="A235" s="33">
        <v>44410</v>
      </c>
      <c r="B235" s="13">
        <f t="shared" si="83"/>
        <v>31</v>
      </c>
      <c r="C235" s="13">
        <f t="shared" si="84"/>
        <v>1</v>
      </c>
      <c r="D235" s="84">
        <f t="shared" si="85"/>
        <v>1.1000000000000001</v>
      </c>
      <c r="E235" s="84">
        <f t="shared" si="86"/>
        <v>1</v>
      </c>
      <c r="F235" s="84">
        <f t="shared" si="87"/>
        <v>1</v>
      </c>
      <c r="G235" s="85">
        <f t="shared" si="98"/>
        <v>0.33333333333333331</v>
      </c>
      <c r="H235" s="192"/>
      <c r="I235" s="192"/>
      <c r="J235" s="192"/>
      <c r="K235" s="192"/>
      <c r="L235" s="193"/>
      <c r="M235" s="193"/>
      <c r="N235" s="9">
        <f t="shared" si="88"/>
        <v>0</v>
      </c>
      <c r="O235" s="9">
        <f>(SUMIF($B$21:B235,B235,$N$21:N235))</f>
        <v>0</v>
      </c>
      <c r="P235" s="9">
        <f t="shared" si="89"/>
        <v>-2.0833333333333335</v>
      </c>
      <c r="Q235" s="193"/>
      <c r="R235" s="14">
        <f t="shared" si="90"/>
        <v>0</v>
      </c>
      <c r="S235" s="9">
        <f t="shared" si="91"/>
        <v>0</v>
      </c>
      <c r="T235" s="9">
        <f t="shared" si="92"/>
        <v>0</v>
      </c>
      <c r="U235" s="9">
        <f t="shared" si="93"/>
        <v>0</v>
      </c>
      <c r="V235" s="9">
        <f t="shared" si="94"/>
        <v>0</v>
      </c>
      <c r="W235" s="9">
        <f t="shared" si="99"/>
        <v>0</v>
      </c>
      <c r="X235" s="192"/>
      <c r="Y235" s="194"/>
      <c r="Z235" s="194"/>
      <c r="AA235" s="192"/>
      <c r="AB235" s="192"/>
      <c r="AC235" s="192"/>
      <c r="AD235" s="195"/>
      <c r="AE235" s="9">
        <f t="shared" si="102"/>
        <v>-71.666666666666714</v>
      </c>
      <c r="AF235" s="9">
        <f t="shared" si="100"/>
        <v>7</v>
      </c>
      <c r="AG235" s="9">
        <f t="shared" si="101"/>
        <v>0.125</v>
      </c>
      <c r="AH235" s="191"/>
      <c r="AI235" s="191"/>
      <c r="AJ235" s="191"/>
      <c r="AK235" s="191"/>
      <c r="AL235" s="35">
        <f t="shared" si="95"/>
        <v>44410</v>
      </c>
      <c r="AM235" s="14">
        <f t="shared" si="96"/>
        <v>0</v>
      </c>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6">
        <f t="shared" si="97"/>
        <v>0</v>
      </c>
    </row>
    <row r="236" spans="1:61" ht="27.75" customHeight="1" x14ac:dyDescent="0.15">
      <c r="A236" s="33">
        <v>44411</v>
      </c>
      <c r="B236" s="13">
        <f t="shared" si="83"/>
        <v>32</v>
      </c>
      <c r="C236" s="13">
        <f t="shared" si="84"/>
        <v>2</v>
      </c>
      <c r="D236" s="84">
        <f t="shared" si="85"/>
        <v>1.1000000000000001</v>
      </c>
      <c r="E236" s="84">
        <f t="shared" si="86"/>
        <v>1</v>
      </c>
      <c r="F236" s="84">
        <f t="shared" si="87"/>
        <v>1</v>
      </c>
      <c r="G236" s="85">
        <f t="shared" si="98"/>
        <v>0.33333333333333331</v>
      </c>
      <c r="H236" s="192"/>
      <c r="I236" s="192"/>
      <c r="J236" s="192"/>
      <c r="K236" s="192"/>
      <c r="L236" s="193"/>
      <c r="M236" s="193"/>
      <c r="N236" s="9">
        <f t="shared" si="88"/>
        <v>0</v>
      </c>
      <c r="O236" s="9">
        <f>(SUMIF($B$21:B236,B236,$N$21:N236))</f>
        <v>0</v>
      </c>
      <c r="P236" s="9">
        <f t="shared" si="89"/>
        <v>-2.0833333333333335</v>
      </c>
      <c r="Q236" s="193"/>
      <c r="R236" s="14">
        <f t="shared" si="90"/>
        <v>0</v>
      </c>
      <c r="S236" s="9">
        <f t="shared" si="91"/>
        <v>0</v>
      </c>
      <c r="T236" s="9">
        <f t="shared" si="92"/>
        <v>0</v>
      </c>
      <c r="U236" s="9">
        <f t="shared" si="93"/>
        <v>0</v>
      </c>
      <c r="V236" s="9">
        <f t="shared" si="94"/>
        <v>0</v>
      </c>
      <c r="W236" s="9">
        <f t="shared" si="99"/>
        <v>0</v>
      </c>
      <c r="X236" s="192"/>
      <c r="Y236" s="194"/>
      <c r="Z236" s="194"/>
      <c r="AA236" s="192"/>
      <c r="AB236" s="192"/>
      <c r="AC236" s="192"/>
      <c r="AD236" s="195"/>
      <c r="AE236" s="9">
        <f t="shared" si="102"/>
        <v>-72.000000000000043</v>
      </c>
      <c r="AF236" s="9">
        <f t="shared" si="100"/>
        <v>7</v>
      </c>
      <c r="AG236" s="9">
        <f t="shared" si="101"/>
        <v>0.125</v>
      </c>
      <c r="AH236" s="191"/>
      <c r="AI236" s="191"/>
      <c r="AJ236" s="191"/>
      <c r="AK236" s="191"/>
      <c r="AL236" s="35">
        <f t="shared" si="95"/>
        <v>44411</v>
      </c>
      <c r="AM236" s="14">
        <f t="shared" si="96"/>
        <v>0</v>
      </c>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6">
        <f t="shared" si="97"/>
        <v>0</v>
      </c>
    </row>
    <row r="237" spans="1:61" ht="27.75" customHeight="1" x14ac:dyDescent="0.15">
      <c r="A237" s="33">
        <v>44412</v>
      </c>
      <c r="B237" s="13">
        <f t="shared" si="83"/>
        <v>32</v>
      </c>
      <c r="C237" s="13">
        <f t="shared" si="84"/>
        <v>3</v>
      </c>
      <c r="D237" s="84">
        <f t="shared" si="85"/>
        <v>1.1000000000000001</v>
      </c>
      <c r="E237" s="84">
        <f t="shared" si="86"/>
        <v>1</v>
      </c>
      <c r="F237" s="84">
        <f t="shared" si="87"/>
        <v>1</v>
      </c>
      <c r="G237" s="85">
        <f t="shared" si="98"/>
        <v>0.33333333333333331</v>
      </c>
      <c r="H237" s="192"/>
      <c r="I237" s="192"/>
      <c r="J237" s="192"/>
      <c r="K237" s="192"/>
      <c r="L237" s="193"/>
      <c r="M237" s="193"/>
      <c r="N237" s="9">
        <f t="shared" si="88"/>
        <v>0</v>
      </c>
      <c r="O237" s="9">
        <f>(SUMIF($B$21:B237,B237,$N$21:N237))</f>
        <v>0</v>
      </c>
      <c r="P237" s="9">
        <f t="shared" si="89"/>
        <v>-2.0833333333333335</v>
      </c>
      <c r="Q237" s="193"/>
      <c r="R237" s="14">
        <f t="shared" si="90"/>
        <v>0</v>
      </c>
      <c r="S237" s="9">
        <f t="shared" si="91"/>
        <v>0</v>
      </c>
      <c r="T237" s="9">
        <f t="shared" si="92"/>
        <v>0</v>
      </c>
      <c r="U237" s="9">
        <f t="shared" si="93"/>
        <v>0</v>
      </c>
      <c r="V237" s="9">
        <f t="shared" si="94"/>
        <v>0</v>
      </c>
      <c r="W237" s="9">
        <f t="shared" si="99"/>
        <v>0</v>
      </c>
      <c r="X237" s="192"/>
      <c r="Y237" s="194"/>
      <c r="Z237" s="194"/>
      <c r="AA237" s="192"/>
      <c r="AB237" s="192"/>
      <c r="AC237" s="192"/>
      <c r="AD237" s="195"/>
      <c r="AE237" s="9">
        <f t="shared" si="102"/>
        <v>-72.333333333333371</v>
      </c>
      <c r="AF237" s="9">
        <f t="shared" si="100"/>
        <v>7</v>
      </c>
      <c r="AG237" s="9">
        <f t="shared" si="101"/>
        <v>0.125</v>
      </c>
      <c r="AH237" s="191"/>
      <c r="AI237" s="191"/>
      <c r="AJ237" s="191"/>
      <c r="AK237" s="191"/>
      <c r="AL237" s="35">
        <f t="shared" si="95"/>
        <v>44412</v>
      </c>
      <c r="AM237" s="14">
        <f t="shared" si="96"/>
        <v>0</v>
      </c>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6">
        <f t="shared" si="97"/>
        <v>0</v>
      </c>
    </row>
    <row r="238" spans="1:61" ht="27.75" customHeight="1" x14ac:dyDescent="0.15">
      <c r="A238" s="33">
        <v>44413</v>
      </c>
      <c r="B238" s="13">
        <f t="shared" si="83"/>
        <v>32</v>
      </c>
      <c r="C238" s="13">
        <f t="shared" si="84"/>
        <v>4</v>
      </c>
      <c r="D238" s="84">
        <f t="shared" si="85"/>
        <v>1.1000000000000001</v>
      </c>
      <c r="E238" s="84">
        <f t="shared" si="86"/>
        <v>1</v>
      </c>
      <c r="F238" s="84">
        <f t="shared" si="87"/>
        <v>1</v>
      </c>
      <c r="G238" s="85">
        <f t="shared" si="98"/>
        <v>0.33333333333333298</v>
      </c>
      <c r="H238" s="192"/>
      <c r="I238" s="192"/>
      <c r="J238" s="192"/>
      <c r="K238" s="192"/>
      <c r="L238" s="193"/>
      <c r="M238" s="193"/>
      <c r="N238" s="9">
        <f t="shared" si="88"/>
        <v>0</v>
      </c>
      <c r="O238" s="9">
        <f>(SUMIF($B$21:B238,B238,$N$21:N238))</f>
        <v>0</v>
      </c>
      <c r="P238" s="9">
        <f t="shared" si="89"/>
        <v>-2.0833333333333335</v>
      </c>
      <c r="Q238" s="193"/>
      <c r="R238" s="14">
        <f t="shared" si="90"/>
        <v>0</v>
      </c>
      <c r="S238" s="9">
        <f t="shared" si="91"/>
        <v>0</v>
      </c>
      <c r="T238" s="9">
        <f t="shared" si="92"/>
        <v>0</v>
      </c>
      <c r="U238" s="9">
        <f t="shared" si="93"/>
        <v>0</v>
      </c>
      <c r="V238" s="9">
        <f t="shared" si="94"/>
        <v>0</v>
      </c>
      <c r="W238" s="9">
        <f t="shared" si="99"/>
        <v>0</v>
      </c>
      <c r="X238" s="192"/>
      <c r="Y238" s="194"/>
      <c r="Z238" s="194"/>
      <c r="AA238" s="192"/>
      <c r="AB238" s="192"/>
      <c r="AC238" s="192"/>
      <c r="AD238" s="195"/>
      <c r="AE238" s="9">
        <f t="shared" si="102"/>
        <v>-72.6666666666667</v>
      </c>
      <c r="AF238" s="9">
        <f t="shared" si="100"/>
        <v>7</v>
      </c>
      <c r="AG238" s="9">
        <f t="shared" si="101"/>
        <v>0.125</v>
      </c>
      <c r="AH238" s="191"/>
      <c r="AI238" s="191"/>
      <c r="AJ238" s="191"/>
      <c r="AK238" s="191"/>
      <c r="AL238" s="35">
        <f t="shared" si="95"/>
        <v>44413</v>
      </c>
      <c r="AM238" s="14">
        <f t="shared" si="96"/>
        <v>0</v>
      </c>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6">
        <f t="shared" si="97"/>
        <v>0</v>
      </c>
    </row>
    <row r="239" spans="1:61" ht="27.75" customHeight="1" x14ac:dyDescent="0.15">
      <c r="A239" s="33">
        <v>44414</v>
      </c>
      <c r="B239" s="13">
        <f t="shared" si="83"/>
        <v>32</v>
      </c>
      <c r="C239" s="13">
        <f t="shared" si="84"/>
        <v>5</v>
      </c>
      <c r="D239" s="84">
        <f t="shared" si="85"/>
        <v>1.1000000000000001</v>
      </c>
      <c r="E239" s="84">
        <f t="shared" si="86"/>
        <v>1</v>
      </c>
      <c r="F239" s="84">
        <f t="shared" si="87"/>
        <v>1</v>
      </c>
      <c r="G239" s="85">
        <f t="shared" si="98"/>
        <v>0.33333333333333298</v>
      </c>
      <c r="H239" s="192"/>
      <c r="I239" s="192"/>
      <c r="J239" s="192"/>
      <c r="K239" s="192"/>
      <c r="L239" s="193"/>
      <c r="M239" s="193"/>
      <c r="N239" s="9">
        <f t="shared" si="88"/>
        <v>0</v>
      </c>
      <c r="O239" s="9">
        <f>(SUMIF($B$21:B239,B239,$N$21:N239))</f>
        <v>0</v>
      </c>
      <c r="P239" s="9">
        <f t="shared" si="89"/>
        <v>-2.0833333333333335</v>
      </c>
      <c r="Q239" s="193"/>
      <c r="R239" s="14">
        <f t="shared" si="90"/>
        <v>0</v>
      </c>
      <c r="S239" s="9">
        <f t="shared" si="91"/>
        <v>0</v>
      </c>
      <c r="T239" s="9">
        <f t="shared" si="92"/>
        <v>0</v>
      </c>
      <c r="U239" s="9">
        <f t="shared" si="93"/>
        <v>0</v>
      </c>
      <c r="V239" s="9">
        <f t="shared" si="94"/>
        <v>0</v>
      </c>
      <c r="W239" s="9">
        <f t="shared" si="99"/>
        <v>0</v>
      </c>
      <c r="X239" s="192"/>
      <c r="Y239" s="194"/>
      <c r="Z239" s="194"/>
      <c r="AA239" s="192"/>
      <c r="AB239" s="192"/>
      <c r="AC239" s="192"/>
      <c r="AD239" s="195"/>
      <c r="AE239" s="9">
        <f t="shared" si="102"/>
        <v>-73.000000000000028</v>
      </c>
      <c r="AF239" s="9">
        <f t="shared" si="100"/>
        <v>7</v>
      </c>
      <c r="AG239" s="9">
        <f t="shared" si="101"/>
        <v>0.125</v>
      </c>
      <c r="AH239" s="191"/>
      <c r="AI239" s="191"/>
      <c r="AJ239" s="191"/>
      <c r="AK239" s="191"/>
      <c r="AL239" s="35">
        <f t="shared" si="95"/>
        <v>44414</v>
      </c>
      <c r="AM239" s="14">
        <f t="shared" si="96"/>
        <v>0</v>
      </c>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6">
        <f t="shared" si="97"/>
        <v>0</v>
      </c>
    </row>
    <row r="240" spans="1:61" ht="27.75" customHeight="1" x14ac:dyDescent="0.15">
      <c r="A240" s="33">
        <v>44415</v>
      </c>
      <c r="B240" s="13">
        <f t="shared" si="83"/>
        <v>32</v>
      </c>
      <c r="C240" s="13">
        <f t="shared" si="84"/>
        <v>6</v>
      </c>
      <c r="D240" s="84">
        <f t="shared" si="85"/>
        <v>1.1000000000000001</v>
      </c>
      <c r="E240" s="84">
        <f t="shared" si="86"/>
        <v>1</v>
      </c>
      <c r="F240" s="84">
        <f t="shared" si="87"/>
        <v>1</v>
      </c>
      <c r="G240" s="85">
        <f t="shared" si="98"/>
        <v>0.33333333333333298</v>
      </c>
      <c r="H240" s="192"/>
      <c r="I240" s="192"/>
      <c r="J240" s="192"/>
      <c r="K240" s="192"/>
      <c r="L240" s="193"/>
      <c r="M240" s="193"/>
      <c r="N240" s="9">
        <f t="shared" si="88"/>
        <v>0</v>
      </c>
      <c r="O240" s="9">
        <f>(SUMIF($B$21:B240,B240,$N$21:N240))</f>
        <v>0</v>
      </c>
      <c r="P240" s="9">
        <f t="shared" si="89"/>
        <v>-2.0833333333333335</v>
      </c>
      <c r="Q240" s="193"/>
      <c r="R240" s="14">
        <f t="shared" si="90"/>
        <v>0</v>
      </c>
      <c r="S240" s="9">
        <f t="shared" si="91"/>
        <v>0</v>
      </c>
      <c r="T240" s="9">
        <f t="shared" si="92"/>
        <v>0</v>
      </c>
      <c r="U240" s="9">
        <f t="shared" si="93"/>
        <v>0</v>
      </c>
      <c r="V240" s="9">
        <f t="shared" si="94"/>
        <v>0</v>
      </c>
      <c r="W240" s="9">
        <f t="shared" si="99"/>
        <v>0</v>
      </c>
      <c r="X240" s="192"/>
      <c r="Y240" s="194"/>
      <c r="Z240" s="194"/>
      <c r="AA240" s="192"/>
      <c r="AB240" s="192"/>
      <c r="AC240" s="192"/>
      <c r="AD240" s="195"/>
      <c r="AE240" s="9">
        <f t="shared" si="102"/>
        <v>-73.333333333333357</v>
      </c>
      <c r="AF240" s="9">
        <f t="shared" si="100"/>
        <v>7</v>
      </c>
      <c r="AG240" s="9">
        <f t="shared" si="101"/>
        <v>0.125</v>
      </c>
      <c r="AH240" s="191"/>
      <c r="AI240" s="191"/>
      <c r="AJ240" s="191"/>
      <c r="AK240" s="191"/>
      <c r="AL240" s="35">
        <f t="shared" si="95"/>
        <v>44415</v>
      </c>
      <c r="AM240" s="14">
        <f t="shared" si="96"/>
        <v>0</v>
      </c>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6">
        <f t="shared" si="97"/>
        <v>0</v>
      </c>
    </row>
    <row r="241" spans="1:61" ht="27.75" customHeight="1" x14ac:dyDescent="0.15">
      <c r="A241" s="33">
        <v>44416</v>
      </c>
      <c r="B241" s="13">
        <f t="shared" si="83"/>
        <v>32</v>
      </c>
      <c r="C241" s="13">
        <f t="shared" si="84"/>
        <v>7</v>
      </c>
      <c r="D241" s="84">
        <f t="shared" si="85"/>
        <v>1.1000000000000001</v>
      </c>
      <c r="E241" s="84">
        <f t="shared" si="86"/>
        <v>1</v>
      </c>
      <c r="F241" s="84">
        <f t="shared" si="87"/>
        <v>1</v>
      </c>
      <c r="G241" s="85">
        <f t="shared" si="98"/>
        <v>0.33333333333333331</v>
      </c>
      <c r="H241" s="192"/>
      <c r="I241" s="192"/>
      <c r="J241" s="192"/>
      <c r="K241" s="192"/>
      <c r="L241" s="193"/>
      <c r="M241" s="193"/>
      <c r="N241" s="9">
        <f t="shared" si="88"/>
        <v>0</v>
      </c>
      <c r="O241" s="9">
        <f>(SUMIF($B$21:B241,B241,$N$21:N241))</f>
        <v>0</v>
      </c>
      <c r="P241" s="9">
        <f t="shared" si="89"/>
        <v>-2.0833333333333335</v>
      </c>
      <c r="Q241" s="193"/>
      <c r="R241" s="14">
        <f t="shared" si="90"/>
        <v>0</v>
      </c>
      <c r="S241" s="9">
        <f t="shared" si="91"/>
        <v>0</v>
      </c>
      <c r="T241" s="9">
        <f t="shared" si="92"/>
        <v>0</v>
      </c>
      <c r="U241" s="9">
        <f t="shared" si="93"/>
        <v>0</v>
      </c>
      <c r="V241" s="9">
        <f t="shared" si="94"/>
        <v>0</v>
      </c>
      <c r="W241" s="9">
        <f t="shared" si="99"/>
        <v>0</v>
      </c>
      <c r="X241" s="192"/>
      <c r="Y241" s="194"/>
      <c r="Z241" s="194"/>
      <c r="AA241" s="192"/>
      <c r="AB241" s="192"/>
      <c r="AC241" s="192"/>
      <c r="AD241" s="195"/>
      <c r="AE241" s="9">
        <f t="shared" si="102"/>
        <v>-73.666666666666686</v>
      </c>
      <c r="AF241" s="9">
        <f t="shared" si="100"/>
        <v>7</v>
      </c>
      <c r="AG241" s="9">
        <f t="shared" si="101"/>
        <v>0.125</v>
      </c>
      <c r="AH241" s="191"/>
      <c r="AI241" s="191"/>
      <c r="AJ241" s="191"/>
      <c r="AK241" s="191"/>
      <c r="AL241" s="35">
        <f t="shared" si="95"/>
        <v>44416</v>
      </c>
      <c r="AM241" s="14">
        <f t="shared" si="96"/>
        <v>0</v>
      </c>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6">
        <f t="shared" si="97"/>
        <v>0</v>
      </c>
    </row>
    <row r="242" spans="1:61" ht="27.75" customHeight="1" x14ac:dyDescent="0.15">
      <c r="A242" s="33">
        <v>44417</v>
      </c>
      <c r="B242" s="13">
        <f t="shared" si="83"/>
        <v>32</v>
      </c>
      <c r="C242" s="13">
        <f t="shared" si="84"/>
        <v>1</v>
      </c>
      <c r="D242" s="84">
        <f t="shared" si="85"/>
        <v>1.1000000000000001</v>
      </c>
      <c r="E242" s="84">
        <f t="shared" si="86"/>
        <v>1</v>
      </c>
      <c r="F242" s="84">
        <f t="shared" si="87"/>
        <v>1</v>
      </c>
      <c r="G242" s="85">
        <f t="shared" si="98"/>
        <v>0.33333333333333331</v>
      </c>
      <c r="H242" s="192"/>
      <c r="I242" s="192"/>
      <c r="J242" s="192"/>
      <c r="K242" s="192"/>
      <c r="L242" s="193"/>
      <c r="M242" s="193"/>
      <c r="N242" s="9">
        <f t="shared" si="88"/>
        <v>0</v>
      </c>
      <c r="O242" s="9">
        <f>(SUMIF($B$21:B242,B242,$N$21:N242))</f>
        <v>0</v>
      </c>
      <c r="P242" s="9">
        <f t="shared" si="89"/>
        <v>-2.0833333333333335</v>
      </c>
      <c r="Q242" s="193"/>
      <c r="R242" s="14">
        <f t="shared" si="90"/>
        <v>0</v>
      </c>
      <c r="S242" s="9">
        <f t="shared" si="91"/>
        <v>0</v>
      </c>
      <c r="T242" s="9">
        <f t="shared" si="92"/>
        <v>0</v>
      </c>
      <c r="U242" s="9">
        <f t="shared" si="93"/>
        <v>0</v>
      </c>
      <c r="V242" s="9">
        <f t="shared" si="94"/>
        <v>0</v>
      </c>
      <c r="W242" s="9">
        <f t="shared" si="99"/>
        <v>0</v>
      </c>
      <c r="X242" s="192"/>
      <c r="Y242" s="194"/>
      <c r="Z242" s="194"/>
      <c r="AA242" s="192"/>
      <c r="AB242" s="192"/>
      <c r="AC242" s="192"/>
      <c r="AD242" s="195"/>
      <c r="AE242" s="9">
        <f t="shared" si="102"/>
        <v>-74.000000000000014</v>
      </c>
      <c r="AF242" s="9">
        <f t="shared" si="100"/>
        <v>7</v>
      </c>
      <c r="AG242" s="9">
        <f t="shared" si="101"/>
        <v>0.125</v>
      </c>
      <c r="AH242" s="191"/>
      <c r="AI242" s="191"/>
      <c r="AJ242" s="191"/>
      <c r="AK242" s="191"/>
      <c r="AL242" s="35">
        <f t="shared" si="95"/>
        <v>44417</v>
      </c>
      <c r="AM242" s="14">
        <f t="shared" si="96"/>
        <v>0</v>
      </c>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6">
        <f t="shared" si="97"/>
        <v>0</v>
      </c>
    </row>
    <row r="243" spans="1:61" ht="27.75" customHeight="1" x14ac:dyDescent="0.15">
      <c r="A243" s="33">
        <v>44418</v>
      </c>
      <c r="B243" s="13">
        <f t="shared" si="83"/>
        <v>33</v>
      </c>
      <c r="C243" s="13">
        <f t="shared" si="84"/>
        <v>2</v>
      </c>
      <c r="D243" s="84">
        <f t="shared" si="85"/>
        <v>1.1000000000000001</v>
      </c>
      <c r="E243" s="84">
        <f t="shared" si="86"/>
        <v>1</v>
      </c>
      <c r="F243" s="84">
        <f t="shared" si="87"/>
        <v>1</v>
      </c>
      <c r="G243" s="85">
        <f t="shared" si="98"/>
        <v>0.33333333333333331</v>
      </c>
      <c r="H243" s="192"/>
      <c r="I243" s="192"/>
      <c r="J243" s="192"/>
      <c r="K243" s="192"/>
      <c r="L243" s="193"/>
      <c r="M243" s="193"/>
      <c r="N243" s="9">
        <f t="shared" si="88"/>
        <v>0</v>
      </c>
      <c r="O243" s="9">
        <f>(SUMIF($B$21:B243,B243,$N$21:N243))</f>
        <v>0</v>
      </c>
      <c r="P243" s="9">
        <f t="shared" si="89"/>
        <v>-2.0833333333333335</v>
      </c>
      <c r="Q243" s="193"/>
      <c r="R243" s="14">
        <f t="shared" si="90"/>
        <v>0</v>
      </c>
      <c r="S243" s="9">
        <f t="shared" si="91"/>
        <v>0</v>
      </c>
      <c r="T243" s="9">
        <f t="shared" si="92"/>
        <v>0</v>
      </c>
      <c r="U243" s="9">
        <f t="shared" si="93"/>
        <v>0</v>
      </c>
      <c r="V243" s="9">
        <f t="shared" si="94"/>
        <v>0</v>
      </c>
      <c r="W243" s="9">
        <f t="shared" si="99"/>
        <v>0</v>
      </c>
      <c r="X243" s="192"/>
      <c r="Y243" s="194"/>
      <c r="Z243" s="194"/>
      <c r="AA243" s="192"/>
      <c r="AB243" s="192"/>
      <c r="AC243" s="192"/>
      <c r="AD243" s="195"/>
      <c r="AE243" s="9">
        <f t="shared" si="102"/>
        <v>-74.333333333333343</v>
      </c>
      <c r="AF243" s="9">
        <f t="shared" si="100"/>
        <v>7</v>
      </c>
      <c r="AG243" s="9">
        <f t="shared" si="101"/>
        <v>0.125</v>
      </c>
      <c r="AH243" s="191"/>
      <c r="AI243" s="191"/>
      <c r="AJ243" s="191"/>
      <c r="AK243" s="191"/>
      <c r="AL243" s="35">
        <f t="shared" si="95"/>
        <v>44418</v>
      </c>
      <c r="AM243" s="14">
        <f t="shared" si="96"/>
        <v>0</v>
      </c>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6">
        <f t="shared" si="97"/>
        <v>0</v>
      </c>
    </row>
    <row r="244" spans="1:61" ht="27.75" customHeight="1" x14ac:dyDescent="0.15">
      <c r="A244" s="33">
        <v>44419</v>
      </c>
      <c r="B244" s="13">
        <f t="shared" si="83"/>
        <v>33</v>
      </c>
      <c r="C244" s="13">
        <f t="shared" si="84"/>
        <v>3</v>
      </c>
      <c r="D244" s="84">
        <f t="shared" si="85"/>
        <v>1.1000000000000001</v>
      </c>
      <c r="E244" s="84">
        <f t="shared" si="86"/>
        <v>1</v>
      </c>
      <c r="F244" s="84">
        <f t="shared" si="87"/>
        <v>1</v>
      </c>
      <c r="G244" s="85">
        <f t="shared" si="98"/>
        <v>0.33333333333333331</v>
      </c>
      <c r="H244" s="192"/>
      <c r="I244" s="192"/>
      <c r="J244" s="192"/>
      <c r="K244" s="192"/>
      <c r="L244" s="193"/>
      <c r="M244" s="193"/>
      <c r="N244" s="9">
        <f t="shared" si="88"/>
        <v>0</v>
      </c>
      <c r="O244" s="9">
        <f>(SUMIF($B$21:B244,B244,$N$21:N244))</f>
        <v>0</v>
      </c>
      <c r="P244" s="9">
        <f t="shared" si="89"/>
        <v>-2.0833333333333335</v>
      </c>
      <c r="Q244" s="193"/>
      <c r="R244" s="14">
        <f t="shared" si="90"/>
        <v>0</v>
      </c>
      <c r="S244" s="9">
        <f t="shared" si="91"/>
        <v>0</v>
      </c>
      <c r="T244" s="9">
        <f t="shared" si="92"/>
        <v>0</v>
      </c>
      <c r="U244" s="9">
        <f t="shared" si="93"/>
        <v>0</v>
      </c>
      <c r="V244" s="9">
        <f t="shared" si="94"/>
        <v>0</v>
      </c>
      <c r="W244" s="9">
        <f t="shared" si="99"/>
        <v>0</v>
      </c>
      <c r="X244" s="192"/>
      <c r="Y244" s="194"/>
      <c r="Z244" s="194"/>
      <c r="AA244" s="192"/>
      <c r="AB244" s="192"/>
      <c r="AC244" s="192"/>
      <c r="AD244" s="195"/>
      <c r="AE244" s="9">
        <f t="shared" si="102"/>
        <v>-74.666666666666671</v>
      </c>
      <c r="AF244" s="9">
        <f t="shared" si="100"/>
        <v>7</v>
      </c>
      <c r="AG244" s="9">
        <f t="shared" si="101"/>
        <v>0.125</v>
      </c>
      <c r="AH244" s="191"/>
      <c r="AI244" s="191"/>
      <c r="AJ244" s="191"/>
      <c r="AK244" s="191"/>
      <c r="AL244" s="35">
        <f t="shared" si="95"/>
        <v>44419</v>
      </c>
      <c r="AM244" s="14">
        <f t="shared" si="96"/>
        <v>0</v>
      </c>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6">
        <f t="shared" si="97"/>
        <v>0</v>
      </c>
    </row>
    <row r="245" spans="1:61" ht="27.75" customHeight="1" x14ac:dyDescent="0.15">
      <c r="A245" s="33">
        <v>44420</v>
      </c>
      <c r="B245" s="13">
        <f t="shared" si="83"/>
        <v>33</v>
      </c>
      <c r="C245" s="13">
        <f t="shared" si="84"/>
        <v>4</v>
      </c>
      <c r="D245" s="84">
        <f t="shared" si="85"/>
        <v>1.1000000000000001</v>
      </c>
      <c r="E245" s="84">
        <f t="shared" si="86"/>
        <v>1</v>
      </c>
      <c r="F245" s="84">
        <f t="shared" si="87"/>
        <v>1</v>
      </c>
      <c r="G245" s="85">
        <f t="shared" si="98"/>
        <v>0.33333333333333298</v>
      </c>
      <c r="H245" s="192"/>
      <c r="I245" s="192"/>
      <c r="J245" s="192"/>
      <c r="K245" s="192"/>
      <c r="L245" s="193"/>
      <c r="M245" s="193"/>
      <c r="N245" s="9">
        <f t="shared" si="88"/>
        <v>0</v>
      </c>
      <c r="O245" s="9">
        <f>(SUMIF($B$21:B245,B245,$N$21:N245))</f>
        <v>0</v>
      </c>
      <c r="P245" s="9">
        <f t="shared" si="89"/>
        <v>-2.0833333333333335</v>
      </c>
      <c r="Q245" s="193"/>
      <c r="R245" s="14">
        <f t="shared" si="90"/>
        <v>0</v>
      </c>
      <c r="S245" s="9">
        <f t="shared" si="91"/>
        <v>0</v>
      </c>
      <c r="T245" s="9">
        <f t="shared" si="92"/>
        <v>0</v>
      </c>
      <c r="U245" s="9">
        <f t="shared" si="93"/>
        <v>0</v>
      </c>
      <c r="V245" s="9">
        <f t="shared" si="94"/>
        <v>0</v>
      </c>
      <c r="W245" s="9">
        <f t="shared" si="99"/>
        <v>0</v>
      </c>
      <c r="X245" s="192"/>
      <c r="Y245" s="194"/>
      <c r="Z245" s="194"/>
      <c r="AA245" s="192"/>
      <c r="AB245" s="192"/>
      <c r="AC245" s="192"/>
      <c r="AD245" s="195"/>
      <c r="AE245" s="9">
        <f t="shared" si="102"/>
        <v>-75</v>
      </c>
      <c r="AF245" s="9">
        <f t="shared" si="100"/>
        <v>7</v>
      </c>
      <c r="AG245" s="9">
        <f t="shared" si="101"/>
        <v>0.125</v>
      </c>
      <c r="AH245" s="191"/>
      <c r="AI245" s="191"/>
      <c r="AJ245" s="191"/>
      <c r="AK245" s="191"/>
      <c r="AL245" s="35">
        <f t="shared" si="95"/>
        <v>44420</v>
      </c>
      <c r="AM245" s="14">
        <f t="shared" si="96"/>
        <v>0</v>
      </c>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6">
        <f t="shared" si="97"/>
        <v>0</v>
      </c>
    </row>
    <row r="246" spans="1:61" ht="27.75" customHeight="1" x14ac:dyDescent="0.15">
      <c r="A246" s="33">
        <v>44421</v>
      </c>
      <c r="B246" s="13">
        <f t="shared" si="83"/>
        <v>33</v>
      </c>
      <c r="C246" s="13">
        <f t="shared" si="84"/>
        <v>5</v>
      </c>
      <c r="D246" s="84">
        <f t="shared" si="85"/>
        <v>1.1000000000000001</v>
      </c>
      <c r="E246" s="84">
        <f t="shared" si="86"/>
        <v>1</v>
      </c>
      <c r="F246" s="84">
        <f t="shared" si="87"/>
        <v>1</v>
      </c>
      <c r="G246" s="85">
        <f t="shared" si="98"/>
        <v>0.33333333333333298</v>
      </c>
      <c r="H246" s="192"/>
      <c r="I246" s="192"/>
      <c r="J246" s="192"/>
      <c r="K246" s="192"/>
      <c r="L246" s="193"/>
      <c r="M246" s="193"/>
      <c r="N246" s="9">
        <f t="shared" si="88"/>
        <v>0</v>
      </c>
      <c r="O246" s="9">
        <f>(SUMIF($B$21:B246,B246,$N$21:N246))</f>
        <v>0</v>
      </c>
      <c r="P246" s="9">
        <f t="shared" si="89"/>
        <v>-2.0833333333333335</v>
      </c>
      <c r="Q246" s="193"/>
      <c r="R246" s="14">
        <f t="shared" si="90"/>
        <v>0</v>
      </c>
      <c r="S246" s="9">
        <f t="shared" si="91"/>
        <v>0</v>
      </c>
      <c r="T246" s="9">
        <f t="shared" si="92"/>
        <v>0</v>
      </c>
      <c r="U246" s="9">
        <f t="shared" si="93"/>
        <v>0</v>
      </c>
      <c r="V246" s="9">
        <f t="shared" si="94"/>
        <v>0</v>
      </c>
      <c r="W246" s="9">
        <f t="shared" si="99"/>
        <v>0</v>
      </c>
      <c r="X246" s="192"/>
      <c r="Y246" s="194"/>
      <c r="Z246" s="194"/>
      <c r="AA246" s="192"/>
      <c r="AB246" s="192"/>
      <c r="AC246" s="192"/>
      <c r="AD246" s="195"/>
      <c r="AE246" s="9">
        <f t="shared" si="102"/>
        <v>-75.333333333333329</v>
      </c>
      <c r="AF246" s="9">
        <f t="shared" si="100"/>
        <v>7</v>
      </c>
      <c r="AG246" s="9">
        <f t="shared" si="101"/>
        <v>0.125</v>
      </c>
      <c r="AH246" s="191"/>
      <c r="AI246" s="191"/>
      <c r="AJ246" s="191"/>
      <c r="AK246" s="191"/>
      <c r="AL246" s="35">
        <f t="shared" si="95"/>
        <v>44421</v>
      </c>
      <c r="AM246" s="14">
        <f t="shared" si="96"/>
        <v>0</v>
      </c>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6">
        <f t="shared" si="97"/>
        <v>0</v>
      </c>
    </row>
    <row r="247" spans="1:61" ht="27.75" customHeight="1" x14ac:dyDescent="0.15">
      <c r="A247" s="33">
        <v>44422</v>
      </c>
      <c r="B247" s="13">
        <f t="shared" si="83"/>
        <v>33</v>
      </c>
      <c r="C247" s="13">
        <f t="shared" si="84"/>
        <v>6</v>
      </c>
      <c r="D247" s="84">
        <f t="shared" si="85"/>
        <v>1.1000000000000001</v>
      </c>
      <c r="E247" s="84">
        <f t="shared" si="86"/>
        <v>1</v>
      </c>
      <c r="F247" s="84">
        <f t="shared" si="87"/>
        <v>1</v>
      </c>
      <c r="G247" s="85">
        <f t="shared" si="98"/>
        <v>0.33333333333333298</v>
      </c>
      <c r="H247" s="192"/>
      <c r="I247" s="192"/>
      <c r="J247" s="192"/>
      <c r="K247" s="192"/>
      <c r="L247" s="193"/>
      <c r="M247" s="193"/>
      <c r="N247" s="9">
        <f t="shared" si="88"/>
        <v>0</v>
      </c>
      <c r="O247" s="9">
        <f>(SUMIF($B$21:B247,B247,$N$21:N247))</f>
        <v>0</v>
      </c>
      <c r="P247" s="9">
        <f t="shared" si="89"/>
        <v>-2.0833333333333335</v>
      </c>
      <c r="Q247" s="193"/>
      <c r="R247" s="14">
        <f t="shared" si="90"/>
        <v>0</v>
      </c>
      <c r="S247" s="9">
        <f t="shared" si="91"/>
        <v>0</v>
      </c>
      <c r="T247" s="9">
        <f t="shared" si="92"/>
        <v>0</v>
      </c>
      <c r="U247" s="9">
        <f t="shared" si="93"/>
        <v>0</v>
      </c>
      <c r="V247" s="9">
        <f t="shared" si="94"/>
        <v>0</v>
      </c>
      <c r="W247" s="9">
        <f t="shared" si="99"/>
        <v>0</v>
      </c>
      <c r="X247" s="192"/>
      <c r="Y247" s="194"/>
      <c r="Z247" s="194"/>
      <c r="AA247" s="192"/>
      <c r="AB247" s="192"/>
      <c r="AC247" s="192"/>
      <c r="AD247" s="195"/>
      <c r="AE247" s="9">
        <f t="shared" si="102"/>
        <v>-75.666666666666657</v>
      </c>
      <c r="AF247" s="9">
        <f t="shared" si="100"/>
        <v>7</v>
      </c>
      <c r="AG247" s="9">
        <f t="shared" si="101"/>
        <v>0.125</v>
      </c>
      <c r="AH247" s="191"/>
      <c r="AI247" s="191"/>
      <c r="AJ247" s="191"/>
      <c r="AK247" s="191"/>
      <c r="AL247" s="35">
        <f t="shared" si="95"/>
        <v>44422</v>
      </c>
      <c r="AM247" s="14">
        <f t="shared" si="96"/>
        <v>0</v>
      </c>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6">
        <f t="shared" si="97"/>
        <v>0</v>
      </c>
    </row>
    <row r="248" spans="1:61" ht="27.75" customHeight="1" x14ac:dyDescent="0.15">
      <c r="A248" s="33">
        <v>44423</v>
      </c>
      <c r="B248" s="13">
        <f t="shared" si="83"/>
        <v>33</v>
      </c>
      <c r="C248" s="13">
        <f t="shared" si="84"/>
        <v>7</v>
      </c>
      <c r="D248" s="84">
        <f t="shared" si="85"/>
        <v>1.1000000000000001</v>
      </c>
      <c r="E248" s="84">
        <f t="shared" si="86"/>
        <v>1</v>
      </c>
      <c r="F248" s="84">
        <f t="shared" si="87"/>
        <v>1</v>
      </c>
      <c r="G248" s="85">
        <f t="shared" si="98"/>
        <v>0.33333333333333331</v>
      </c>
      <c r="H248" s="192"/>
      <c r="I248" s="192"/>
      <c r="J248" s="192"/>
      <c r="K248" s="192"/>
      <c r="L248" s="193"/>
      <c r="M248" s="193"/>
      <c r="N248" s="9">
        <f t="shared" si="88"/>
        <v>0</v>
      </c>
      <c r="O248" s="9">
        <f>(SUMIF($B$21:B248,B248,$N$21:N248))</f>
        <v>0</v>
      </c>
      <c r="P248" s="9">
        <f t="shared" si="89"/>
        <v>-2.0833333333333335</v>
      </c>
      <c r="Q248" s="193"/>
      <c r="R248" s="14">
        <f t="shared" si="90"/>
        <v>0</v>
      </c>
      <c r="S248" s="9">
        <f t="shared" si="91"/>
        <v>0</v>
      </c>
      <c r="T248" s="9">
        <f t="shared" si="92"/>
        <v>0</v>
      </c>
      <c r="U248" s="9">
        <f t="shared" si="93"/>
        <v>0</v>
      </c>
      <c r="V248" s="9">
        <f t="shared" si="94"/>
        <v>0</v>
      </c>
      <c r="W248" s="9">
        <f t="shared" si="99"/>
        <v>0</v>
      </c>
      <c r="X248" s="192"/>
      <c r="Y248" s="194"/>
      <c r="Z248" s="194"/>
      <c r="AA248" s="192"/>
      <c r="AB248" s="192"/>
      <c r="AC248" s="192"/>
      <c r="AD248" s="195"/>
      <c r="AE248" s="9">
        <f t="shared" si="102"/>
        <v>-75.999999999999986</v>
      </c>
      <c r="AF248" s="9">
        <f t="shared" si="100"/>
        <v>7</v>
      </c>
      <c r="AG248" s="9">
        <f t="shared" si="101"/>
        <v>0.125</v>
      </c>
      <c r="AH248" s="191"/>
      <c r="AI248" s="191"/>
      <c r="AJ248" s="191"/>
      <c r="AK248" s="191"/>
      <c r="AL248" s="35">
        <f t="shared" si="95"/>
        <v>44423</v>
      </c>
      <c r="AM248" s="14">
        <f t="shared" si="96"/>
        <v>0</v>
      </c>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6">
        <f t="shared" si="97"/>
        <v>0</v>
      </c>
    </row>
    <row r="249" spans="1:61" ht="27.75" customHeight="1" x14ac:dyDescent="0.15">
      <c r="A249" s="33">
        <v>44424</v>
      </c>
      <c r="B249" s="13">
        <f t="shared" si="83"/>
        <v>33</v>
      </c>
      <c r="C249" s="13">
        <f t="shared" si="84"/>
        <v>1</v>
      </c>
      <c r="D249" s="84">
        <f t="shared" si="85"/>
        <v>1.1000000000000001</v>
      </c>
      <c r="E249" s="84">
        <f t="shared" si="86"/>
        <v>1</v>
      </c>
      <c r="F249" s="84">
        <f t="shared" si="87"/>
        <v>1</v>
      </c>
      <c r="G249" s="85">
        <f t="shared" si="98"/>
        <v>0.33333333333333331</v>
      </c>
      <c r="H249" s="192"/>
      <c r="I249" s="192"/>
      <c r="J249" s="192"/>
      <c r="K249" s="192"/>
      <c r="L249" s="193"/>
      <c r="M249" s="193"/>
      <c r="N249" s="9">
        <f t="shared" si="88"/>
        <v>0</v>
      </c>
      <c r="O249" s="9">
        <f>(SUMIF($B$21:B249,B249,$N$21:N249))</f>
        <v>0</v>
      </c>
      <c r="P249" s="9">
        <f t="shared" si="89"/>
        <v>-2.0833333333333335</v>
      </c>
      <c r="Q249" s="193"/>
      <c r="R249" s="14">
        <f t="shared" si="90"/>
        <v>0</v>
      </c>
      <c r="S249" s="9">
        <f t="shared" si="91"/>
        <v>0</v>
      </c>
      <c r="T249" s="9">
        <f t="shared" si="92"/>
        <v>0</v>
      </c>
      <c r="U249" s="9">
        <f t="shared" si="93"/>
        <v>0</v>
      </c>
      <c r="V249" s="9">
        <f t="shared" si="94"/>
        <v>0</v>
      </c>
      <c r="W249" s="9">
        <f t="shared" si="99"/>
        <v>0</v>
      </c>
      <c r="X249" s="192"/>
      <c r="Y249" s="194"/>
      <c r="Z249" s="194"/>
      <c r="AA249" s="192"/>
      <c r="AB249" s="192"/>
      <c r="AC249" s="192"/>
      <c r="AD249" s="195"/>
      <c r="AE249" s="9">
        <f t="shared" si="102"/>
        <v>-76.333333333333314</v>
      </c>
      <c r="AF249" s="9">
        <f t="shared" si="100"/>
        <v>7</v>
      </c>
      <c r="AG249" s="9">
        <f t="shared" si="101"/>
        <v>0.125</v>
      </c>
      <c r="AH249" s="191"/>
      <c r="AI249" s="191"/>
      <c r="AJ249" s="191"/>
      <c r="AK249" s="191"/>
      <c r="AL249" s="35">
        <f t="shared" si="95"/>
        <v>44424</v>
      </c>
      <c r="AM249" s="14">
        <f t="shared" si="96"/>
        <v>0</v>
      </c>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6">
        <f t="shared" si="97"/>
        <v>0</v>
      </c>
    </row>
    <row r="250" spans="1:61" ht="27.75" customHeight="1" x14ac:dyDescent="0.15">
      <c r="A250" s="33">
        <v>44425</v>
      </c>
      <c r="B250" s="13">
        <f t="shared" si="83"/>
        <v>34</v>
      </c>
      <c r="C250" s="13">
        <f t="shared" si="84"/>
        <v>2</v>
      </c>
      <c r="D250" s="84">
        <f t="shared" si="85"/>
        <v>1.1000000000000001</v>
      </c>
      <c r="E250" s="84">
        <f t="shared" si="86"/>
        <v>1</v>
      </c>
      <c r="F250" s="84">
        <f t="shared" si="87"/>
        <v>1</v>
      </c>
      <c r="G250" s="85">
        <f t="shared" si="98"/>
        <v>0.33333333333333331</v>
      </c>
      <c r="H250" s="192"/>
      <c r="I250" s="192"/>
      <c r="J250" s="192"/>
      <c r="K250" s="192"/>
      <c r="L250" s="193"/>
      <c r="M250" s="193"/>
      <c r="N250" s="9">
        <f t="shared" si="88"/>
        <v>0</v>
      </c>
      <c r="O250" s="9">
        <f>(SUMIF($B$21:B250,B250,$N$21:N250))</f>
        <v>0</v>
      </c>
      <c r="P250" s="9">
        <f t="shared" si="89"/>
        <v>-2.0833333333333335</v>
      </c>
      <c r="Q250" s="193"/>
      <c r="R250" s="14">
        <f t="shared" si="90"/>
        <v>0</v>
      </c>
      <c r="S250" s="9">
        <f t="shared" si="91"/>
        <v>0</v>
      </c>
      <c r="T250" s="9">
        <f t="shared" si="92"/>
        <v>0</v>
      </c>
      <c r="U250" s="9">
        <f t="shared" si="93"/>
        <v>0</v>
      </c>
      <c r="V250" s="9">
        <f t="shared" si="94"/>
        <v>0</v>
      </c>
      <c r="W250" s="9">
        <f t="shared" si="99"/>
        <v>0</v>
      </c>
      <c r="X250" s="192"/>
      <c r="Y250" s="194"/>
      <c r="Z250" s="194"/>
      <c r="AA250" s="192"/>
      <c r="AB250" s="192"/>
      <c r="AC250" s="192"/>
      <c r="AD250" s="195"/>
      <c r="AE250" s="9">
        <f t="shared" si="102"/>
        <v>-76.666666666666643</v>
      </c>
      <c r="AF250" s="9">
        <f t="shared" si="100"/>
        <v>7</v>
      </c>
      <c r="AG250" s="9">
        <f t="shared" si="101"/>
        <v>0.125</v>
      </c>
      <c r="AH250" s="191"/>
      <c r="AI250" s="191"/>
      <c r="AJ250" s="191"/>
      <c r="AK250" s="191"/>
      <c r="AL250" s="35">
        <f t="shared" si="95"/>
        <v>44425</v>
      </c>
      <c r="AM250" s="14">
        <f t="shared" si="96"/>
        <v>0</v>
      </c>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6">
        <f t="shared" si="97"/>
        <v>0</v>
      </c>
    </row>
    <row r="251" spans="1:61" ht="27.75" customHeight="1" x14ac:dyDescent="0.15">
      <c r="A251" s="33">
        <v>44426</v>
      </c>
      <c r="B251" s="13">
        <f t="shared" si="83"/>
        <v>34</v>
      </c>
      <c r="C251" s="13">
        <f t="shared" si="84"/>
        <v>3</v>
      </c>
      <c r="D251" s="84">
        <f t="shared" si="85"/>
        <v>1.1000000000000001</v>
      </c>
      <c r="E251" s="84">
        <f t="shared" si="86"/>
        <v>1</v>
      </c>
      <c r="F251" s="84">
        <f t="shared" si="87"/>
        <v>1</v>
      </c>
      <c r="G251" s="85">
        <f t="shared" si="98"/>
        <v>0.33333333333333331</v>
      </c>
      <c r="H251" s="192"/>
      <c r="I251" s="192"/>
      <c r="J251" s="192"/>
      <c r="K251" s="192"/>
      <c r="L251" s="193"/>
      <c r="M251" s="193"/>
      <c r="N251" s="9">
        <f t="shared" si="88"/>
        <v>0</v>
      </c>
      <c r="O251" s="9">
        <f>(SUMIF($B$21:B251,B251,$N$21:N251))</f>
        <v>0</v>
      </c>
      <c r="P251" s="9">
        <f t="shared" si="89"/>
        <v>-2.0833333333333335</v>
      </c>
      <c r="Q251" s="193"/>
      <c r="R251" s="14">
        <f t="shared" si="90"/>
        <v>0</v>
      </c>
      <c r="S251" s="9">
        <f t="shared" si="91"/>
        <v>0</v>
      </c>
      <c r="T251" s="9">
        <f t="shared" si="92"/>
        <v>0</v>
      </c>
      <c r="U251" s="9">
        <f t="shared" si="93"/>
        <v>0</v>
      </c>
      <c r="V251" s="9">
        <f t="shared" si="94"/>
        <v>0</v>
      </c>
      <c r="W251" s="9">
        <f t="shared" si="99"/>
        <v>0</v>
      </c>
      <c r="X251" s="192"/>
      <c r="Y251" s="194"/>
      <c r="Z251" s="194"/>
      <c r="AA251" s="192"/>
      <c r="AB251" s="192"/>
      <c r="AC251" s="192"/>
      <c r="AD251" s="195"/>
      <c r="AE251" s="9">
        <f t="shared" si="102"/>
        <v>-76.999999999999972</v>
      </c>
      <c r="AF251" s="9">
        <f t="shared" si="100"/>
        <v>7</v>
      </c>
      <c r="AG251" s="9">
        <f t="shared" si="101"/>
        <v>0.125</v>
      </c>
      <c r="AH251" s="191"/>
      <c r="AI251" s="191"/>
      <c r="AJ251" s="191"/>
      <c r="AK251" s="191"/>
      <c r="AL251" s="35">
        <f t="shared" si="95"/>
        <v>44426</v>
      </c>
      <c r="AM251" s="14">
        <f t="shared" si="96"/>
        <v>0</v>
      </c>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6">
        <f t="shared" si="97"/>
        <v>0</v>
      </c>
    </row>
    <row r="252" spans="1:61" ht="27.75" customHeight="1" x14ac:dyDescent="0.15">
      <c r="A252" s="33">
        <v>44427</v>
      </c>
      <c r="B252" s="13">
        <f t="shared" si="83"/>
        <v>34</v>
      </c>
      <c r="C252" s="13">
        <f t="shared" si="84"/>
        <v>4</v>
      </c>
      <c r="D252" s="84">
        <f t="shared" si="85"/>
        <v>1.1000000000000001</v>
      </c>
      <c r="E252" s="84">
        <f t="shared" si="86"/>
        <v>1</v>
      </c>
      <c r="F252" s="84">
        <f t="shared" si="87"/>
        <v>1</v>
      </c>
      <c r="G252" s="85">
        <f t="shared" si="98"/>
        <v>0.33333333333333298</v>
      </c>
      <c r="H252" s="192"/>
      <c r="I252" s="192"/>
      <c r="J252" s="192"/>
      <c r="K252" s="192"/>
      <c r="L252" s="193"/>
      <c r="M252" s="193"/>
      <c r="N252" s="9">
        <f t="shared" si="88"/>
        <v>0</v>
      </c>
      <c r="O252" s="9">
        <f>(SUMIF($B$21:B252,B252,$N$21:N252))</f>
        <v>0</v>
      </c>
      <c r="P252" s="9">
        <f t="shared" si="89"/>
        <v>-2.0833333333333335</v>
      </c>
      <c r="Q252" s="193"/>
      <c r="R252" s="14">
        <f t="shared" si="90"/>
        <v>0</v>
      </c>
      <c r="S252" s="9">
        <f t="shared" si="91"/>
        <v>0</v>
      </c>
      <c r="T252" s="9">
        <f t="shared" si="92"/>
        <v>0</v>
      </c>
      <c r="U252" s="9">
        <f t="shared" si="93"/>
        <v>0</v>
      </c>
      <c r="V252" s="9">
        <f t="shared" si="94"/>
        <v>0</v>
      </c>
      <c r="W252" s="9">
        <f t="shared" si="99"/>
        <v>0</v>
      </c>
      <c r="X252" s="192"/>
      <c r="Y252" s="194"/>
      <c r="Z252" s="194"/>
      <c r="AA252" s="192"/>
      <c r="AB252" s="192"/>
      <c r="AC252" s="192"/>
      <c r="AD252" s="195"/>
      <c r="AE252" s="9">
        <f t="shared" si="102"/>
        <v>-77.3333333333333</v>
      </c>
      <c r="AF252" s="9">
        <f t="shared" si="100"/>
        <v>7</v>
      </c>
      <c r="AG252" s="9">
        <f t="shared" si="101"/>
        <v>0.125</v>
      </c>
      <c r="AH252" s="191"/>
      <c r="AI252" s="191"/>
      <c r="AJ252" s="191"/>
      <c r="AK252" s="191"/>
      <c r="AL252" s="35">
        <f t="shared" si="95"/>
        <v>44427</v>
      </c>
      <c r="AM252" s="14">
        <f t="shared" si="96"/>
        <v>0</v>
      </c>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6">
        <f t="shared" si="97"/>
        <v>0</v>
      </c>
    </row>
    <row r="253" spans="1:61" ht="27.75" customHeight="1" x14ac:dyDescent="0.15">
      <c r="A253" s="33">
        <v>44428</v>
      </c>
      <c r="B253" s="13">
        <f t="shared" si="83"/>
        <v>34</v>
      </c>
      <c r="C253" s="13">
        <f t="shared" si="84"/>
        <v>5</v>
      </c>
      <c r="D253" s="84">
        <f t="shared" si="85"/>
        <v>1.1000000000000001</v>
      </c>
      <c r="E253" s="84">
        <f t="shared" si="86"/>
        <v>1</v>
      </c>
      <c r="F253" s="84">
        <f t="shared" si="87"/>
        <v>1</v>
      </c>
      <c r="G253" s="85">
        <f t="shared" si="98"/>
        <v>0.33333333333333298</v>
      </c>
      <c r="H253" s="192"/>
      <c r="I253" s="192"/>
      <c r="J253" s="192"/>
      <c r="K253" s="192"/>
      <c r="L253" s="193"/>
      <c r="M253" s="193"/>
      <c r="N253" s="9">
        <f t="shared" si="88"/>
        <v>0</v>
      </c>
      <c r="O253" s="9">
        <f>(SUMIF($B$21:B253,B253,$N$21:N253))</f>
        <v>0</v>
      </c>
      <c r="P253" s="9">
        <f t="shared" si="89"/>
        <v>-2.0833333333333335</v>
      </c>
      <c r="Q253" s="193"/>
      <c r="R253" s="14">
        <f t="shared" si="90"/>
        <v>0</v>
      </c>
      <c r="S253" s="9">
        <f t="shared" si="91"/>
        <v>0</v>
      </c>
      <c r="T253" s="9">
        <f t="shared" si="92"/>
        <v>0</v>
      </c>
      <c r="U253" s="9">
        <f t="shared" si="93"/>
        <v>0</v>
      </c>
      <c r="V253" s="9">
        <f t="shared" si="94"/>
        <v>0</v>
      </c>
      <c r="W253" s="9">
        <f t="shared" si="99"/>
        <v>0</v>
      </c>
      <c r="X253" s="192"/>
      <c r="Y253" s="194"/>
      <c r="Z253" s="194"/>
      <c r="AA253" s="192"/>
      <c r="AB253" s="192"/>
      <c r="AC253" s="192"/>
      <c r="AD253" s="195"/>
      <c r="AE253" s="9">
        <f t="shared" si="102"/>
        <v>-77.666666666666629</v>
      </c>
      <c r="AF253" s="9">
        <f t="shared" si="100"/>
        <v>7</v>
      </c>
      <c r="AG253" s="9">
        <f t="shared" si="101"/>
        <v>0.125</v>
      </c>
      <c r="AH253" s="191"/>
      <c r="AI253" s="191"/>
      <c r="AJ253" s="191"/>
      <c r="AK253" s="191"/>
      <c r="AL253" s="35">
        <f t="shared" si="95"/>
        <v>44428</v>
      </c>
      <c r="AM253" s="14">
        <f t="shared" si="96"/>
        <v>0</v>
      </c>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6">
        <f t="shared" si="97"/>
        <v>0</v>
      </c>
    </row>
    <row r="254" spans="1:61" ht="27.75" customHeight="1" x14ac:dyDescent="0.15">
      <c r="A254" s="33">
        <v>44429</v>
      </c>
      <c r="B254" s="13">
        <f t="shared" si="83"/>
        <v>34</v>
      </c>
      <c r="C254" s="13">
        <f t="shared" si="84"/>
        <v>6</v>
      </c>
      <c r="D254" s="84">
        <f t="shared" si="85"/>
        <v>1.1000000000000001</v>
      </c>
      <c r="E254" s="84">
        <f t="shared" si="86"/>
        <v>1</v>
      </c>
      <c r="F254" s="84">
        <f t="shared" si="87"/>
        <v>1</v>
      </c>
      <c r="G254" s="85">
        <f t="shared" si="98"/>
        <v>0.33333333333333298</v>
      </c>
      <c r="H254" s="192"/>
      <c r="I254" s="192"/>
      <c r="J254" s="192"/>
      <c r="K254" s="192"/>
      <c r="L254" s="193"/>
      <c r="M254" s="193"/>
      <c r="N254" s="9">
        <f t="shared" si="88"/>
        <v>0</v>
      </c>
      <c r="O254" s="9">
        <f>(SUMIF($B$21:B254,B254,$N$21:N254))</f>
        <v>0</v>
      </c>
      <c r="P254" s="9">
        <f t="shared" si="89"/>
        <v>-2.0833333333333335</v>
      </c>
      <c r="Q254" s="193"/>
      <c r="R254" s="14">
        <f t="shared" si="90"/>
        <v>0</v>
      </c>
      <c r="S254" s="9">
        <f t="shared" si="91"/>
        <v>0</v>
      </c>
      <c r="T254" s="9">
        <f t="shared" si="92"/>
        <v>0</v>
      </c>
      <c r="U254" s="9">
        <f t="shared" si="93"/>
        <v>0</v>
      </c>
      <c r="V254" s="9">
        <f t="shared" si="94"/>
        <v>0</v>
      </c>
      <c r="W254" s="9">
        <f t="shared" si="99"/>
        <v>0</v>
      </c>
      <c r="X254" s="192"/>
      <c r="Y254" s="194"/>
      <c r="Z254" s="194"/>
      <c r="AA254" s="192"/>
      <c r="AB254" s="192"/>
      <c r="AC254" s="192"/>
      <c r="AD254" s="195"/>
      <c r="AE254" s="9">
        <f t="shared" si="102"/>
        <v>-77.999999999999957</v>
      </c>
      <c r="AF254" s="9">
        <f t="shared" si="100"/>
        <v>7</v>
      </c>
      <c r="AG254" s="9">
        <f t="shared" si="101"/>
        <v>0.125</v>
      </c>
      <c r="AH254" s="191"/>
      <c r="AI254" s="191"/>
      <c r="AJ254" s="191"/>
      <c r="AK254" s="191"/>
      <c r="AL254" s="35">
        <f t="shared" si="95"/>
        <v>44429</v>
      </c>
      <c r="AM254" s="14">
        <f t="shared" si="96"/>
        <v>0</v>
      </c>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6">
        <f t="shared" si="97"/>
        <v>0</v>
      </c>
    </row>
    <row r="255" spans="1:61" ht="27.75" customHeight="1" x14ac:dyDescent="0.15">
      <c r="A255" s="33">
        <v>44430</v>
      </c>
      <c r="B255" s="13">
        <f t="shared" si="83"/>
        <v>34</v>
      </c>
      <c r="C255" s="13">
        <f t="shared" si="84"/>
        <v>7</v>
      </c>
      <c r="D255" s="84">
        <f t="shared" si="85"/>
        <v>1.1000000000000001</v>
      </c>
      <c r="E255" s="84">
        <f t="shared" si="86"/>
        <v>1</v>
      </c>
      <c r="F255" s="84">
        <f t="shared" si="87"/>
        <v>1</v>
      </c>
      <c r="G255" s="85">
        <f t="shared" si="98"/>
        <v>0.33333333333333331</v>
      </c>
      <c r="H255" s="192"/>
      <c r="I255" s="192"/>
      <c r="J255" s="192"/>
      <c r="K255" s="192"/>
      <c r="L255" s="193"/>
      <c r="M255" s="193"/>
      <c r="N255" s="9">
        <f t="shared" si="88"/>
        <v>0</v>
      </c>
      <c r="O255" s="9">
        <f>(SUMIF($B$21:B255,B255,$N$21:N255))</f>
        <v>0</v>
      </c>
      <c r="P255" s="9">
        <f t="shared" si="89"/>
        <v>-2.0833333333333335</v>
      </c>
      <c r="Q255" s="193"/>
      <c r="R255" s="14">
        <f t="shared" si="90"/>
        <v>0</v>
      </c>
      <c r="S255" s="9">
        <f t="shared" si="91"/>
        <v>0</v>
      </c>
      <c r="T255" s="9">
        <f t="shared" si="92"/>
        <v>0</v>
      </c>
      <c r="U255" s="9">
        <f t="shared" si="93"/>
        <v>0</v>
      </c>
      <c r="V255" s="9">
        <f t="shared" si="94"/>
        <v>0</v>
      </c>
      <c r="W255" s="9">
        <f t="shared" si="99"/>
        <v>0</v>
      </c>
      <c r="X255" s="192"/>
      <c r="Y255" s="194"/>
      <c r="Z255" s="194"/>
      <c r="AA255" s="192"/>
      <c r="AB255" s="192"/>
      <c r="AC255" s="192"/>
      <c r="AD255" s="195"/>
      <c r="AE255" s="9">
        <f t="shared" si="102"/>
        <v>-78.333333333333286</v>
      </c>
      <c r="AF255" s="9">
        <f t="shared" si="100"/>
        <v>7</v>
      </c>
      <c r="AG255" s="9">
        <f t="shared" si="101"/>
        <v>0.125</v>
      </c>
      <c r="AH255" s="191"/>
      <c r="AI255" s="191"/>
      <c r="AJ255" s="191"/>
      <c r="AK255" s="191"/>
      <c r="AL255" s="35">
        <f t="shared" si="95"/>
        <v>44430</v>
      </c>
      <c r="AM255" s="14">
        <f t="shared" si="96"/>
        <v>0</v>
      </c>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6">
        <f t="shared" si="97"/>
        <v>0</v>
      </c>
    </row>
    <row r="256" spans="1:61" ht="27.75" customHeight="1" x14ac:dyDescent="0.15">
      <c r="A256" s="33">
        <v>44431</v>
      </c>
      <c r="B256" s="13">
        <f t="shared" si="83"/>
        <v>34</v>
      </c>
      <c r="C256" s="13">
        <f t="shared" si="84"/>
        <v>1</v>
      </c>
      <c r="D256" s="84">
        <f t="shared" si="85"/>
        <v>1.1000000000000001</v>
      </c>
      <c r="E256" s="84">
        <f t="shared" si="86"/>
        <v>1</v>
      </c>
      <c r="F256" s="84">
        <f t="shared" si="87"/>
        <v>1</v>
      </c>
      <c r="G256" s="85">
        <f t="shared" si="98"/>
        <v>0.33333333333333331</v>
      </c>
      <c r="H256" s="192"/>
      <c r="I256" s="192"/>
      <c r="J256" s="192"/>
      <c r="K256" s="192"/>
      <c r="L256" s="193"/>
      <c r="M256" s="193"/>
      <c r="N256" s="9">
        <f t="shared" si="88"/>
        <v>0</v>
      </c>
      <c r="O256" s="9">
        <f>(SUMIF($B$21:B256,B256,$N$21:N256))</f>
        <v>0</v>
      </c>
      <c r="P256" s="9">
        <f t="shared" si="89"/>
        <v>-2.0833333333333335</v>
      </c>
      <c r="Q256" s="193"/>
      <c r="R256" s="14">
        <f t="shared" si="90"/>
        <v>0</v>
      </c>
      <c r="S256" s="9">
        <f t="shared" si="91"/>
        <v>0</v>
      </c>
      <c r="T256" s="9">
        <f t="shared" si="92"/>
        <v>0</v>
      </c>
      <c r="U256" s="9">
        <f t="shared" si="93"/>
        <v>0</v>
      </c>
      <c r="V256" s="9">
        <f t="shared" si="94"/>
        <v>0</v>
      </c>
      <c r="W256" s="9">
        <f t="shared" si="99"/>
        <v>0</v>
      </c>
      <c r="X256" s="192"/>
      <c r="Y256" s="194"/>
      <c r="Z256" s="194"/>
      <c r="AA256" s="192"/>
      <c r="AB256" s="192"/>
      <c r="AC256" s="192"/>
      <c r="AD256" s="195"/>
      <c r="AE256" s="9">
        <f t="shared" si="102"/>
        <v>-78.666666666666615</v>
      </c>
      <c r="AF256" s="9">
        <f t="shared" si="100"/>
        <v>7</v>
      </c>
      <c r="AG256" s="9">
        <f t="shared" si="101"/>
        <v>0.125</v>
      </c>
      <c r="AH256" s="191"/>
      <c r="AI256" s="191"/>
      <c r="AJ256" s="191"/>
      <c r="AK256" s="191"/>
      <c r="AL256" s="35">
        <f t="shared" si="95"/>
        <v>44431</v>
      </c>
      <c r="AM256" s="14">
        <f t="shared" si="96"/>
        <v>0</v>
      </c>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6">
        <f t="shared" si="97"/>
        <v>0</v>
      </c>
    </row>
    <row r="257" spans="1:61" ht="27.75" customHeight="1" x14ac:dyDescent="0.15">
      <c r="A257" s="33">
        <v>44432</v>
      </c>
      <c r="B257" s="13">
        <f t="shared" si="83"/>
        <v>35</v>
      </c>
      <c r="C257" s="13">
        <f t="shared" si="84"/>
        <v>2</v>
      </c>
      <c r="D257" s="84">
        <f t="shared" si="85"/>
        <v>1.1000000000000001</v>
      </c>
      <c r="E257" s="84">
        <f t="shared" si="86"/>
        <v>1</v>
      </c>
      <c r="F257" s="84">
        <f t="shared" si="87"/>
        <v>1</v>
      </c>
      <c r="G257" s="85">
        <f t="shared" si="98"/>
        <v>0.33333333333333331</v>
      </c>
      <c r="H257" s="192"/>
      <c r="I257" s="192"/>
      <c r="J257" s="192"/>
      <c r="K257" s="192"/>
      <c r="L257" s="193"/>
      <c r="M257" s="193"/>
      <c r="N257" s="9">
        <f t="shared" si="88"/>
        <v>0</v>
      </c>
      <c r="O257" s="9">
        <f>(SUMIF($B$21:B257,B257,$N$21:N257))</f>
        <v>0</v>
      </c>
      <c r="P257" s="9">
        <f t="shared" si="89"/>
        <v>-2.0833333333333335</v>
      </c>
      <c r="Q257" s="193"/>
      <c r="R257" s="14">
        <f t="shared" si="90"/>
        <v>0</v>
      </c>
      <c r="S257" s="9">
        <f t="shared" si="91"/>
        <v>0</v>
      </c>
      <c r="T257" s="9">
        <f t="shared" si="92"/>
        <v>0</v>
      </c>
      <c r="U257" s="9">
        <f t="shared" si="93"/>
        <v>0</v>
      </c>
      <c r="V257" s="9">
        <f t="shared" si="94"/>
        <v>0</v>
      </c>
      <c r="W257" s="9">
        <f t="shared" si="99"/>
        <v>0</v>
      </c>
      <c r="X257" s="192"/>
      <c r="Y257" s="194"/>
      <c r="Z257" s="194"/>
      <c r="AA257" s="192"/>
      <c r="AB257" s="192"/>
      <c r="AC257" s="192"/>
      <c r="AD257" s="195"/>
      <c r="AE257" s="9">
        <f t="shared" si="102"/>
        <v>-78.999999999999943</v>
      </c>
      <c r="AF257" s="9">
        <f t="shared" si="100"/>
        <v>7</v>
      </c>
      <c r="AG257" s="9">
        <f t="shared" si="101"/>
        <v>0.125</v>
      </c>
      <c r="AH257" s="191"/>
      <c r="AI257" s="191"/>
      <c r="AJ257" s="191"/>
      <c r="AK257" s="191"/>
      <c r="AL257" s="35">
        <f t="shared" si="95"/>
        <v>44432</v>
      </c>
      <c r="AM257" s="14">
        <f t="shared" si="96"/>
        <v>0</v>
      </c>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6">
        <f t="shared" si="97"/>
        <v>0</v>
      </c>
    </row>
    <row r="258" spans="1:61" ht="27.75" customHeight="1" x14ac:dyDescent="0.15">
      <c r="A258" s="33">
        <v>44433</v>
      </c>
      <c r="B258" s="13">
        <f t="shared" si="83"/>
        <v>35</v>
      </c>
      <c r="C258" s="13">
        <f t="shared" si="84"/>
        <v>3</v>
      </c>
      <c r="D258" s="84">
        <f t="shared" si="85"/>
        <v>1.1000000000000001</v>
      </c>
      <c r="E258" s="84">
        <f t="shared" si="86"/>
        <v>1</v>
      </c>
      <c r="F258" s="84">
        <f t="shared" si="87"/>
        <v>1</v>
      </c>
      <c r="G258" s="85">
        <f t="shared" si="98"/>
        <v>0.33333333333333331</v>
      </c>
      <c r="H258" s="192"/>
      <c r="I258" s="192"/>
      <c r="J258" s="192"/>
      <c r="K258" s="192"/>
      <c r="L258" s="193"/>
      <c r="M258" s="193"/>
      <c r="N258" s="9">
        <f t="shared" si="88"/>
        <v>0</v>
      </c>
      <c r="O258" s="9">
        <f>(SUMIF($B$21:B258,B258,$N$21:N258))</f>
        <v>0</v>
      </c>
      <c r="P258" s="9">
        <f t="shared" si="89"/>
        <v>-2.0833333333333335</v>
      </c>
      <c r="Q258" s="193"/>
      <c r="R258" s="14">
        <f t="shared" si="90"/>
        <v>0</v>
      </c>
      <c r="S258" s="9">
        <f t="shared" si="91"/>
        <v>0</v>
      </c>
      <c r="T258" s="9">
        <f t="shared" si="92"/>
        <v>0</v>
      </c>
      <c r="U258" s="9">
        <f t="shared" si="93"/>
        <v>0</v>
      </c>
      <c r="V258" s="9">
        <f t="shared" si="94"/>
        <v>0</v>
      </c>
      <c r="W258" s="9">
        <f t="shared" si="99"/>
        <v>0</v>
      </c>
      <c r="X258" s="192"/>
      <c r="Y258" s="194"/>
      <c r="Z258" s="194"/>
      <c r="AA258" s="192"/>
      <c r="AB258" s="192"/>
      <c r="AC258" s="192"/>
      <c r="AD258" s="195"/>
      <c r="AE258" s="9">
        <f t="shared" si="102"/>
        <v>-79.333333333333272</v>
      </c>
      <c r="AF258" s="9">
        <f t="shared" si="100"/>
        <v>7</v>
      </c>
      <c r="AG258" s="9">
        <f t="shared" si="101"/>
        <v>0.125</v>
      </c>
      <c r="AH258" s="191"/>
      <c r="AI258" s="191"/>
      <c r="AJ258" s="191"/>
      <c r="AK258" s="191"/>
      <c r="AL258" s="35">
        <f t="shared" si="95"/>
        <v>44433</v>
      </c>
      <c r="AM258" s="14">
        <f t="shared" si="96"/>
        <v>0</v>
      </c>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6">
        <f t="shared" si="97"/>
        <v>0</v>
      </c>
    </row>
    <row r="259" spans="1:61" ht="27.75" customHeight="1" x14ac:dyDescent="0.15">
      <c r="A259" s="33">
        <v>44434</v>
      </c>
      <c r="B259" s="13">
        <f t="shared" si="83"/>
        <v>35</v>
      </c>
      <c r="C259" s="13">
        <f t="shared" si="84"/>
        <v>4</v>
      </c>
      <c r="D259" s="84">
        <f t="shared" si="85"/>
        <v>1.1000000000000001</v>
      </c>
      <c r="E259" s="84">
        <f t="shared" si="86"/>
        <v>1</v>
      </c>
      <c r="F259" s="84">
        <f t="shared" si="87"/>
        <v>1</v>
      </c>
      <c r="G259" s="85">
        <f t="shared" si="98"/>
        <v>0.33333333333333298</v>
      </c>
      <c r="H259" s="192"/>
      <c r="I259" s="192"/>
      <c r="J259" s="192"/>
      <c r="K259" s="192"/>
      <c r="L259" s="193"/>
      <c r="M259" s="193"/>
      <c r="N259" s="9">
        <f t="shared" si="88"/>
        <v>0</v>
      </c>
      <c r="O259" s="9">
        <f>(SUMIF($B$21:B259,B259,$N$21:N259))</f>
        <v>0</v>
      </c>
      <c r="P259" s="9">
        <f t="shared" si="89"/>
        <v>-2.0833333333333335</v>
      </c>
      <c r="Q259" s="193"/>
      <c r="R259" s="14">
        <f t="shared" si="90"/>
        <v>0</v>
      </c>
      <c r="S259" s="9">
        <f t="shared" si="91"/>
        <v>0</v>
      </c>
      <c r="T259" s="9">
        <f t="shared" si="92"/>
        <v>0</v>
      </c>
      <c r="U259" s="9">
        <f t="shared" si="93"/>
        <v>0</v>
      </c>
      <c r="V259" s="9">
        <f t="shared" si="94"/>
        <v>0</v>
      </c>
      <c r="W259" s="9">
        <f t="shared" si="99"/>
        <v>0</v>
      </c>
      <c r="X259" s="192"/>
      <c r="Y259" s="194"/>
      <c r="Z259" s="194"/>
      <c r="AA259" s="192"/>
      <c r="AB259" s="192"/>
      <c r="AC259" s="192"/>
      <c r="AD259" s="195"/>
      <c r="AE259" s="9">
        <f t="shared" si="102"/>
        <v>-79.6666666666666</v>
      </c>
      <c r="AF259" s="9">
        <f t="shared" si="100"/>
        <v>7</v>
      </c>
      <c r="AG259" s="9">
        <f t="shared" si="101"/>
        <v>0.125</v>
      </c>
      <c r="AH259" s="191"/>
      <c r="AI259" s="191"/>
      <c r="AJ259" s="191"/>
      <c r="AK259" s="191"/>
      <c r="AL259" s="35">
        <f t="shared" si="95"/>
        <v>44434</v>
      </c>
      <c r="AM259" s="14">
        <f t="shared" si="96"/>
        <v>0</v>
      </c>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6">
        <f t="shared" si="97"/>
        <v>0</v>
      </c>
    </row>
    <row r="260" spans="1:61" ht="27.75" customHeight="1" x14ac:dyDescent="0.15">
      <c r="A260" s="33">
        <v>44435</v>
      </c>
      <c r="B260" s="13">
        <f t="shared" si="83"/>
        <v>35</v>
      </c>
      <c r="C260" s="13">
        <f t="shared" si="84"/>
        <v>5</v>
      </c>
      <c r="D260" s="84">
        <f t="shared" si="85"/>
        <v>1.1000000000000001</v>
      </c>
      <c r="E260" s="84">
        <f t="shared" si="86"/>
        <v>1</v>
      </c>
      <c r="F260" s="84">
        <f t="shared" si="87"/>
        <v>1</v>
      </c>
      <c r="G260" s="85">
        <f t="shared" si="98"/>
        <v>0.33333333333333298</v>
      </c>
      <c r="H260" s="192"/>
      <c r="I260" s="192"/>
      <c r="J260" s="192"/>
      <c r="K260" s="192"/>
      <c r="L260" s="193"/>
      <c r="M260" s="193"/>
      <c r="N260" s="9">
        <f t="shared" si="88"/>
        <v>0</v>
      </c>
      <c r="O260" s="9">
        <f>(SUMIF($B$21:B260,B260,$N$21:N260))</f>
        <v>0</v>
      </c>
      <c r="P260" s="9">
        <f t="shared" si="89"/>
        <v>-2.0833333333333335</v>
      </c>
      <c r="Q260" s="193"/>
      <c r="R260" s="14">
        <f t="shared" si="90"/>
        <v>0</v>
      </c>
      <c r="S260" s="9">
        <f t="shared" si="91"/>
        <v>0</v>
      </c>
      <c r="T260" s="9">
        <f t="shared" si="92"/>
        <v>0</v>
      </c>
      <c r="U260" s="9">
        <f t="shared" si="93"/>
        <v>0</v>
      </c>
      <c r="V260" s="9">
        <f t="shared" si="94"/>
        <v>0</v>
      </c>
      <c r="W260" s="9">
        <f t="shared" si="99"/>
        <v>0</v>
      </c>
      <c r="X260" s="192"/>
      <c r="Y260" s="194"/>
      <c r="Z260" s="194"/>
      <c r="AA260" s="192"/>
      <c r="AB260" s="192"/>
      <c r="AC260" s="192"/>
      <c r="AD260" s="195"/>
      <c r="AE260" s="9">
        <f t="shared" si="102"/>
        <v>-79.999999999999929</v>
      </c>
      <c r="AF260" s="9">
        <f t="shared" si="100"/>
        <v>7</v>
      </c>
      <c r="AG260" s="9">
        <f t="shared" si="101"/>
        <v>0.125</v>
      </c>
      <c r="AH260" s="191"/>
      <c r="AI260" s="191"/>
      <c r="AJ260" s="191"/>
      <c r="AK260" s="191"/>
      <c r="AL260" s="35">
        <f t="shared" si="95"/>
        <v>44435</v>
      </c>
      <c r="AM260" s="14">
        <f t="shared" si="96"/>
        <v>0</v>
      </c>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6">
        <f t="shared" si="97"/>
        <v>0</v>
      </c>
    </row>
    <row r="261" spans="1:61" ht="27.75" customHeight="1" x14ac:dyDescent="0.15">
      <c r="A261" s="33">
        <v>44436</v>
      </c>
      <c r="B261" s="13">
        <f t="shared" si="83"/>
        <v>35</v>
      </c>
      <c r="C261" s="13">
        <f t="shared" si="84"/>
        <v>6</v>
      </c>
      <c r="D261" s="84">
        <f t="shared" si="85"/>
        <v>1.1000000000000001</v>
      </c>
      <c r="E261" s="84">
        <f t="shared" si="86"/>
        <v>1</v>
      </c>
      <c r="F261" s="84">
        <f t="shared" si="87"/>
        <v>1</v>
      </c>
      <c r="G261" s="85">
        <f t="shared" si="98"/>
        <v>0.33333333333333298</v>
      </c>
      <c r="H261" s="192"/>
      <c r="I261" s="192"/>
      <c r="J261" s="192"/>
      <c r="K261" s="192"/>
      <c r="L261" s="193"/>
      <c r="M261" s="193"/>
      <c r="N261" s="9">
        <f t="shared" si="88"/>
        <v>0</v>
      </c>
      <c r="O261" s="9">
        <f>(SUMIF($B$21:B261,B261,$N$21:N261))</f>
        <v>0</v>
      </c>
      <c r="P261" s="9">
        <f t="shared" si="89"/>
        <v>-2.0833333333333335</v>
      </c>
      <c r="Q261" s="193"/>
      <c r="R261" s="14">
        <f t="shared" si="90"/>
        <v>0</v>
      </c>
      <c r="S261" s="9">
        <f t="shared" si="91"/>
        <v>0</v>
      </c>
      <c r="T261" s="9">
        <f t="shared" si="92"/>
        <v>0</v>
      </c>
      <c r="U261" s="9">
        <f t="shared" si="93"/>
        <v>0</v>
      </c>
      <c r="V261" s="9">
        <f t="shared" si="94"/>
        <v>0</v>
      </c>
      <c r="W261" s="9">
        <f t="shared" si="99"/>
        <v>0</v>
      </c>
      <c r="X261" s="192"/>
      <c r="Y261" s="194"/>
      <c r="Z261" s="194"/>
      <c r="AA261" s="192"/>
      <c r="AB261" s="192"/>
      <c r="AC261" s="192"/>
      <c r="AD261" s="195"/>
      <c r="AE261" s="9">
        <f t="shared" si="102"/>
        <v>-80.333333333333258</v>
      </c>
      <c r="AF261" s="9">
        <f t="shared" si="100"/>
        <v>7</v>
      </c>
      <c r="AG261" s="9">
        <f t="shared" si="101"/>
        <v>0.125</v>
      </c>
      <c r="AH261" s="191"/>
      <c r="AI261" s="191"/>
      <c r="AJ261" s="191"/>
      <c r="AK261" s="191"/>
      <c r="AL261" s="35">
        <f t="shared" si="95"/>
        <v>44436</v>
      </c>
      <c r="AM261" s="14">
        <f t="shared" si="96"/>
        <v>0</v>
      </c>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6">
        <f t="shared" si="97"/>
        <v>0</v>
      </c>
    </row>
    <row r="262" spans="1:61" ht="27.75" customHeight="1" x14ac:dyDescent="0.15">
      <c r="A262" s="33">
        <v>44437</v>
      </c>
      <c r="B262" s="13">
        <f t="shared" si="83"/>
        <v>35</v>
      </c>
      <c r="C262" s="13">
        <f t="shared" si="84"/>
        <v>7</v>
      </c>
      <c r="D262" s="84">
        <f t="shared" si="85"/>
        <v>1.1000000000000001</v>
      </c>
      <c r="E262" s="84">
        <f t="shared" si="86"/>
        <v>1</v>
      </c>
      <c r="F262" s="84">
        <f t="shared" si="87"/>
        <v>1</v>
      </c>
      <c r="G262" s="85">
        <f t="shared" si="98"/>
        <v>0.33333333333333331</v>
      </c>
      <c r="H262" s="192"/>
      <c r="I262" s="192"/>
      <c r="J262" s="192"/>
      <c r="K262" s="192"/>
      <c r="L262" s="193"/>
      <c r="M262" s="193"/>
      <c r="N262" s="9">
        <f t="shared" si="88"/>
        <v>0</v>
      </c>
      <c r="O262" s="9">
        <f>(SUMIF($B$21:B262,B262,$N$21:N262))</f>
        <v>0</v>
      </c>
      <c r="P262" s="9">
        <f t="shared" si="89"/>
        <v>-2.0833333333333335</v>
      </c>
      <c r="Q262" s="193"/>
      <c r="R262" s="14">
        <f t="shared" si="90"/>
        <v>0</v>
      </c>
      <c r="S262" s="9">
        <f t="shared" si="91"/>
        <v>0</v>
      </c>
      <c r="T262" s="9">
        <f t="shared" si="92"/>
        <v>0</v>
      </c>
      <c r="U262" s="9">
        <f t="shared" si="93"/>
        <v>0</v>
      </c>
      <c r="V262" s="9">
        <f t="shared" si="94"/>
        <v>0</v>
      </c>
      <c r="W262" s="9">
        <f t="shared" si="99"/>
        <v>0</v>
      </c>
      <c r="X262" s="192"/>
      <c r="Y262" s="194"/>
      <c r="Z262" s="194"/>
      <c r="AA262" s="192"/>
      <c r="AB262" s="192"/>
      <c r="AC262" s="192"/>
      <c r="AD262" s="195"/>
      <c r="AE262" s="9">
        <f t="shared" si="102"/>
        <v>-80.666666666666586</v>
      </c>
      <c r="AF262" s="9">
        <f t="shared" si="100"/>
        <v>7</v>
      </c>
      <c r="AG262" s="9">
        <f t="shared" si="101"/>
        <v>0.125</v>
      </c>
      <c r="AH262" s="191"/>
      <c r="AI262" s="191"/>
      <c r="AJ262" s="191"/>
      <c r="AK262" s="191"/>
      <c r="AL262" s="35">
        <f t="shared" si="95"/>
        <v>44437</v>
      </c>
      <c r="AM262" s="14">
        <f t="shared" si="96"/>
        <v>0</v>
      </c>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6">
        <f t="shared" si="97"/>
        <v>0</v>
      </c>
    </row>
    <row r="263" spans="1:61" ht="27.75" customHeight="1" x14ac:dyDescent="0.15">
      <c r="A263" s="33">
        <v>44438</v>
      </c>
      <c r="B263" s="13">
        <f t="shared" si="83"/>
        <v>35</v>
      </c>
      <c r="C263" s="13">
        <f t="shared" si="84"/>
        <v>1</v>
      </c>
      <c r="D263" s="84">
        <f t="shared" si="85"/>
        <v>1.1000000000000001</v>
      </c>
      <c r="E263" s="84">
        <f t="shared" si="86"/>
        <v>1</v>
      </c>
      <c r="F263" s="84">
        <f t="shared" si="87"/>
        <v>1</v>
      </c>
      <c r="G263" s="85">
        <f t="shared" si="98"/>
        <v>0.33333333333333331</v>
      </c>
      <c r="H263" s="192"/>
      <c r="I263" s="192"/>
      <c r="J263" s="192"/>
      <c r="K263" s="192"/>
      <c r="L263" s="193"/>
      <c r="M263" s="193"/>
      <c r="N263" s="9">
        <f t="shared" si="88"/>
        <v>0</v>
      </c>
      <c r="O263" s="9">
        <f>(SUMIF($B$21:B263,B263,$N$21:N263))</f>
        <v>0</v>
      </c>
      <c r="P263" s="9">
        <f t="shared" si="89"/>
        <v>-2.0833333333333335</v>
      </c>
      <c r="Q263" s="193"/>
      <c r="R263" s="14">
        <f t="shared" si="90"/>
        <v>0</v>
      </c>
      <c r="S263" s="9">
        <f t="shared" si="91"/>
        <v>0</v>
      </c>
      <c r="T263" s="9">
        <f t="shared" si="92"/>
        <v>0</v>
      </c>
      <c r="U263" s="9">
        <f t="shared" si="93"/>
        <v>0</v>
      </c>
      <c r="V263" s="9">
        <f t="shared" si="94"/>
        <v>0</v>
      </c>
      <c r="W263" s="9">
        <f t="shared" si="99"/>
        <v>0</v>
      </c>
      <c r="X263" s="192"/>
      <c r="Y263" s="194"/>
      <c r="Z263" s="194"/>
      <c r="AA263" s="192"/>
      <c r="AB263" s="192"/>
      <c r="AC263" s="192"/>
      <c r="AD263" s="195"/>
      <c r="AE263" s="9">
        <f t="shared" si="102"/>
        <v>-80.999999999999915</v>
      </c>
      <c r="AF263" s="9">
        <f t="shared" si="100"/>
        <v>7</v>
      </c>
      <c r="AG263" s="9">
        <f t="shared" si="101"/>
        <v>0.125</v>
      </c>
      <c r="AH263" s="191"/>
      <c r="AI263" s="191"/>
      <c r="AJ263" s="191"/>
      <c r="AK263" s="191"/>
      <c r="AL263" s="35">
        <f t="shared" si="95"/>
        <v>44438</v>
      </c>
      <c r="AM263" s="14">
        <f t="shared" si="96"/>
        <v>0</v>
      </c>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6">
        <f t="shared" si="97"/>
        <v>0</v>
      </c>
    </row>
    <row r="264" spans="1:61" ht="27.75" customHeight="1" x14ac:dyDescent="0.15">
      <c r="A264" s="33">
        <v>44439</v>
      </c>
      <c r="B264" s="13">
        <f t="shared" si="83"/>
        <v>36</v>
      </c>
      <c r="C264" s="13">
        <f t="shared" si="84"/>
        <v>2</v>
      </c>
      <c r="D264" s="84">
        <f t="shared" si="85"/>
        <v>1.1000000000000001</v>
      </c>
      <c r="E264" s="84">
        <f t="shared" si="86"/>
        <v>1</v>
      </c>
      <c r="F264" s="84">
        <f t="shared" si="87"/>
        <v>1</v>
      </c>
      <c r="G264" s="85">
        <f t="shared" si="98"/>
        <v>0.33333333333333331</v>
      </c>
      <c r="H264" s="192"/>
      <c r="I264" s="192"/>
      <c r="J264" s="192"/>
      <c r="K264" s="192"/>
      <c r="L264" s="193"/>
      <c r="M264" s="193"/>
      <c r="N264" s="9">
        <f t="shared" si="88"/>
        <v>0</v>
      </c>
      <c r="O264" s="9">
        <f>(SUMIF($B$21:B264,B264,$N$21:N264))</f>
        <v>0</v>
      </c>
      <c r="P264" s="9">
        <f t="shared" si="89"/>
        <v>-2.0833333333333335</v>
      </c>
      <c r="Q264" s="193"/>
      <c r="R264" s="14">
        <f t="shared" si="90"/>
        <v>0</v>
      </c>
      <c r="S264" s="9">
        <f t="shared" si="91"/>
        <v>0</v>
      </c>
      <c r="T264" s="9">
        <f t="shared" si="92"/>
        <v>0</v>
      </c>
      <c r="U264" s="9">
        <f t="shared" si="93"/>
        <v>0</v>
      </c>
      <c r="V264" s="9">
        <f t="shared" si="94"/>
        <v>0</v>
      </c>
      <c r="W264" s="9">
        <f t="shared" si="99"/>
        <v>0</v>
      </c>
      <c r="X264" s="192"/>
      <c r="Y264" s="194"/>
      <c r="Z264" s="194"/>
      <c r="AA264" s="192"/>
      <c r="AB264" s="192"/>
      <c r="AC264" s="192"/>
      <c r="AD264" s="195"/>
      <c r="AE264" s="9">
        <f t="shared" si="102"/>
        <v>-81.333333333333243</v>
      </c>
      <c r="AF264" s="9">
        <f t="shared" si="100"/>
        <v>7</v>
      </c>
      <c r="AG264" s="9">
        <f t="shared" si="101"/>
        <v>0.125</v>
      </c>
      <c r="AH264" s="191"/>
      <c r="AI264" s="191"/>
      <c r="AJ264" s="191"/>
      <c r="AK264" s="191"/>
      <c r="AL264" s="35">
        <f t="shared" si="95"/>
        <v>44439</v>
      </c>
      <c r="AM264" s="14">
        <f t="shared" si="96"/>
        <v>0</v>
      </c>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6">
        <f t="shared" si="97"/>
        <v>0</v>
      </c>
    </row>
    <row r="265" spans="1:61" ht="27.75" customHeight="1" x14ac:dyDescent="0.15">
      <c r="A265" s="33">
        <v>44440</v>
      </c>
      <c r="B265" s="13">
        <f t="shared" si="83"/>
        <v>36</v>
      </c>
      <c r="C265" s="13">
        <f t="shared" si="84"/>
        <v>3</v>
      </c>
      <c r="D265" s="84">
        <f t="shared" si="85"/>
        <v>1.1000000000000001</v>
      </c>
      <c r="E265" s="84">
        <f t="shared" si="86"/>
        <v>1</v>
      </c>
      <c r="F265" s="84">
        <f t="shared" si="87"/>
        <v>1</v>
      </c>
      <c r="G265" s="85">
        <f t="shared" si="98"/>
        <v>0.33333333333333331</v>
      </c>
      <c r="H265" s="192"/>
      <c r="I265" s="192"/>
      <c r="J265" s="192"/>
      <c r="K265" s="192"/>
      <c r="L265" s="193"/>
      <c r="M265" s="193"/>
      <c r="N265" s="9">
        <f t="shared" si="88"/>
        <v>0</v>
      </c>
      <c r="O265" s="9">
        <f>(SUMIF($B$21:B265,B265,$N$21:N265))</f>
        <v>0</v>
      </c>
      <c r="P265" s="9">
        <f t="shared" si="89"/>
        <v>-2.0833333333333335</v>
      </c>
      <c r="Q265" s="193"/>
      <c r="R265" s="14">
        <f t="shared" si="90"/>
        <v>0</v>
      </c>
      <c r="S265" s="9">
        <f t="shared" si="91"/>
        <v>0</v>
      </c>
      <c r="T265" s="9">
        <f t="shared" si="92"/>
        <v>0</v>
      </c>
      <c r="U265" s="9">
        <f t="shared" si="93"/>
        <v>0</v>
      </c>
      <c r="V265" s="9">
        <f t="shared" si="94"/>
        <v>0</v>
      </c>
      <c r="W265" s="9">
        <f t="shared" si="99"/>
        <v>0</v>
      </c>
      <c r="X265" s="192"/>
      <c r="Y265" s="194"/>
      <c r="Z265" s="194"/>
      <c r="AA265" s="192"/>
      <c r="AB265" s="192"/>
      <c r="AC265" s="192"/>
      <c r="AD265" s="195"/>
      <c r="AE265" s="9">
        <f t="shared" si="102"/>
        <v>-81.666666666666572</v>
      </c>
      <c r="AF265" s="9">
        <f t="shared" si="100"/>
        <v>7</v>
      </c>
      <c r="AG265" s="9">
        <f t="shared" si="101"/>
        <v>0.125</v>
      </c>
      <c r="AH265" s="191"/>
      <c r="AI265" s="191"/>
      <c r="AJ265" s="191"/>
      <c r="AK265" s="191"/>
      <c r="AL265" s="35">
        <f t="shared" si="95"/>
        <v>44440</v>
      </c>
      <c r="AM265" s="14">
        <f t="shared" si="96"/>
        <v>0</v>
      </c>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6">
        <f t="shared" si="97"/>
        <v>0</v>
      </c>
    </row>
    <row r="266" spans="1:61" ht="27.75" customHeight="1" x14ac:dyDescent="0.15">
      <c r="A266" s="33">
        <v>44441</v>
      </c>
      <c r="B266" s="13">
        <f t="shared" si="83"/>
        <v>36</v>
      </c>
      <c r="C266" s="13">
        <f t="shared" si="84"/>
        <v>4</v>
      </c>
      <c r="D266" s="84">
        <f t="shared" si="85"/>
        <v>1.1000000000000001</v>
      </c>
      <c r="E266" s="84">
        <f t="shared" si="86"/>
        <v>1</v>
      </c>
      <c r="F266" s="84">
        <f t="shared" si="87"/>
        <v>1</v>
      </c>
      <c r="G266" s="85">
        <f t="shared" si="98"/>
        <v>0.33333333333333298</v>
      </c>
      <c r="H266" s="192"/>
      <c r="I266" s="192"/>
      <c r="J266" s="192"/>
      <c r="K266" s="192"/>
      <c r="L266" s="193"/>
      <c r="M266" s="193"/>
      <c r="N266" s="9">
        <f t="shared" si="88"/>
        <v>0</v>
      </c>
      <c r="O266" s="9">
        <f>(SUMIF($B$21:B266,B266,$N$21:N266))</f>
        <v>0</v>
      </c>
      <c r="P266" s="9">
        <f t="shared" si="89"/>
        <v>-2.0833333333333335</v>
      </c>
      <c r="Q266" s="193"/>
      <c r="R266" s="14">
        <f t="shared" si="90"/>
        <v>0</v>
      </c>
      <c r="S266" s="9">
        <f t="shared" si="91"/>
        <v>0</v>
      </c>
      <c r="T266" s="9">
        <f t="shared" si="92"/>
        <v>0</v>
      </c>
      <c r="U266" s="9">
        <f t="shared" si="93"/>
        <v>0</v>
      </c>
      <c r="V266" s="9">
        <f t="shared" si="94"/>
        <v>0</v>
      </c>
      <c r="W266" s="9">
        <f t="shared" si="99"/>
        <v>0</v>
      </c>
      <c r="X266" s="192"/>
      <c r="Y266" s="194"/>
      <c r="Z266" s="194"/>
      <c r="AA266" s="192"/>
      <c r="AB266" s="192"/>
      <c r="AC266" s="192"/>
      <c r="AD266" s="195"/>
      <c r="AE266" s="9">
        <f t="shared" si="102"/>
        <v>-81.999999999999901</v>
      </c>
      <c r="AF266" s="9">
        <f t="shared" si="100"/>
        <v>7</v>
      </c>
      <c r="AG266" s="9">
        <f t="shared" si="101"/>
        <v>0.125</v>
      </c>
      <c r="AH266" s="191"/>
      <c r="AI266" s="191"/>
      <c r="AJ266" s="191"/>
      <c r="AK266" s="191"/>
      <c r="AL266" s="35">
        <f t="shared" si="95"/>
        <v>44441</v>
      </c>
      <c r="AM266" s="14">
        <f t="shared" si="96"/>
        <v>0</v>
      </c>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6">
        <f t="shared" si="97"/>
        <v>0</v>
      </c>
    </row>
    <row r="267" spans="1:61" ht="27.75" customHeight="1" x14ac:dyDescent="0.15">
      <c r="A267" s="33">
        <v>44442</v>
      </c>
      <c r="B267" s="13">
        <f t="shared" si="83"/>
        <v>36</v>
      </c>
      <c r="C267" s="13">
        <f t="shared" si="84"/>
        <v>5</v>
      </c>
      <c r="D267" s="84">
        <f t="shared" si="85"/>
        <v>1.1000000000000001</v>
      </c>
      <c r="E267" s="84">
        <f t="shared" si="86"/>
        <v>1</v>
      </c>
      <c r="F267" s="84">
        <f t="shared" si="87"/>
        <v>1</v>
      </c>
      <c r="G267" s="85">
        <f t="shared" si="98"/>
        <v>0.33333333333333298</v>
      </c>
      <c r="H267" s="192"/>
      <c r="I267" s="192"/>
      <c r="J267" s="192"/>
      <c r="K267" s="192"/>
      <c r="L267" s="193"/>
      <c r="M267" s="193"/>
      <c r="N267" s="9">
        <f t="shared" si="88"/>
        <v>0</v>
      </c>
      <c r="O267" s="9">
        <f>(SUMIF($B$21:B267,B267,$N$21:N267))</f>
        <v>0</v>
      </c>
      <c r="P267" s="9">
        <f t="shared" si="89"/>
        <v>-2.0833333333333335</v>
      </c>
      <c r="Q267" s="193"/>
      <c r="R267" s="14">
        <f t="shared" si="90"/>
        <v>0</v>
      </c>
      <c r="S267" s="9">
        <f t="shared" si="91"/>
        <v>0</v>
      </c>
      <c r="T267" s="9">
        <f t="shared" si="92"/>
        <v>0</v>
      </c>
      <c r="U267" s="9">
        <f t="shared" si="93"/>
        <v>0</v>
      </c>
      <c r="V267" s="9">
        <f t="shared" si="94"/>
        <v>0</v>
      </c>
      <c r="W267" s="9">
        <f t="shared" si="99"/>
        <v>0</v>
      </c>
      <c r="X267" s="192"/>
      <c r="Y267" s="194"/>
      <c r="Z267" s="194"/>
      <c r="AA267" s="192"/>
      <c r="AB267" s="192"/>
      <c r="AC267" s="192"/>
      <c r="AD267" s="195"/>
      <c r="AE267" s="9">
        <f t="shared" si="102"/>
        <v>-82.333333333333229</v>
      </c>
      <c r="AF267" s="9">
        <f t="shared" si="100"/>
        <v>7</v>
      </c>
      <c r="AG267" s="9">
        <f t="shared" si="101"/>
        <v>0.125</v>
      </c>
      <c r="AH267" s="191"/>
      <c r="AI267" s="191"/>
      <c r="AJ267" s="191"/>
      <c r="AK267" s="191"/>
      <c r="AL267" s="35">
        <f t="shared" si="95"/>
        <v>44442</v>
      </c>
      <c r="AM267" s="14">
        <f t="shared" si="96"/>
        <v>0</v>
      </c>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6">
        <f t="shared" si="97"/>
        <v>0</v>
      </c>
    </row>
    <row r="268" spans="1:61" ht="27.75" customHeight="1" x14ac:dyDescent="0.15">
      <c r="A268" s="33">
        <v>44443</v>
      </c>
      <c r="B268" s="13">
        <f t="shared" si="83"/>
        <v>36</v>
      </c>
      <c r="C268" s="13">
        <f t="shared" si="84"/>
        <v>6</v>
      </c>
      <c r="D268" s="84">
        <f t="shared" si="85"/>
        <v>1.1000000000000001</v>
      </c>
      <c r="E268" s="84">
        <f t="shared" si="86"/>
        <v>1</v>
      </c>
      <c r="F268" s="84">
        <f t="shared" si="87"/>
        <v>1</v>
      </c>
      <c r="G268" s="85">
        <f t="shared" si="98"/>
        <v>0.33333333333333298</v>
      </c>
      <c r="H268" s="192"/>
      <c r="I268" s="192"/>
      <c r="J268" s="192"/>
      <c r="K268" s="192"/>
      <c r="L268" s="193"/>
      <c r="M268" s="193"/>
      <c r="N268" s="9">
        <f t="shared" si="88"/>
        <v>0</v>
      </c>
      <c r="O268" s="9">
        <f>(SUMIF($B$21:B268,B268,$N$21:N268))</f>
        <v>0</v>
      </c>
      <c r="P268" s="9">
        <f t="shared" si="89"/>
        <v>-2.0833333333333335</v>
      </c>
      <c r="Q268" s="193"/>
      <c r="R268" s="14">
        <f t="shared" si="90"/>
        <v>0</v>
      </c>
      <c r="S268" s="9">
        <f t="shared" si="91"/>
        <v>0</v>
      </c>
      <c r="T268" s="9">
        <f t="shared" si="92"/>
        <v>0</v>
      </c>
      <c r="U268" s="9">
        <f t="shared" si="93"/>
        <v>0</v>
      </c>
      <c r="V268" s="9">
        <f t="shared" si="94"/>
        <v>0</v>
      </c>
      <c r="W268" s="9">
        <f t="shared" si="99"/>
        <v>0</v>
      </c>
      <c r="X268" s="192"/>
      <c r="Y268" s="194"/>
      <c r="Z268" s="194"/>
      <c r="AA268" s="192"/>
      <c r="AB268" s="192"/>
      <c r="AC268" s="192"/>
      <c r="AD268" s="195"/>
      <c r="AE268" s="9">
        <f t="shared" si="102"/>
        <v>-82.666666666666558</v>
      </c>
      <c r="AF268" s="9">
        <f t="shared" si="100"/>
        <v>7</v>
      </c>
      <c r="AG268" s="9">
        <f t="shared" si="101"/>
        <v>0.125</v>
      </c>
      <c r="AH268" s="191"/>
      <c r="AI268" s="191"/>
      <c r="AJ268" s="191"/>
      <c r="AK268" s="191"/>
      <c r="AL268" s="35">
        <f t="shared" si="95"/>
        <v>44443</v>
      </c>
      <c r="AM268" s="14">
        <f t="shared" si="96"/>
        <v>0</v>
      </c>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6">
        <f t="shared" si="97"/>
        <v>0</v>
      </c>
    </row>
    <row r="269" spans="1:61" ht="27.75" customHeight="1" x14ac:dyDescent="0.15">
      <c r="A269" s="33">
        <v>44444</v>
      </c>
      <c r="B269" s="13">
        <f t="shared" si="83"/>
        <v>36</v>
      </c>
      <c r="C269" s="13">
        <f t="shared" si="84"/>
        <v>7</v>
      </c>
      <c r="D269" s="84">
        <f t="shared" si="85"/>
        <v>1.1000000000000001</v>
      </c>
      <c r="E269" s="84">
        <f t="shared" si="86"/>
        <v>1</v>
      </c>
      <c r="F269" s="84">
        <f t="shared" si="87"/>
        <v>1</v>
      </c>
      <c r="G269" s="85">
        <f t="shared" si="98"/>
        <v>0.33333333333333331</v>
      </c>
      <c r="H269" s="192"/>
      <c r="I269" s="192"/>
      <c r="J269" s="192"/>
      <c r="K269" s="192"/>
      <c r="L269" s="193"/>
      <c r="M269" s="193"/>
      <c r="N269" s="9">
        <f t="shared" si="88"/>
        <v>0</v>
      </c>
      <c r="O269" s="9">
        <f>(SUMIF($B$21:B269,B269,$N$21:N269))</f>
        <v>0</v>
      </c>
      <c r="P269" s="9">
        <f t="shared" si="89"/>
        <v>-2.0833333333333335</v>
      </c>
      <c r="Q269" s="193"/>
      <c r="R269" s="14">
        <f t="shared" si="90"/>
        <v>0</v>
      </c>
      <c r="S269" s="9">
        <f t="shared" si="91"/>
        <v>0</v>
      </c>
      <c r="T269" s="9">
        <f t="shared" si="92"/>
        <v>0</v>
      </c>
      <c r="U269" s="9">
        <f t="shared" si="93"/>
        <v>0</v>
      </c>
      <c r="V269" s="9">
        <f t="shared" si="94"/>
        <v>0</v>
      </c>
      <c r="W269" s="9">
        <f t="shared" si="99"/>
        <v>0</v>
      </c>
      <c r="X269" s="192"/>
      <c r="Y269" s="194"/>
      <c r="Z269" s="194"/>
      <c r="AA269" s="192"/>
      <c r="AB269" s="192"/>
      <c r="AC269" s="192"/>
      <c r="AD269" s="195"/>
      <c r="AE269" s="9">
        <f t="shared" si="102"/>
        <v>-82.999999999999886</v>
      </c>
      <c r="AF269" s="9">
        <f t="shared" si="100"/>
        <v>7</v>
      </c>
      <c r="AG269" s="9">
        <f t="shared" si="101"/>
        <v>0.125</v>
      </c>
      <c r="AH269" s="191"/>
      <c r="AI269" s="191"/>
      <c r="AJ269" s="191"/>
      <c r="AK269" s="191"/>
      <c r="AL269" s="35">
        <f t="shared" si="95"/>
        <v>44444</v>
      </c>
      <c r="AM269" s="14">
        <f t="shared" si="96"/>
        <v>0</v>
      </c>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6">
        <f t="shared" si="97"/>
        <v>0</v>
      </c>
    </row>
    <row r="270" spans="1:61" ht="27.75" customHeight="1" x14ac:dyDescent="0.15">
      <c r="A270" s="33">
        <v>44445</v>
      </c>
      <c r="B270" s="13">
        <f t="shared" si="83"/>
        <v>36</v>
      </c>
      <c r="C270" s="13">
        <f t="shared" si="84"/>
        <v>1</v>
      </c>
      <c r="D270" s="84">
        <f t="shared" si="85"/>
        <v>1.1000000000000001</v>
      </c>
      <c r="E270" s="84">
        <f t="shared" si="86"/>
        <v>1</v>
      </c>
      <c r="F270" s="84">
        <f t="shared" si="87"/>
        <v>1</v>
      </c>
      <c r="G270" s="85">
        <f t="shared" si="98"/>
        <v>0.33333333333333331</v>
      </c>
      <c r="H270" s="192"/>
      <c r="I270" s="192"/>
      <c r="J270" s="192"/>
      <c r="K270" s="192"/>
      <c r="L270" s="193"/>
      <c r="M270" s="193"/>
      <c r="N270" s="9">
        <f t="shared" si="88"/>
        <v>0</v>
      </c>
      <c r="O270" s="9">
        <f>(SUMIF($B$21:B270,B270,$N$21:N270))</f>
        <v>0</v>
      </c>
      <c r="P270" s="9">
        <f t="shared" si="89"/>
        <v>-2.0833333333333335</v>
      </c>
      <c r="Q270" s="193"/>
      <c r="R270" s="14">
        <f t="shared" si="90"/>
        <v>0</v>
      </c>
      <c r="S270" s="9">
        <f t="shared" si="91"/>
        <v>0</v>
      </c>
      <c r="T270" s="9">
        <f t="shared" si="92"/>
        <v>0</v>
      </c>
      <c r="U270" s="9">
        <f t="shared" si="93"/>
        <v>0</v>
      </c>
      <c r="V270" s="9">
        <f t="shared" si="94"/>
        <v>0</v>
      </c>
      <c r="W270" s="9">
        <f t="shared" si="99"/>
        <v>0</v>
      </c>
      <c r="X270" s="192"/>
      <c r="Y270" s="194"/>
      <c r="Z270" s="194"/>
      <c r="AA270" s="192"/>
      <c r="AB270" s="192"/>
      <c r="AC270" s="192"/>
      <c r="AD270" s="195"/>
      <c r="AE270" s="9">
        <f t="shared" si="102"/>
        <v>-83.333333333333215</v>
      </c>
      <c r="AF270" s="9">
        <f t="shared" si="100"/>
        <v>7</v>
      </c>
      <c r="AG270" s="9">
        <f t="shared" si="101"/>
        <v>0.125</v>
      </c>
      <c r="AH270" s="191"/>
      <c r="AI270" s="191"/>
      <c r="AJ270" s="191"/>
      <c r="AK270" s="191"/>
      <c r="AL270" s="35">
        <f t="shared" si="95"/>
        <v>44445</v>
      </c>
      <c r="AM270" s="14">
        <f t="shared" si="96"/>
        <v>0</v>
      </c>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6">
        <f t="shared" si="97"/>
        <v>0</v>
      </c>
    </row>
    <row r="271" spans="1:61" ht="27.75" customHeight="1" x14ac:dyDescent="0.15">
      <c r="A271" s="33">
        <v>44446</v>
      </c>
      <c r="B271" s="13">
        <f t="shared" si="83"/>
        <v>37</v>
      </c>
      <c r="C271" s="13">
        <f t="shared" si="84"/>
        <v>2</v>
      </c>
      <c r="D271" s="84">
        <f t="shared" si="85"/>
        <v>1.1000000000000001</v>
      </c>
      <c r="E271" s="84">
        <f t="shared" si="86"/>
        <v>1</v>
      </c>
      <c r="F271" s="84">
        <f t="shared" si="87"/>
        <v>1</v>
      </c>
      <c r="G271" s="85">
        <f t="shared" si="98"/>
        <v>0.33333333333333331</v>
      </c>
      <c r="H271" s="192"/>
      <c r="I271" s="192"/>
      <c r="J271" s="192"/>
      <c r="K271" s="192"/>
      <c r="L271" s="193"/>
      <c r="M271" s="193"/>
      <c r="N271" s="9">
        <f t="shared" si="88"/>
        <v>0</v>
      </c>
      <c r="O271" s="9">
        <f>(SUMIF($B$21:B271,B271,$N$21:N271))</f>
        <v>0</v>
      </c>
      <c r="P271" s="9">
        <f t="shared" si="89"/>
        <v>-2.0833333333333335</v>
      </c>
      <c r="Q271" s="193"/>
      <c r="R271" s="14">
        <f t="shared" si="90"/>
        <v>0</v>
      </c>
      <c r="S271" s="9">
        <f t="shared" si="91"/>
        <v>0</v>
      </c>
      <c r="T271" s="9">
        <f t="shared" si="92"/>
        <v>0</v>
      </c>
      <c r="U271" s="9">
        <f t="shared" si="93"/>
        <v>0</v>
      </c>
      <c r="V271" s="9">
        <f t="shared" si="94"/>
        <v>0</v>
      </c>
      <c r="W271" s="9">
        <f t="shared" si="99"/>
        <v>0</v>
      </c>
      <c r="X271" s="192"/>
      <c r="Y271" s="194"/>
      <c r="Z271" s="194"/>
      <c r="AA271" s="192"/>
      <c r="AB271" s="192"/>
      <c r="AC271" s="192"/>
      <c r="AD271" s="195"/>
      <c r="AE271" s="9">
        <f t="shared" si="102"/>
        <v>-83.666666666666544</v>
      </c>
      <c r="AF271" s="9">
        <f t="shared" si="100"/>
        <v>7</v>
      </c>
      <c r="AG271" s="9">
        <f t="shared" si="101"/>
        <v>0.125</v>
      </c>
      <c r="AH271" s="191"/>
      <c r="AI271" s="191"/>
      <c r="AJ271" s="191"/>
      <c r="AK271" s="191"/>
      <c r="AL271" s="35">
        <f t="shared" si="95"/>
        <v>44446</v>
      </c>
      <c r="AM271" s="14">
        <f t="shared" si="96"/>
        <v>0</v>
      </c>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6">
        <f t="shared" si="97"/>
        <v>0</v>
      </c>
    </row>
    <row r="272" spans="1:61" ht="27.75" customHeight="1" x14ac:dyDescent="0.15">
      <c r="A272" s="33">
        <v>44447</v>
      </c>
      <c r="B272" s="13">
        <f t="shared" si="83"/>
        <v>37</v>
      </c>
      <c r="C272" s="13">
        <f t="shared" si="84"/>
        <v>3</v>
      </c>
      <c r="D272" s="84">
        <f t="shared" si="85"/>
        <v>1.1000000000000001</v>
      </c>
      <c r="E272" s="84">
        <f t="shared" si="86"/>
        <v>1</v>
      </c>
      <c r="F272" s="84">
        <f t="shared" si="87"/>
        <v>1</v>
      </c>
      <c r="G272" s="85">
        <f t="shared" si="98"/>
        <v>0.33333333333333331</v>
      </c>
      <c r="H272" s="192"/>
      <c r="I272" s="192"/>
      <c r="J272" s="192"/>
      <c r="K272" s="192"/>
      <c r="L272" s="193"/>
      <c r="M272" s="193"/>
      <c r="N272" s="9">
        <f t="shared" si="88"/>
        <v>0</v>
      </c>
      <c r="O272" s="9">
        <f>(SUMIF($B$21:B272,B272,$N$21:N272))</f>
        <v>0</v>
      </c>
      <c r="P272" s="9">
        <f t="shared" si="89"/>
        <v>-2.0833333333333335</v>
      </c>
      <c r="Q272" s="193"/>
      <c r="R272" s="14">
        <f t="shared" si="90"/>
        <v>0</v>
      </c>
      <c r="S272" s="9">
        <f t="shared" si="91"/>
        <v>0</v>
      </c>
      <c r="T272" s="9">
        <f t="shared" si="92"/>
        <v>0</v>
      </c>
      <c r="U272" s="9">
        <f t="shared" si="93"/>
        <v>0</v>
      </c>
      <c r="V272" s="9">
        <f t="shared" si="94"/>
        <v>0</v>
      </c>
      <c r="W272" s="9">
        <f t="shared" si="99"/>
        <v>0</v>
      </c>
      <c r="X272" s="192"/>
      <c r="Y272" s="194"/>
      <c r="Z272" s="194"/>
      <c r="AA272" s="192"/>
      <c r="AB272" s="192"/>
      <c r="AC272" s="192"/>
      <c r="AD272" s="195"/>
      <c r="AE272" s="9">
        <f t="shared" si="102"/>
        <v>-83.999999999999872</v>
      </c>
      <c r="AF272" s="9">
        <f t="shared" si="100"/>
        <v>7</v>
      </c>
      <c r="AG272" s="9">
        <f t="shared" si="101"/>
        <v>0.125</v>
      </c>
      <c r="AH272" s="191"/>
      <c r="AI272" s="191"/>
      <c r="AJ272" s="191"/>
      <c r="AK272" s="191"/>
      <c r="AL272" s="35">
        <f t="shared" si="95"/>
        <v>44447</v>
      </c>
      <c r="AM272" s="14">
        <f t="shared" si="96"/>
        <v>0</v>
      </c>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6">
        <f t="shared" si="97"/>
        <v>0</v>
      </c>
    </row>
    <row r="273" spans="1:61" ht="27.75" customHeight="1" x14ac:dyDescent="0.15">
      <c r="A273" s="33">
        <v>44448</v>
      </c>
      <c r="B273" s="13">
        <f t="shared" si="83"/>
        <v>37</v>
      </c>
      <c r="C273" s="13">
        <f t="shared" si="84"/>
        <v>4</v>
      </c>
      <c r="D273" s="84">
        <f t="shared" si="85"/>
        <v>1.1000000000000001</v>
      </c>
      <c r="E273" s="84">
        <f t="shared" si="86"/>
        <v>1</v>
      </c>
      <c r="F273" s="84">
        <f t="shared" si="87"/>
        <v>1</v>
      </c>
      <c r="G273" s="85">
        <f t="shared" si="98"/>
        <v>0.33333333333333298</v>
      </c>
      <c r="H273" s="192"/>
      <c r="I273" s="192"/>
      <c r="J273" s="192"/>
      <c r="K273" s="192"/>
      <c r="L273" s="193"/>
      <c r="M273" s="193"/>
      <c r="N273" s="9">
        <f t="shared" si="88"/>
        <v>0</v>
      </c>
      <c r="O273" s="9">
        <f>(SUMIF($B$21:B273,B273,$N$21:N273))</f>
        <v>0</v>
      </c>
      <c r="P273" s="9">
        <f t="shared" si="89"/>
        <v>-2.0833333333333335</v>
      </c>
      <c r="Q273" s="193"/>
      <c r="R273" s="14">
        <f t="shared" si="90"/>
        <v>0</v>
      </c>
      <c r="S273" s="9">
        <f t="shared" si="91"/>
        <v>0</v>
      </c>
      <c r="T273" s="9">
        <f t="shared" si="92"/>
        <v>0</v>
      </c>
      <c r="U273" s="9">
        <f t="shared" si="93"/>
        <v>0</v>
      </c>
      <c r="V273" s="9">
        <f t="shared" si="94"/>
        <v>0</v>
      </c>
      <c r="W273" s="9">
        <f t="shared" si="99"/>
        <v>0</v>
      </c>
      <c r="X273" s="192"/>
      <c r="Y273" s="194"/>
      <c r="Z273" s="194"/>
      <c r="AA273" s="192"/>
      <c r="AB273" s="192"/>
      <c r="AC273" s="192"/>
      <c r="AD273" s="195"/>
      <c r="AE273" s="9">
        <f t="shared" si="102"/>
        <v>-84.333333333333201</v>
      </c>
      <c r="AF273" s="9">
        <f t="shared" si="100"/>
        <v>7</v>
      </c>
      <c r="AG273" s="9">
        <f t="shared" si="101"/>
        <v>0.125</v>
      </c>
      <c r="AH273" s="191"/>
      <c r="AI273" s="191"/>
      <c r="AJ273" s="191"/>
      <c r="AK273" s="191"/>
      <c r="AL273" s="35">
        <f t="shared" si="95"/>
        <v>44448</v>
      </c>
      <c r="AM273" s="14">
        <f t="shared" si="96"/>
        <v>0</v>
      </c>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6">
        <f t="shared" si="97"/>
        <v>0</v>
      </c>
    </row>
    <row r="274" spans="1:61" ht="27.75" customHeight="1" x14ac:dyDescent="0.15">
      <c r="A274" s="33">
        <v>44449</v>
      </c>
      <c r="B274" s="13">
        <f t="shared" si="83"/>
        <v>37</v>
      </c>
      <c r="C274" s="13">
        <f t="shared" si="84"/>
        <v>5</v>
      </c>
      <c r="D274" s="84">
        <f t="shared" si="85"/>
        <v>1.1000000000000001</v>
      </c>
      <c r="E274" s="84">
        <f t="shared" si="86"/>
        <v>1</v>
      </c>
      <c r="F274" s="84">
        <f t="shared" si="87"/>
        <v>1</v>
      </c>
      <c r="G274" s="85">
        <f t="shared" si="98"/>
        <v>0.33333333333333298</v>
      </c>
      <c r="H274" s="192"/>
      <c r="I274" s="192"/>
      <c r="J274" s="192"/>
      <c r="K274" s="192"/>
      <c r="L274" s="193"/>
      <c r="M274" s="193"/>
      <c r="N274" s="9">
        <f t="shared" si="88"/>
        <v>0</v>
      </c>
      <c r="O274" s="9">
        <f>(SUMIF($B$21:B274,B274,$N$21:N274))</f>
        <v>0</v>
      </c>
      <c r="P274" s="9">
        <f t="shared" si="89"/>
        <v>-2.0833333333333335</v>
      </c>
      <c r="Q274" s="193"/>
      <c r="R274" s="14">
        <f t="shared" si="90"/>
        <v>0</v>
      </c>
      <c r="S274" s="9">
        <f t="shared" si="91"/>
        <v>0</v>
      </c>
      <c r="T274" s="9">
        <f t="shared" si="92"/>
        <v>0</v>
      </c>
      <c r="U274" s="9">
        <f t="shared" si="93"/>
        <v>0</v>
      </c>
      <c r="V274" s="9">
        <f t="shared" si="94"/>
        <v>0</v>
      </c>
      <c r="W274" s="9">
        <f t="shared" si="99"/>
        <v>0</v>
      </c>
      <c r="X274" s="192"/>
      <c r="Y274" s="194"/>
      <c r="Z274" s="194"/>
      <c r="AA274" s="192"/>
      <c r="AB274" s="192"/>
      <c r="AC274" s="192"/>
      <c r="AD274" s="195"/>
      <c r="AE274" s="9">
        <f t="shared" si="102"/>
        <v>-84.666666666666529</v>
      </c>
      <c r="AF274" s="9">
        <f t="shared" si="100"/>
        <v>7</v>
      </c>
      <c r="AG274" s="9">
        <f t="shared" si="101"/>
        <v>0.125</v>
      </c>
      <c r="AH274" s="191"/>
      <c r="AI274" s="191"/>
      <c r="AJ274" s="191"/>
      <c r="AK274" s="191"/>
      <c r="AL274" s="35">
        <f t="shared" si="95"/>
        <v>44449</v>
      </c>
      <c r="AM274" s="14">
        <f t="shared" si="96"/>
        <v>0</v>
      </c>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6">
        <f t="shared" si="97"/>
        <v>0</v>
      </c>
    </row>
    <row r="275" spans="1:61" ht="27.75" customHeight="1" x14ac:dyDescent="0.15">
      <c r="A275" s="33">
        <v>44450</v>
      </c>
      <c r="B275" s="13">
        <f t="shared" si="83"/>
        <v>37</v>
      </c>
      <c r="C275" s="13">
        <f t="shared" si="84"/>
        <v>6</v>
      </c>
      <c r="D275" s="84">
        <f t="shared" si="85"/>
        <v>1.1000000000000001</v>
      </c>
      <c r="E275" s="84">
        <f t="shared" si="86"/>
        <v>1</v>
      </c>
      <c r="F275" s="84">
        <f t="shared" si="87"/>
        <v>1</v>
      </c>
      <c r="G275" s="85">
        <f t="shared" si="98"/>
        <v>0.33333333333333298</v>
      </c>
      <c r="H275" s="192"/>
      <c r="I275" s="192"/>
      <c r="J275" s="192"/>
      <c r="K275" s="192"/>
      <c r="L275" s="193"/>
      <c r="M275" s="193"/>
      <c r="N275" s="9">
        <f t="shared" si="88"/>
        <v>0</v>
      </c>
      <c r="O275" s="9">
        <f>(SUMIF($B$21:B275,B275,$N$21:N275))</f>
        <v>0</v>
      </c>
      <c r="P275" s="9">
        <f t="shared" si="89"/>
        <v>-2.0833333333333335</v>
      </c>
      <c r="Q275" s="193"/>
      <c r="R275" s="14">
        <f t="shared" si="90"/>
        <v>0</v>
      </c>
      <c r="S275" s="9">
        <f t="shared" si="91"/>
        <v>0</v>
      </c>
      <c r="T275" s="9">
        <f t="shared" si="92"/>
        <v>0</v>
      </c>
      <c r="U275" s="9">
        <f t="shared" si="93"/>
        <v>0</v>
      </c>
      <c r="V275" s="9">
        <f t="shared" si="94"/>
        <v>0</v>
      </c>
      <c r="W275" s="9">
        <f t="shared" si="99"/>
        <v>0</v>
      </c>
      <c r="X275" s="192"/>
      <c r="Y275" s="194"/>
      <c r="Z275" s="194"/>
      <c r="AA275" s="192"/>
      <c r="AB275" s="192"/>
      <c r="AC275" s="192"/>
      <c r="AD275" s="195"/>
      <c r="AE275" s="9">
        <f t="shared" si="102"/>
        <v>-84.999999999999858</v>
      </c>
      <c r="AF275" s="9">
        <f t="shared" si="100"/>
        <v>7</v>
      </c>
      <c r="AG275" s="9">
        <f t="shared" si="101"/>
        <v>0.125</v>
      </c>
      <c r="AH275" s="191"/>
      <c r="AI275" s="191"/>
      <c r="AJ275" s="191"/>
      <c r="AK275" s="191"/>
      <c r="AL275" s="35">
        <f t="shared" si="95"/>
        <v>44450</v>
      </c>
      <c r="AM275" s="14">
        <f t="shared" si="96"/>
        <v>0</v>
      </c>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6">
        <f t="shared" si="97"/>
        <v>0</v>
      </c>
    </row>
    <row r="276" spans="1:61" ht="27.75" customHeight="1" x14ac:dyDescent="0.15">
      <c r="A276" s="33">
        <v>44451</v>
      </c>
      <c r="B276" s="13">
        <f t="shared" si="83"/>
        <v>37</v>
      </c>
      <c r="C276" s="13">
        <f t="shared" si="84"/>
        <v>7</v>
      </c>
      <c r="D276" s="84">
        <f t="shared" si="85"/>
        <v>1.1000000000000001</v>
      </c>
      <c r="E276" s="84">
        <f t="shared" si="86"/>
        <v>1</v>
      </c>
      <c r="F276" s="84">
        <f t="shared" si="87"/>
        <v>1</v>
      </c>
      <c r="G276" s="85">
        <f t="shared" si="98"/>
        <v>0.33333333333333331</v>
      </c>
      <c r="H276" s="192"/>
      <c r="I276" s="192"/>
      <c r="J276" s="192"/>
      <c r="K276" s="192"/>
      <c r="L276" s="193"/>
      <c r="M276" s="193"/>
      <c r="N276" s="9">
        <f t="shared" si="88"/>
        <v>0</v>
      </c>
      <c r="O276" s="9">
        <f>(SUMIF($B$21:B276,B276,$N$21:N276))</f>
        <v>0</v>
      </c>
      <c r="P276" s="9">
        <f t="shared" si="89"/>
        <v>-2.0833333333333335</v>
      </c>
      <c r="Q276" s="193"/>
      <c r="R276" s="14">
        <f t="shared" si="90"/>
        <v>0</v>
      </c>
      <c r="S276" s="9">
        <f t="shared" si="91"/>
        <v>0</v>
      </c>
      <c r="T276" s="9">
        <f t="shared" si="92"/>
        <v>0</v>
      </c>
      <c r="U276" s="9">
        <f t="shared" si="93"/>
        <v>0</v>
      </c>
      <c r="V276" s="9">
        <f t="shared" si="94"/>
        <v>0</v>
      </c>
      <c r="W276" s="9">
        <f t="shared" si="99"/>
        <v>0</v>
      </c>
      <c r="X276" s="192"/>
      <c r="Y276" s="194"/>
      <c r="Z276" s="194"/>
      <c r="AA276" s="192"/>
      <c r="AB276" s="192"/>
      <c r="AC276" s="192"/>
      <c r="AD276" s="195"/>
      <c r="AE276" s="9">
        <f t="shared" si="102"/>
        <v>-85.333333333333186</v>
      </c>
      <c r="AF276" s="9">
        <f t="shared" si="100"/>
        <v>7</v>
      </c>
      <c r="AG276" s="9">
        <f t="shared" si="101"/>
        <v>0.125</v>
      </c>
      <c r="AH276" s="191"/>
      <c r="AI276" s="191"/>
      <c r="AJ276" s="191"/>
      <c r="AK276" s="191"/>
      <c r="AL276" s="35">
        <f t="shared" si="95"/>
        <v>44451</v>
      </c>
      <c r="AM276" s="14">
        <f t="shared" si="96"/>
        <v>0</v>
      </c>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6">
        <f t="shared" si="97"/>
        <v>0</v>
      </c>
    </row>
    <row r="277" spans="1:61" ht="27.75" customHeight="1" x14ac:dyDescent="0.15">
      <c r="A277" s="33">
        <v>44452</v>
      </c>
      <c r="B277" s="13">
        <f t="shared" ref="B277:B340" si="103">WEEKNUM(A277,2)</f>
        <v>37</v>
      </c>
      <c r="C277" s="13">
        <f t="shared" ref="C277:C340" si="104">WEEKDAY(A277)</f>
        <v>1</v>
      </c>
      <c r="D277" s="84">
        <f t="shared" ref="D277:D340" si="105">IF(W277&gt;0,$V$14,$V$14)</f>
        <v>1.1000000000000001</v>
      </c>
      <c r="E277" s="84">
        <f t="shared" ref="E277:E340" si="106">IF(C277=1,$V$10,1)</f>
        <v>1</v>
      </c>
      <c r="F277" s="84">
        <f t="shared" ref="F277:F340" si="107">IF(OR($A$2=A277,$A$3=A277,$A$4=A277,$A$5=A277,$A$6=A277,$A$7=A277,$A$8=A277,$A$9=A277,$A$10=A277),$V$11,1)</f>
        <v>1</v>
      </c>
      <c r="G277" s="85">
        <f t="shared" si="98"/>
        <v>0.33333333333333331</v>
      </c>
      <c r="H277" s="192"/>
      <c r="I277" s="192"/>
      <c r="J277" s="192"/>
      <c r="K277" s="192"/>
      <c r="L277" s="193"/>
      <c r="M277" s="193"/>
      <c r="N277" s="9">
        <f t="shared" ref="N277:N340" si="108">((((I277-H277+N(I277&lt;H277)+(K277-J277+N(K277&lt;J277))+L277-M277))))</f>
        <v>0</v>
      </c>
      <c r="O277" s="9">
        <f>(SUMIF($B$21:B277,B277,$N$21:N277))</f>
        <v>0</v>
      </c>
      <c r="P277" s="9">
        <f t="shared" ref="P277:P340" si="109">IF(C277=2,-$AG$13+O277,IF(P276&lt;0,-$AG$13+O277,-$AG$13+O277))</f>
        <v>-2.0833333333333335</v>
      </c>
      <c r="Q277" s="193"/>
      <c r="R277" s="14">
        <f t="shared" ref="R277:R340" si="110">((I277-H277+N(I277&lt;H277)+(K277-J277+N(K277&lt;J277))+L277-M277))*MAX(E277,F277)-N277</f>
        <v>0</v>
      </c>
      <c r="S277" s="9">
        <f t="shared" ref="S277:S340" si="111">Q277*$V$12-Q277</f>
        <v>0</v>
      </c>
      <c r="T277" s="9">
        <f t="shared" ref="T277:T340" si="112">((N277-Q277)*$V$13)-N277+Q277</f>
        <v>0</v>
      </c>
      <c r="U277" s="9">
        <f t="shared" ref="U277:U340" si="113">(W277*D277)-W277</f>
        <v>0</v>
      </c>
      <c r="V277" s="9">
        <f t="shared" ref="V277:V340" si="114">R277+S277+T277+U277</f>
        <v>0</v>
      </c>
      <c r="W277" s="9">
        <f t="shared" si="99"/>
        <v>0</v>
      </c>
      <c r="X277" s="192"/>
      <c r="Y277" s="194"/>
      <c r="Z277" s="194"/>
      <c r="AA277" s="192"/>
      <c r="AB277" s="192"/>
      <c r="AC277" s="192"/>
      <c r="AD277" s="195"/>
      <c r="AE277" s="9">
        <f t="shared" si="102"/>
        <v>-85.666666666666515</v>
      </c>
      <c r="AF277" s="9">
        <f t="shared" si="100"/>
        <v>7</v>
      </c>
      <c r="AG277" s="9">
        <f t="shared" si="101"/>
        <v>0.125</v>
      </c>
      <c r="AH277" s="191"/>
      <c r="AI277" s="191"/>
      <c r="AJ277" s="191"/>
      <c r="AK277" s="191"/>
      <c r="AL277" s="35">
        <f t="shared" ref="AL277:AL340" si="115">A277</f>
        <v>44452</v>
      </c>
      <c r="AM277" s="14">
        <f t="shared" ref="AM277:AM340" si="116">SUM(AN277:BH277)</f>
        <v>0</v>
      </c>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6">
        <f t="shared" ref="BI277:BI340" si="117">IF(N277=0,0,AM277/N277)</f>
        <v>0</v>
      </c>
    </row>
    <row r="278" spans="1:61" ht="27.75" customHeight="1" x14ac:dyDescent="0.15">
      <c r="A278" s="33">
        <v>44453</v>
      </c>
      <c r="B278" s="13">
        <f t="shared" si="103"/>
        <v>38</v>
      </c>
      <c r="C278" s="13">
        <f t="shared" si="104"/>
        <v>2</v>
      </c>
      <c r="D278" s="84">
        <f t="shared" si="105"/>
        <v>1.1000000000000001</v>
      </c>
      <c r="E278" s="84">
        <f t="shared" si="106"/>
        <v>1</v>
      </c>
      <c r="F278" s="84">
        <f t="shared" si="107"/>
        <v>1</v>
      </c>
      <c r="G278" s="85">
        <f t="shared" ref="G278:G341" si="118">IF(ISERROR(VLOOKUP(A278,$A$2:$K$15,1,FALSE)),VLOOKUP(C278,$F$2:$V$8,17,FALSE),VLOOKUP(A278,$A$2:$K$15,11,FALSE))</f>
        <v>0.33333333333333331</v>
      </c>
      <c r="H278" s="192"/>
      <c r="I278" s="192"/>
      <c r="J278" s="192"/>
      <c r="K278" s="192"/>
      <c r="L278" s="193"/>
      <c r="M278" s="193"/>
      <c r="N278" s="9">
        <f t="shared" si="108"/>
        <v>0</v>
      </c>
      <c r="O278" s="9">
        <f>(SUMIF($B$21:B278,B278,$N$21:N278))</f>
        <v>0</v>
      </c>
      <c r="P278" s="9">
        <f t="shared" si="109"/>
        <v>-2.0833333333333335</v>
      </c>
      <c r="Q278" s="193"/>
      <c r="R278" s="14">
        <f t="shared" si="110"/>
        <v>0</v>
      </c>
      <c r="S278" s="9">
        <f t="shared" si="111"/>
        <v>0</v>
      </c>
      <c r="T278" s="9">
        <f t="shared" si="112"/>
        <v>0</v>
      </c>
      <c r="U278" s="9">
        <f t="shared" si="113"/>
        <v>0</v>
      </c>
      <c r="V278" s="9">
        <f t="shared" si="114"/>
        <v>0</v>
      </c>
      <c r="W278" s="9">
        <f t="shared" ref="W278:W341" si="119">(MAX(,MIN($AG$14+($AF$14&gt;$AG$14),I278+(H278&gt;I278))-MAX($AF$14,H278))+MAX(,(MIN($AG$14,I278+(H278&gt;I278))-H278)*($AF$14&gt;$AG$14))+MAX(,MIN($AG$14+($AF$14&gt;$AG$14),L278+0)-$AF$14)*(H278&gt;I278))+(MAX(,MIN($AG$14+($AF$14&gt;$AG$14),K278+(J278&gt;K278))-MAX($AF$14,J278))+MAX(,(MIN($AG$14,K278+(J278&gt;K278))-J278)*($AF$14&gt;$AG$14))+MAX(,MIN($AG$14+($AF$14&gt;$AG$14),K278+0)-$AF$14)*(J278&gt;K278))</f>
        <v>0</v>
      </c>
      <c r="X278" s="192"/>
      <c r="Y278" s="194"/>
      <c r="Z278" s="194"/>
      <c r="AA278" s="192"/>
      <c r="AB278" s="192"/>
      <c r="AC278" s="192"/>
      <c r="AD278" s="195"/>
      <c r="AE278" s="9">
        <f t="shared" si="102"/>
        <v>-85.999999999999844</v>
      </c>
      <c r="AF278" s="9">
        <f t="shared" ref="AF278:AF341" si="120">AF277-X278</f>
        <v>7</v>
      </c>
      <c r="AG278" s="9">
        <f t="shared" ref="AG278:AG341" si="121">AG277+Q278-AC278-AB278</f>
        <v>0.125</v>
      </c>
      <c r="AH278" s="191"/>
      <c r="AI278" s="191"/>
      <c r="AJ278" s="191"/>
      <c r="AK278" s="191"/>
      <c r="AL278" s="35">
        <f t="shared" si="115"/>
        <v>44453</v>
      </c>
      <c r="AM278" s="14">
        <f t="shared" si="116"/>
        <v>0</v>
      </c>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6">
        <f t="shared" si="117"/>
        <v>0</v>
      </c>
    </row>
    <row r="279" spans="1:61" ht="27.75" customHeight="1" x14ac:dyDescent="0.15">
      <c r="A279" s="33">
        <v>44454</v>
      </c>
      <c r="B279" s="13">
        <f t="shared" si="103"/>
        <v>38</v>
      </c>
      <c r="C279" s="13">
        <f t="shared" si="104"/>
        <v>3</v>
      </c>
      <c r="D279" s="84">
        <f t="shared" si="105"/>
        <v>1.1000000000000001</v>
      </c>
      <c r="E279" s="84">
        <f t="shared" si="106"/>
        <v>1</v>
      </c>
      <c r="F279" s="84">
        <f t="shared" si="107"/>
        <v>1</v>
      </c>
      <c r="G279" s="85">
        <f t="shared" si="118"/>
        <v>0.33333333333333331</v>
      </c>
      <c r="H279" s="192"/>
      <c r="I279" s="192"/>
      <c r="J279" s="192"/>
      <c r="K279" s="192"/>
      <c r="L279" s="193"/>
      <c r="M279" s="193"/>
      <c r="N279" s="9">
        <f t="shared" si="108"/>
        <v>0</v>
      </c>
      <c r="O279" s="9">
        <f>(SUMIF($B$21:B279,B279,$N$21:N279))</f>
        <v>0</v>
      </c>
      <c r="P279" s="9">
        <f t="shared" si="109"/>
        <v>-2.0833333333333335</v>
      </c>
      <c r="Q279" s="193"/>
      <c r="R279" s="14">
        <f t="shared" si="110"/>
        <v>0</v>
      </c>
      <c r="S279" s="9">
        <f t="shared" si="111"/>
        <v>0</v>
      </c>
      <c r="T279" s="9">
        <f t="shared" si="112"/>
        <v>0</v>
      </c>
      <c r="U279" s="9">
        <f t="shared" si="113"/>
        <v>0</v>
      </c>
      <c r="V279" s="9">
        <f t="shared" si="114"/>
        <v>0</v>
      </c>
      <c r="W279" s="9">
        <f t="shared" si="119"/>
        <v>0</v>
      </c>
      <c r="X279" s="192"/>
      <c r="Y279" s="194"/>
      <c r="Z279" s="194"/>
      <c r="AA279" s="192"/>
      <c r="AB279" s="192"/>
      <c r="AC279" s="192"/>
      <c r="AD279" s="195"/>
      <c r="AE279" s="9">
        <f t="shared" ref="AE279:AE342" si="122">AE278-G279+N279++Q279+V279+X279+AB279-AA279+Z279</f>
        <v>-86.333333333333172</v>
      </c>
      <c r="AF279" s="9">
        <f t="shared" si="120"/>
        <v>7</v>
      </c>
      <c r="AG279" s="9">
        <f t="shared" si="121"/>
        <v>0.125</v>
      </c>
      <c r="AH279" s="191"/>
      <c r="AI279" s="191"/>
      <c r="AJ279" s="191"/>
      <c r="AK279" s="191"/>
      <c r="AL279" s="35">
        <f t="shared" si="115"/>
        <v>44454</v>
      </c>
      <c r="AM279" s="14">
        <f t="shared" si="116"/>
        <v>0</v>
      </c>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6">
        <f t="shared" si="117"/>
        <v>0</v>
      </c>
    </row>
    <row r="280" spans="1:61" ht="27.75" customHeight="1" x14ac:dyDescent="0.15">
      <c r="A280" s="33">
        <v>44455</v>
      </c>
      <c r="B280" s="13">
        <f t="shared" si="103"/>
        <v>38</v>
      </c>
      <c r="C280" s="13">
        <f t="shared" si="104"/>
        <v>4</v>
      </c>
      <c r="D280" s="84">
        <f t="shared" si="105"/>
        <v>1.1000000000000001</v>
      </c>
      <c r="E280" s="84">
        <f t="shared" si="106"/>
        <v>1</v>
      </c>
      <c r="F280" s="84">
        <f t="shared" si="107"/>
        <v>1</v>
      </c>
      <c r="G280" s="85">
        <f t="shared" si="118"/>
        <v>0.33333333333333298</v>
      </c>
      <c r="H280" s="192"/>
      <c r="I280" s="192"/>
      <c r="J280" s="192"/>
      <c r="K280" s="192"/>
      <c r="L280" s="193"/>
      <c r="M280" s="193"/>
      <c r="N280" s="9">
        <f t="shared" si="108"/>
        <v>0</v>
      </c>
      <c r="O280" s="9">
        <f>(SUMIF($B$21:B280,B280,$N$21:N280))</f>
        <v>0</v>
      </c>
      <c r="P280" s="9">
        <f t="shared" si="109"/>
        <v>-2.0833333333333335</v>
      </c>
      <c r="Q280" s="193"/>
      <c r="R280" s="14">
        <f t="shared" si="110"/>
        <v>0</v>
      </c>
      <c r="S280" s="9">
        <f t="shared" si="111"/>
        <v>0</v>
      </c>
      <c r="T280" s="9">
        <f t="shared" si="112"/>
        <v>0</v>
      </c>
      <c r="U280" s="9">
        <f t="shared" si="113"/>
        <v>0</v>
      </c>
      <c r="V280" s="9">
        <f t="shared" si="114"/>
        <v>0</v>
      </c>
      <c r="W280" s="9">
        <f t="shared" si="119"/>
        <v>0</v>
      </c>
      <c r="X280" s="192"/>
      <c r="Y280" s="194"/>
      <c r="Z280" s="194"/>
      <c r="AA280" s="192"/>
      <c r="AB280" s="192"/>
      <c r="AC280" s="192"/>
      <c r="AD280" s="195"/>
      <c r="AE280" s="9">
        <f t="shared" si="122"/>
        <v>-86.666666666666501</v>
      </c>
      <c r="AF280" s="9">
        <f t="shared" si="120"/>
        <v>7</v>
      </c>
      <c r="AG280" s="9">
        <f t="shared" si="121"/>
        <v>0.125</v>
      </c>
      <c r="AH280" s="191"/>
      <c r="AI280" s="191"/>
      <c r="AJ280" s="191"/>
      <c r="AK280" s="191"/>
      <c r="AL280" s="35">
        <f t="shared" si="115"/>
        <v>44455</v>
      </c>
      <c r="AM280" s="14">
        <f t="shared" si="116"/>
        <v>0</v>
      </c>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6">
        <f t="shared" si="117"/>
        <v>0</v>
      </c>
    </row>
    <row r="281" spans="1:61" ht="27.75" customHeight="1" x14ac:dyDescent="0.15">
      <c r="A281" s="33">
        <v>44456</v>
      </c>
      <c r="B281" s="13">
        <f t="shared" si="103"/>
        <v>38</v>
      </c>
      <c r="C281" s="13">
        <f t="shared" si="104"/>
        <v>5</v>
      </c>
      <c r="D281" s="84">
        <f t="shared" si="105"/>
        <v>1.1000000000000001</v>
      </c>
      <c r="E281" s="84">
        <f t="shared" si="106"/>
        <v>1</v>
      </c>
      <c r="F281" s="84">
        <f t="shared" si="107"/>
        <v>1</v>
      </c>
      <c r="G281" s="85">
        <f t="shared" si="118"/>
        <v>0.33333333333333298</v>
      </c>
      <c r="H281" s="192"/>
      <c r="I281" s="192"/>
      <c r="J281" s="192"/>
      <c r="K281" s="192"/>
      <c r="L281" s="193"/>
      <c r="M281" s="193"/>
      <c r="N281" s="9">
        <f t="shared" si="108"/>
        <v>0</v>
      </c>
      <c r="O281" s="9">
        <f>(SUMIF($B$21:B281,B281,$N$21:N281))</f>
        <v>0</v>
      </c>
      <c r="P281" s="9">
        <f t="shared" si="109"/>
        <v>-2.0833333333333335</v>
      </c>
      <c r="Q281" s="193"/>
      <c r="R281" s="14">
        <f t="shared" si="110"/>
        <v>0</v>
      </c>
      <c r="S281" s="9">
        <f t="shared" si="111"/>
        <v>0</v>
      </c>
      <c r="T281" s="9">
        <f t="shared" si="112"/>
        <v>0</v>
      </c>
      <c r="U281" s="9">
        <f t="shared" si="113"/>
        <v>0</v>
      </c>
      <c r="V281" s="9">
        <f t="shared" si="114"/>
        <v>0</v>
      </c>
      <c r="W281" s="9">
        <f t="shared" si="119"/>
        <v>0</v>
      </c>
      <c r="X281" s="192"/>
      <c r="Y281" s="194"/>
      <c r="Z281" s="194"/>
      <c r="AA281" s="192"/>
      <c r="AB281" s="192"/>
      <c r="AC281" s="192"/>
      <c r="AD281" s="195"/>
      <c r="AE281" s="9">
        <f t="shared" si="122"/>
        <v>-86.999999999999829</v>
      </c>
      <c r="AF281" s="9">
        <f t="shared" si="120"/>
        <v>7</v>
      </c>
      <c r="AG281" s="9">
        <f t="shared" si="121"/>
        <v>0.125</v>
      </c>
      <c r="AH281" s="191"/>
      <c r="AI281" s="191"/>
      <c r="AJ281" s="191"/>
      <c r="AK281" s="191"/>
      <c r="AL281" s="35">
        <f t="shared" si="115"/>
        <v>44456</v>
      </c>
      <c r="AM281" s="14">
        <f t="shared" si="116"/>
        <v>0</v>
      </c>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6">
        <f t="shared" si="117"/>
        <v>0</v>
      </c>
    </row>
    <row r="282" spans="1:61" ht="27.75" customHeight="1" x14ac:dyDescent="0.15">
      <c r="A282" s="33">
        <v>44457</v>
      </c>
      <c r="B282" s="13">
        <f t="shared" si="103"/>
        <v>38</v>
      </c>
      <c r="C282" s="13">
        <f t="shared" si="104"/>
        <v>6</v>
      </c>
      <c r="D282" s="84">
        <f t="shared" si="105"/>
        <v>1.1000000000000001</v>
      </c>
      <c r="E282" s="84">
        <f t="shared" si="106"/>
        <v>1</v>
      </c>
      <c r="F282" s="84">
        <f t="shared" si="107"/>
        <v>1</v>
      </c>
      <c r="G282" s="85">
        <f t="shared" si="118"/>
        <v>0.33333333333333298</v>
      </c>
      <c r="H282" s="192"/>
      <c r="I282" s="192"/>
      <c r="J282" s="192"/>
      <c r="K282" s="192"/>
      <c r="L282" s="193"/>
      <c r="M282" s="193"/>
      <c r="N282" s="9">
        <f t="shared" si="108"/>
        <v>0</v>
      </c>
      <c r="O282" s="9">
        <f>(SUMIF($B$21:B282,B282,$N$21:N282))</f>
        <v>0</v>
      </c>
      <c r="P282" s="9">
        <f t="shared" si="109"/>
        <v>-2.0833333333333335</v>
      </c>
      <c r="Q282" s="193"/>
      <c r="R282" s="14">
        <f t="shared" si="110"/>
        <v>0</v>
      </c>
      <c r="S282" s="9">
        <f t="shared" si="111"/>
        <v>0</v>
      </c>
      <c r="T282" s="9">
        <f t="shared" si="112"/>
        <v>0</v>
      </c>
      <c r="U282" s="9">
        <f t="shared" si="113"/>
        <v>0</v>
      </c>
      <c r="V282" s="9">
        <f t="shared" si="114"/>
        <v>0</v>
      </c>
      <c r="W282" s="9">
        <f t="shared" si="119"/>
        <v>0</v>
      </c>
      <c r="X282" s="192"/>
      <c r="Y282" s="194"/>
      <c r="Z282" s="194"/>
      <c r="AA282" s="192"/>
      <c r="AB282" s="192"/>
      <c r="AC282" s="192"/>
      <c r="AD282" s="195"/>
      <c r="AE282" s="9">
        <f t="shared" si="122"/>
        <v>-87.333333333333158</v>
      </c>
      <c r="AF282" s="9">
        <f t="shared" si="120"/>
        <v>7</v>
      </c>
      <c r="AG282" s="9">
        <f t="shared" si="121"/>
        <v>0.125</v>
      </c>
      <c r="AH282" s="191"/>
      <c r="AI282" s="191"/>
      <c r="AJ282" s="191"/>
      <c r="AK282" s="191"/>
      <c r="AL282" s="35">
        <f t="shared" si="115"/>
        <v>44457</v>
      </c>
      <c r="AM282" s="14">
        <f t="shared" si="116"/>
        <v>0</v>
      </c>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6">
        <f t="shared" si="117"/>
        <v>0</v>
      </c>
    </row>
    <row r="283" spans="1:61" ht="27.75" customHeight="1" x14ac:dyDescent="0.15">
      <c r="A283" s="33">
        <v>44458</v>
      </c>
      <c r="B283" s="13">
        <f t="shared" si="103"/>
        <v>38</v>
      </c>
      <c r="C283" s="13">
        <f t="shared" si="104"/>
        <v>7</v>
      </c>
      <c r="D283" s="84">
        <f t="shared" si="105"/>
        <v>1.1000000000000001</v>
      </c>
      <c r="E283" s="84">
        <f t="shared" si="106"/>
        <v>1</v>
      </c>
      <c r="F283" s="84">
        <f t="shared" si="107"/>
        <v>1</v>
      </c>
      <c r="G283" s="85">
        <f t="shared" si="118"/>
        <v>0.33333333333333331</v>
      </c>
      <c r="H283" s="192"/>
      <c r="I283" s="192"/>
      <c r="J283" s="192"/>
      <c r="K283" s="192"/>
      <c r="L283" s="193"/>
      <c r="M283" s="193"/>
      <c r="N283" s="9">
        <f t="shared" si="108"/>
        <v>0</v>
      </c>
      <c r="O283" s="9">
        <f>(SUMIF($B$21:B283,B283,$N$21:N283))</f>
        <v>0</v>
      </c>
      <c r="P283" s="9">
        <f t="shared" si="109"/>
        <v>-2.0833333333333335</v>
      </c>
      <c r="Q283" s="193"/>
      <c r="R283" s="14">
        <f t="shared" si="110"/>
        <v>0</v>
      </c>
      <c r="S283" s="9">
        <f t="shared" si="111"/>
        <v>0</v>
      </c>
      <c r="T283" s="9">
        <f t="shared" si="112"/>
        <v>0</v>
      </c>
      <c r="U283" s="9">
        <f t="shared" si="113"/>
        <v>0</v>
      </c>
      <c r="V283" s="9">
        <f t="shared" si="114"/>
        <v>0</v>
      </c>
      <c r="W283" s="9">
        <f t="shared" si="119"/>
        <v>0</v>
      </c>
      <c r="X283" s="192"/>
      <c r="Y283" s="194"/>
      <c r="Z283" s="194"/>
      <c r="AA283" s="192"/>
      <c r="AB283" s="192"/>
      <c r="AC283" s="192"/>
      <c r="AD283" s="195"/>
      <c r="AE283" s="9">
        <f t="shared" si="122"/>
        <v>-87.666666666666487</v>
      </c>
      <c r="AF283" s="9">
        <f t="shared" si="120"/>
        <v>7</v>
      </c>
      <c r="AG283" s="9">
        <f t="shared" si="121"/>
        <v>0.125</v>
      </c>
      <c r="AH283" s="191"/>
      <c r="AI283" s="191"/>
      <c r="AJ283" s="191"/>
      <c r="AK283" s="191"/>
      <c r="AL283" s="35">
        <f t="shared" si="115"/>
        <v>44458</v>
      </c>
      <c r="AM283" s="14">
        <f t="shared" si="116"/>
        <v>0</v>
      </c>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6">
        <f t="shared" si="117"/>
        <v>0</v>
      </c>
    </row>
    <row r="284" spans="1:61" ht="27.75" customHeight="1" x14ac:dyDescent="0.15">
      <c r="A284" s="33">
        <v>44459</v>
      </c>
      <c r="B284" s="13">
        <f t="shared" si="103"/>
        <v>38</v>
      </c>
      <c r="C284" s="13">
        <f t="shared" si="104"/>
        <v>1</v>
      </c>
      <c r="D284" s="84">
        <f t="shared" si="105"/>
        <v>1.1000000000000001</v>
      </c>
      <c r="E284" s="84">
        <f t="shared" si="106"/>
        <v>1</v>
      </c>
      <c r="F284" s="84">
        <f t="shared" si="107"/>
        <v>1</v>
      </c>
      <c r="G284" s="85">
        <f t="shared" si="118"/>
        <v>0.33333333333333331</v>
      </c>
      <c r="H284" s="192"/>
      <c r="I284" s="192"/>
      <c r="J284" s="192"/>
      <c r="K284" s="192"/>
      <c r="L284" s="193"/>
      <c r="M284" s="193"/>
      <c r="N284" s="9">
        <f t="shared" si="108"/>
        <v>0</v>
      </c>
      <c r="O284" s="9">
        <f>(SUMIF($B$21:B284,B284,$N$21:N284))</f>
        <v>0</v>
      </c>
      <c r="P284" s="9">
        <f t="shared" si="109"/>
        <v>-2.0833333333333335</v>
      </c>
      <c r="Q284" s="193"/>
      <c r="R284" s="14">
        <f t="shared" si="110"/>
        <v>0</v>
      </c>
      <c r="S284" s="9">
        <f t="shared" si="111"/>
        <v>0</v>
      </c>
      <c r="T284" s="9">
        <f t="shared" si="112"/>
        <v>0</v>
      </c>
      <c r="U284" s="9">
        <f t="shared" si="113"/>
        <v>0</v>
      </c>
      <c r="V284" s="9">
        <f t="shared" si="114"/>
        <v>0</v>
      </c>
      <c r="W284" s="9">
        <f t="shared" si="119"/>
        <v>0</v>
      </c>
      <c r="X284" s="192"/>
      <c r="Y284" s="194"/>
      <c r="Z284" s="194"/>
      <c r="AA284" s="192"/>
      <c r="AB284" s="192"/>
      <c r="AC284" s="192"/>
      <c r="AD284" s="195"/>
      <c r="AE284" s="9">
        <f t="shared" si="122"/>
        <v>-87.999999999999815</v>
      </c>
      <c r="AF284" s="9">
        <f t="shared" si="120"/>
        <v>7</v>
      </c>
      <c r="AG284" s="9">
        <f t="shared" si="121"/>
        <v>0.125</v>
      </c>
      <c r="AH284" s="191"/>
      <c r="AI284" s="191"/>
      <c r="AJ284" s="191"/>
      <c r="AK284" s="191"/>
      <c r="AL284" s="35">
        <f t="shared" si="115"/>
        <v>44459</v>
      </c>
      <c r="AM284" s="14">
        <f t="shared" si="116"/>
        <v>0</v>
      </c>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6">
        <f t="shared" si="117"/>
        <v>0</v>
      </c>
    </row>
    <row r="285" spans="1:61" ht="27.75" customHeight="1" x14ac:dyDescent="0.15">
      <c r="A285" s="33">
        <v>44460</v>
      </c>
      <c r="B285" s="13">
        <f t="shared" si="103"/>
        <v>39</v>
      </c>
      <c r="C285" s="13">
        <f t="shared" si="104"/>
        <v>2</v>
      </c>
      <c r="D285" s="84">
        <f t="shared" si="105"/>
        <v>1.1000000000000001</v>
      </c>
      <c r="E285" s="84">
        <f t="shared" si="106"/>
        <v>1</v>
      </c>
      <c r="F285" s="84">
        <f t="shared" si="107"/>
        <v>1</v>
      </c>
      <c r="G285" s="85">
        <f t="shared" si="118"/>
        <v>0.33333333333333331</v>
      </c>
      <c r="H285" s="192"/>
      <c r="I285" s="192"/>
      <c r="J285" s="192"/>
      <c r="K285" s="192"/>
      <c r="L285" s="193"/>
      <c r="M285" s="193"/>
      <c r="N285" s="9">
        <f t="shared" si="108"/>
        <v>0</v>
      </c>
      <c r="O285" s="9">
        <f>(SUMIF($B$21:B285,B285,$N$21:N285))</f>
        <v>0</v>
      </c>
      <c r="P285" s="9">
        <f t="shared" si="109"/>
        <v>-2.0833333333333335</v>
      </c>
      <c r="Q285" s="193"/>
      <c r="R285" s="14">
        <f t="shared" si="110"/>
        <v>0</v>
      </c>
      <c r="S285" s="9">
        <f t="shared" si="111"/>
        <v>0</v>
      </c>
      <c r="T285" s="9">
        <f t="shared" si="112"/>
        <v>0</v>
      </c>
      <c r="U285" s="9">
        <f t="shared" si="113"/>
        <v>0</v>
      </c>
      <c r="V285" s="9">
        <f t="shared" si="114"/>
        <v>0</v>
      </c>
      <c r="W285" s="9">
        <f t="shared" si="119"/>
        <v>0</v>
      </c>
      <c r="X285" s="192"/>
      <c r="Y285" s="194"/>
      <c r="Z285" s="194"/>
      <c r="AA285" s="192"/>
      <c r="AB285" s="192"/>
      <c r="AC285" s="192"/>
      <c r="AD285" s="195"/>
      <c r="AE285" s="9">
        <f t="shared" si="122"/>
        <v>-88.333333333333144</v>
      </c>
      <c r="AF285" s="9">
        <f t="shared" si="120"/>
        <v>7</v>
      </c>
      <c r="AG285" s="9">
        <f t="shared" si="121"/>
        <v>0.125</v>
      </c>
      <c r="AH285" s="191"/>
      <c r="AI285" s="191"/>
      <c r="AJ285" s="191"/>
      <c r="AK285" s="191"/>
      <c r="AL285" s="35">
        <f t="shared" si="115"/>
        <v>44460</v>
      </c>
      <c r="AM285" s="14">
        <f t="shared" si="116"/>
        <v>0</v>
      </c>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6">
        <f t="shared" si="117"/>
        <v>0</v>
      </c>
    </row>
    <row r="286" spans="1:61" ht="27.75" customHeight="1" x14ac:dyDescent="0.15">
      <c r="A286" s="33">
        <v>44461</v>
      </c>
      <c r="B286" s="13">
        <f t="shared" si="103"/>
        <v>39</v>
      </c>
      <c r="C286" s="13">
        <f t="shared" si="104"/>
        <v>3</v>
      </c>
      <c r="D286" s="84">
        <f t="shared" si="105"/>
        <v>1.1000000000000001</v>
      </c>
      <c r="E286" s="84">
        <f t="shared" si="106"/>
        <v>1</v>
      </c>
      <c r="F286" s="84">
        <f t="shared" si="107"/>
        <v>1</v>
      </c>
      <c r="G286" s="85">
        <f t="shared" si="118"/>
        <v>0.33333333333333331</v>
      </c>
      <c r="H286" s="192"/>
      <c r="I286" s="192"/>
      <c r="J286" s="192"/>
      <c r="K286" s="192"/>
      <c r="L286" s="193"/>
      <c r="M286" s="193"/>
      <c r="N286" s="9">
        <f t="shared" si="108"/>
        <v>0</v>
      </c>
      <c r="O286" s="9">
        <f>(SUMIF($B$21:B286,B286,$N$21:N286))</f>
        <v>0</v>
      </c>
      <c r="P286" s="9">
        <f t="shared" si="109"/>
        <v>-2.0833333333333335</v>
      </c>
      <c r="Q286" s="193"/>
      <c r="R286" s="14">
        <f t="shared" si="110"/>
        <v>0</v>
      </c>
      <c r="S286" s="9">
        <f t="shared" si="111"/>
        <v>0</v>
      </c>
      <c r="T286" s="9">
        <f t="shared" si="112"/>
        <v>0</v>
      </c>
      <c r="U286" s="9">
        <f t="shared" si="113"/>
        <v>0</v>
      </c>
      <c r="V286" s="9">
        <f t="shared" si="114"/>
        <v>0</v>
      </c>
      <c r="W286" s="9">
        <f t="shared" si="119"/>
        <v>0</v>
      </c>
      <c r="X286" s="192"/>
      <c r="Y286" s="194"/>
      <c r="Z286" s="194"/>
      <c r="AA286" s="192"/>
      <c r="AB286" s="192"/>
      <c r="AC286" s="192"/>
      <c r="AD286" s="195"/>
      <c r="AE286" s="9">
        <f t="shared" si="122"/>
        <v>-88.666666666666472</v>
      </c>
      <c r="AF286" s="9">
        <f t="shared" si="120"/>
        <v>7</v>
      </c>
      <c r="AG286" s="9">
        <f t="shared" si="121"/>
        <v>0.125</v>
      </c>
      <c r="AH286" s="191"/>
      <c r="AI286" s="191"/>
      <c r="AJ286" s="191"/>
      <c r="AK286" s="191"/>
      <c r="AL286" s="35">
        <f t="shared" si="115"/>
        <v>44461</v>
      </c>
      <c r="AM286" s="14">
        <f t="shared" si="116"/>
        <v>0</v>
      </c>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6">
        <f t="shared" si="117"/>
        <v>0</v>
      </c>
    </row>
    <row r="287" spans="1:61" ht="27.75" customHeight="1" x14ac:dyDescent="0.15">
      <c r="A287" s="33">
        <v>44462</v>
      </c>
      <c r="B287" s="13">
        <f t="shared" si="103"/>
        <v>39</v>
      </c>
      <c r="C287" s="13">
        <f t="shared" si="104"/>
        <v>4</v>
      </c>
      <c r="D287" s="84">
        <f t="shared" si="105"/>
        <v>1.1000000000000001</v>
      </c>
      <c r="E287" s="84">
        <f t="shared" si="106"/>
        <v>1</v>
      </c>
      <c r="F287" s="84">
        <f t="shared" si="107"/>
        <v>1</v>
      </c>
      <c r="G287" s="85">
        <f t="shared" si="118"/>
        <v>0.33333333333333298</v>
      </c>
      <c r="H287" s="192"/>
      <c r="I287" s="192"/>
      <c r="J287" s="192"/>
      <c r="K287" s="192"/>
      <c r="L287" s="193"/>
      <c r="M287" s="193"/>
      <c r="N287" s="9">
        <f t="shared" si="108"/>
        <v>0</v>
      </c>
      <c r="O287" s="9">
        <f>(SUMIF($B$21:B287,B287,$N$21:N287))</f>
        <v>0</v>
      </c>
      <c r="P287" s="9">
        <f t="shared" si="109"/>
        <v>-2.0833333333333335</v>
      </c>
      <c r="Q287" s="193"/>
      <c r="R287" s="14">
        <f t="shared" si="110"/>
        <v>0</v>
      </c>
      <c r="S287" s="9">
        <f t="shared" si="111"/>
        <v>0</v>
      </c>
      <c r="T287" s="9">
        <f t="shared" si="112"/>
        <v>0</v>
      </c>
      <c r="U287" s="9">
        <f t="shared" si="113"/>
        <v>0</v>
      </c>
      <c r="V287" s="9">
        <f t="shared" si="114"/>
        <v>0</v>
      </c>
      <c r="W287" s="9">
        <f t="shared" si="119"/>
        <v>0</v>
      </c>
      <c r="X287" s="192"/>
      <c r="Y287" s="194"/>
      <c r="Z287" s="194"/>
      <c r="AA287" s="192"/>
      <c r="AB287" s="192"/>
      <c r="AC287" s="192"/>
      <c r="AD287" s="195"/>
      <c r="AE287" s="9">
        <f t="shared" si="122"/>
        <v>-88.999999999999801</v>
      </c>
      <c r="AF287" s="9">
        <f t="shared" si="120"/>
        <v>7</v>
      </c>
      <c r="AG287" s="9">
        <f t="shared" si="121"/>
        <v>0.125</v>
      </c>
      <c r="AH287" s="191"/>
      <c r="AI287" s="191"/>
      <c r="AJ287" s="191"/>
      <c r="AK287" s="191"/>
      <c r="AL287" s="35">
        <f t="shared" si="115"/>
        <v>44462</v>
      </c>
      <c r="AM287" s="14">
        <f t="shared" si="116"/>
        <v>0</v>
      </c>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6">
        <f t="shared" si="117"/>
        <v>0</v>
      </c>
    </row>
    <row r="288" spans="1:61" ht="27.75" customHeight="1" x14ac:dyDescent="0.15">
      <c r="A288" s="33">
        <v>44463</v>
      </c>
      <c r="B288" s="13">
        <f t="shared" si="103"/>
        <v>39</v>
      </c>
      <c r="C288" s="13">
        <f t="shared" si="104"/>
        <v>5</v>
      </c>
      <c r="D288" s="84">
        <f t="shared" si="105"/>
        <v>1.1000000000000001</v>
      </c>
      <c r="E288" s="84">
        <f t="shared" si="106"/>
        <v>1</v>
      </c>
      <c r="F288" s="84">
        <f t="shared" si="107"/>
        <v>1</v>
      </c>
      <c r="G288" s="85">
        <f t="shared" si="118"/>
        <v>0.33333333333333298</v>
      </c>
      <c r="H288" s="192"/>
      <c r="I288" s="192"/>
      <c r="J288" s="192"/>
      <c r="K288" s="192"/>
      <c r="L288" s="193"/>
      <c r="M288" s="193"/>
      <c r="N288" s="9">
        <f t="shared" si="108"/>
        <v>0</v>
      </c>
      <c r="O288" s="9">
        <f>(SUMIF($B$21:B288,B288,$N$21:N288))</f>
        <v>0</v>
      </c>
      <c r="P288" s="9">
        <f t="shared" si="109"/>
        <v>-2.0833333333333335</v>
      </c>
      <c r="Q288" s="193"/>
      <c r="R288" s="14">
        <f t="shared" si="110"/>
        <v>0</v>
      </c>
      <c r="S288" s="9">
        <f t="shared" si="111"/>
        <v>0</v>
      </c>
      <c r="T288" s="9">
        <f t="shared" si="112"/>
        <v>0</v>
      </c>
      <c r="U288" s="9">
        <f t="shared" si="113"/>
        <v>0</v>
      </c>
      <c r="V288" s="9">
        <f t="shared" si="114"/>
        <v>0</v>
      </c>
      <c r="W288" s="9">
        <f t="shared" si="119"/>
        <v>0</v>
      </c>
      <c r="X288" s="192"/>
      <c r="Y288" s="194"/>
      <c r="Z288" s="194"/>
      <c r="AA288" s="192"/>
      <c r="AB288" s="192"/>
      <c r="AC288" s="192"/>
      <c r="AD288" s="195"/>
      <c r="AE288" s="9">
        <f t="shared" si="122"/>
        <v>-89.33333333333313</v>
      </c>
      <c r="AF288" s="9">
        <f t="shared" si="120"/>
        <v>7</v>
      </c>
      <c r="AG288" s="9">
        <f t="shared" si="121"/>
        <v>0.125</v>
      </c>
      <c r="AH288" s="191"/>
      <c r="AI288" s="191"/>
      <c r="AJ288" s="191"/>
      <c r="AK288" s="191"/>
      <c r="AL288" s="35">
        <f t="shared" si="115"/>
        <v>44463</v>
      </c>
      <c r="AM288" s="14">
        <f t="shared" si="116"/>
        <v>0</v>
      </c>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6">
        <f t="shared" si="117"/>
        <v>0</v>
      </c>
    </row>
    <row r="289" spans="1:61" ht="27.75" customHeight="1" x14ac:dyDescent="0.15">
      <c r="A289" s="33">
        <v>44464</v>
      </c>
      <c r="B289" s="13">
        <f t="shared" si="103"/>
        <v>39</v>
      </c>
      <c r="C289" s="13">
        <f t="shared" si="104"/>
        <v>6</v>
      </c>
      <c r="D289" s="84">
        <f t="shared" si="105"/>
        <v>1.1000000000000001</v>
      </c>
      <c r="E289" s="84">
        <f t="shared" si="106"/>
        <v>1</v>
      </c>
      <c r="F289" s="84">
        <f t="shared" si="107"/>
        <v>1</v>
      </c>
      <c r="G289" s="85">
        <f t="shared" si="118"/>
        <v>0.33333333333333298</v>
      </c>
      <c r="H289" s="192"/>
      <c r="I289" s="192"/>
      <c r="J289" s="192"/>
      <c r="K289" s="192"/>
      <c r="L289" s="193"/>
      <c r="M289" s="193"/>
      <c r="N289" s="9">
        <f t="shared" si="108"/>
        <v>0</v>
      </c>
      <c r="O289" s="9">
        <f>(SUMIF($B$21:B289,B289,$N$21:N289))</f>
        <v>0</v>
      </c>
      <c r="P289" s="9">
        <f t="shared" si="109"/>
        <v>-2.0833333333333335</v>
      </c>
      <c r="Q289" s="193"/>
      <c r="R289" s="14">
        <f t="shared" si="110"/>
        <v>0</v>
      </c>
      <c r="S289" s="9">
        <f t="shared" si="111"/>
        <v>0</v>
      </c>
      <c r="T289" s="9">
        <f t="shared" si="112"/>
        <v>0</v>
      </c>
      <c r="U289" s="9">
        <f t="shared" si="113"/>
        <v>0</v>
      </c>
      <c r="V289" s="9">
        <f t="shared" si="114"/>
        <v>0</v>
      </c>
      <c r="W289" s="9">
        <f t="shared" si="119"/>
        <v>0</v>
      </c>
      <c r="X289" s="192"/>
      <c r="Y289" s="194"/>
      <c r="Z289" s="194"/>
      <c r="AA289" s="192"/>
      <c r="AB289" s="192"/>
      <c r="AC289" s="192"/>
      <c r="AD289" s="195"/>
      <c r="AE289" s="9">
        <f t="shared" si="122"/>
        <v>-89.666666666666458</v>
      </c>
      <c r="AF289" s="9">
        <f t="shared" si="120"/>
        <v>7</v>
      </c>
      <c r="AG289" s="9">
        <f t="shared" si="121"/>
        <v>0.125</v>
      </c>
      <c r="AH289" s="191"/>
      <c r="AI289" s="191"/>
      <c r="AJ289" s="191"/>
      <c r="AK289" s="191"/>
      <c r="AL289" s="35">
        <f t="shared" si="115"/>
        <v>44464</v>
      </c>
      <c r="AM289" s="14">
        <f t="shared" si="116"/>
        <v>0</v>
      </c>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6">
        <f t="shared" si="117"/>
        <v>0</v>
      </c>
    </row>
    <row r="290" spans="1:61" ht="27.75" customHeight="1" x14ac:dyDescent="0.15">
      <c r="A290" s="33">
        <v>44465</v>
      </c>
      <c r="B290" s="13">
        <f t="shared" si="103"/>
        <v>39</v>
      </c>
      <c r="C290" s="13">
        <f t="shared" si="104"/>
        <v>7</v>
      </c>
      <c r="D290" s="84">
        <f t="shared" si="105"/>
        <v>1.1000000000000001</v>
      </c>
      <c r="E290" s="84">
        <f t="shared" si="106"/>
        <v>1</v>
      </c>
      <c r="F290" s="84">
        <f t="shared" si="107"/>
        <v>1</v>
      </c>
      <c r="G290" s="85">
        <f t="shared" si="118"/>
        <v>0.33333333333333331</v>
      </c>
      <c r="H290" s="192"/>
      <c r="I290" s="192"/>
      <c r="J290" s="192"/>
      <c r="K290" s="192"/>
      <c r="L290" s="193"/>
      <c r="M290" s="193"/>
      <c r="N290" s="9">
        <f t="shared" si="108"/>
        <v>0</v>
      </c>
      <c r="O290" s="9">
        <f>(SUMIF($B$21:B290,B290,$N$21:N290))</f>
        <v>0</v>
      </c>
      <c r="P290" s="9">
        <f t="shared" si="109"/>
        <v>-2.0833333333333335</v>
      </c>
      <c r="Q290" s="193"/>
      <c r="R290" s="14">
        <f t="shared" si="110"/>
        <v>0</v>
      </c>
      <c r="S290" s="9">
        <f t="shared" si="111"/>
        <v>0</v>
      </c>
      <c r="T290" s="9">
        <f t="shared" si="112"/>
        <v>0</v>
      </c>
      <c r="U290" s="9">
        <f t="shared" si="113"/>
        <v>0</v>
      </c>
      <c r="V290" s="9">
        <f t="shared" si="114"/>
        <v>0</v>
      </c>
      <c r="W290" s="9">
        <f t="shared" si="119"/>
        <v>0</v>
      </c>
      <c r="X290" s="192"/>
      <c r="Y290" s="194"/>
      <c r="Z290" s="194"/>
      <c r="AA290" s="192"/>
      <c r="AB290" s="192"/>
      <c r="AC290" s="192"/>
      <c r="AD290" s="195"/>
      <c r="AE290" s="9">
        <f t="shared" si="122"/>
        <v>-89.999999999999787</v>
      </c>
      <c r="AF290" s="9">
        <f t="shared" si="120"/>
        <v>7</v>
      </c>
      <c r="AG290" s="9">
        <f t="shared" si="121"/>
        <v>0.125</v>
      </c>
      <c r="AH290" s="191"/>
      <c r="AI290" s="191"/>
      <c r="AJ290" s="191"/>
      <c r="AK290" s="191"/>
      <c r="AL290" s="35">
        <f t="shared" si="115"/>
        <v>44465</v>
      </c>
      <c r="AM290" s="14">
        <f t="shared" si="116"/>
        <v>0</v>
      </c>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6">
        <f t="shared" si="117"/>
        <v>0</v>
      </c>
    </row>
    <row r="291" spans="1:61" ht="27.75" customHeight="1" x14ac:dyDescent="0.15">
      <c r="A291" s="33">
        <v>44466</v>
      </c>
      <c r="B291" s="13">
        <f t="shared" si="103"/>
        <v>39</v>
      </c>
      <c r="C291" s="13">
        <f t="shared" si="104"/>
        <v>1</v>
      </c>
      <c r="D291" s="84">
        <f t="shared" si="105"/>
        <v>1.1000000000000001</v>
      </c>
      <c r="E291" s="84">
        <f t="shared" si="106"/>
        <v>1</v>
      </c>
      <c r="F291" s="84">
        <f t="shared" si="107"/>
        <v>1</v>
      </c>
      <c r="G291" s="85">
        <f t="shared" si="118"/>
        <v>0.33333333333333331</v>
      </c>
      <c r="H291" s="192"/>
      <c r="I291" s="192"/>
      <c r="J291" s="192"/>
      <c r="K291" s="192"/>
      <c r="L291" s="193"/>
      <c r="M291" s="193"/>
      <c r="N291" s="9">
        <f t="shared" si="108"/>
        <v>0</v>
      </c>
      <c r="O291" s="9">
        <f>(SUMIF($B$21:B291,B291,$N$21:N291))</f>
        <v>0</v>
      </c>
      <c r="P291" s="9">
        <f t="shared" si="109"/>
        <v>-2.0833333333333335</v>
      </c>
      <c r="Q291" s="193"/>
      <c r="R291" s="14">
        <f t="shared" si="110"/>
        <v>0</v>
      </c>
      <c r="S291" s="9">
        <f t="shared" si="111"/>
        <v>0</v>
      </c>
      <c r="T291" s="9">
        <f t="shared" si="112"/>
        <v>0</v>
      </c>
      <c r="U291" s="9">
        <f t="shared" si="113"/>
        <v>0</v>
      </c>
      <c r="V291" s="9">
        <f t="shared" si="114"/>
        <v>0</v>
      </c>
      <c r="W291" s="9">
        <f t="shared" si="119"/>
        <v>0</v>
      </c>
      <c r="X291" s="192"/>
      <c r="Y291" s="194"/>
      <c r="Z291" s="194"/>
      <c r="AA291" s="192"/>
      <c r="AB291" s="192"/>
      <c r="AC291" s="192"/>
      <c r="AD291" s="195"/>
      <c r="AE291" s="9">
        <f t="shared" si="122"/>
        <v>-90.333333333333115</v>
      </c>
      <c r="AF291" s="9">
        <f t="shared" si="120"/>
        <v>7</v>
      </c>
      <c r="AG291" s="9">
        <f t="shared" si="121"/>
        <v>0.125</v>
      </c>
      <c r="AH291" s="191"/>
      <c r="AI291" s="191"/>
      <c r="AJ291" s="191"/>
      <c r="AK291" s="191"/>
      <c r="AL291" s="35">
        <f t="shared" si="115"/>
        <v>44466</v>
      </c>
      <c r="AM291" s="14">
        <f t="shared" si="116"/>
        <v>0</v>
      </c>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6">
        <f t="shared" si="117"/>
        <v>0</v>
      </c>
    </row>
    <row r="292" spans="1:61" ht="27.75" customHeight="1" x14ac:dyDescent="0.15">
      <c r="A292" s="33">
        <v>44467</v>
      </c>
      <c r="B292" s="13">
        <f t="shared" si="103"/>
        <v>40</v>
      </c>
      <c r="C292" s="13">
        <f t="shared" si="104"/>
        <v>2</v>
      </c>
      <c r="D292" s="84">
        <f t="shared" si="105"/>
        <v>1.1000000000000001</v>
      </c>
      <c r="E292" s="84">
        <f t="shared" si="106"/>
        <v>1</v>
      </c>
      <c r="F292" s="84">
        <f t="shared" si="107"/>
        <v>1</v>
      </c>
      <c r="G292" s="85">
        <f t="shared" si="118"/>
        <v>0.33333333333333331</v>
      </c>
      <c r="H292" s="192"/>
      <c r="I292" s="192"/>
      <c r="J292" s="192"/>
      <c r="K292" s="192"/>
      <c r="L292" s="193"/>
      <c r="M292" s="193"/>
      <c r="N292" s="9">
        <f t="shared" si="108"/>
        <v>0</v>
      </c>
      <c r="O292" s="9">
        <f>(SUMIF($B$21:B292,B292,$N$21:N292))</f>
        <v>0</v>
      </c>
      <c r="P292" s="9">
        <f t="shared" si="109"/>
        <v>-2.0833333333333335</v>
      </c>
      <c r="Q292" s="193"/>
      <c r="R292" s="14">
        <f t="shared" si="110"/>
        <v>0</v>
      </c>
      <c r="S292" s="9">
        <f t="shared" si="111"/>
        <v>0</v>
      </c>
      <c r="T292" s="9">
        <f t="shared" si="112"/>
        <v>0</v>
      </c>
      <c r="U292" s="9">
        <f t="shared" si="113"/>
        <v>0</v>
      </c>
      <c r="V292" s="9">
        <f t="shared" si="114"/>
        <v>0</v>
      </c>
      <c r="W292" s="9">
        <f t="shared" si="119"/>
        <v>0</v>
      </c>
      <c r="X292" s="192"/>
      <c r="Y292" s="194"/>
      <c r="Z292" s="194"/>
      <c r="AA292" s="192"/>
      <c r="AB292" s="192"/>
      <c r="AC292" s="192"/>
      <c r="AD292" s="195"/>
      <c r="AE292" s="9">
        <f t="shared" si="122"/>
        <v>-90.666666666666444</v>
      </c>
      <c r="AF292" s="9">
        <f t="shared" si="120"/>
        <v>7</v>
      </c>
      <c r="AG292" s="9">
        <f t="shared" si="121"/>
        <v>0.125</v>
      </c>
      <c r="AH292" s="191"/>
      <c r="AI292" s="191"/>
      <c r="AJ292" s="191"/>
      <c r="AK292" s="191"/>
      <c r="AL292" s="35">
        <f t="shared" si="115"/>
        <v>44467</v>
      </c>
      <c r="AM292" s="14">
        <f t="shared" si="116"/>
        <v>0</v>
      </c>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6">
        <f t="shared" si="117"/>
        <v>0</v>
      </c>
    </row>
    <row r="293" spans="1:61" ht="27.75" customHeight="1" x14ac:dyDescent="0.15">
      <c r="A293" s="33">
        <v>44468</v>
      </c>
      <c r="B293" s="13">
        <f t="shared" si="103"/>
        <v>40</v>
      </c>
      <c r="C293" s="13">
        <f t="shared" si="104"/>
        <v>3</v>
      </c>
      <c r="D293" s="84">
        <f t="shared" si="105"/>
        <v>1.1000000000000001</v>
      </c>
      <c r="E293" s="84">
        <f t="shared" si="106"/>
        <v>1</v>
      </c>
      <c r="F293" s="84">
        <f t="shared" si="107"/>
        <v>1</v>
      </c>
      <c r="G293" s="85">
        <f t="shared" si="118"/>
        <v>0.33333333333333331</v>
      </c>
      <c r="H293" s="192"/>
      <c r="I293" s="192"/>
      <c r="J293" s="192"/>
      <c r="K293" s="192"/>
      <c r="L293" s="193"/>
      <c r="M293" s="193"/>
      <c r="N293" s="9">
        <f t="shared" si="108"/>
        <v>0</v>
      </c>
      <c r="O293" s="9">
        <f>(SUMIF($B$21:B293,B293,$N$21:N293))</f>
        <v>0</v>
      </c>
      <c r="P293" s="9">
        <f t="shared" si="109"/>
        <v>-2.0833333333333335</v>
      </c>
      <c r="Q293" s="193"/>
      <c r="R293" s="14">
        <f t="shared" si="110"/>
        <v>0</v>
      </c>
      <c r="S293" s="9">
        <f t="shared" si="111"/>
        <v>0</v>
      </c>
      <c r="T293" s="9">
        <f t="shared" si="112"/>
        <v>0</v>
      </c>
      <c r="U293" s="9">
        <f t="shared" si="113"/>
        <v>0</v>
      </c>
      <c r="V293" s="9">
        <f t="shared" si="114"/>
        <v>0</v>
      </c>
      <c r="W293" s="9">
        <f t="shared" si="119"/>
        <v>0</v>
      </c>
      <c r="X293" s="192"/>
      <c r="Y293" s="194"/>
      <c r="Z293" s="194"/>
      <c r="AA293" s="192"/>
      <c r="AB293" s="192"/>
      <c r="AC293" s="192"/>
      <c r="AD293" s="195"/>
      <c r="AE293" s="9">
        <f t="shared" si="122"/>
        <v>-90.999999999999773</v>
      </c>
      <c r="AF293" s="9">
        <f t="shared" si="120"/>
        <v>7</v>
      </c>
      <c r="AG293" s="9">
        <f t="shared" si="121"/>
        <v>0.125</v>
      </c>
      <c r="AH293" s="191"/>
      <c r="AI293" s="191"/>
      <c r="AJ293" s="191"/>
      <c r="AK293" s="191"/>
      <c r="AL293" s="35">
        <f t="shared" si="115"/>
        <v>44468</v>
      </c>
      <c r="AM293" s="14">
        <f t="shared" si="116"/>
        <v>0</v>
      </c>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6">
        <f t="shared" si="117"/>
        <v>0</v>
      </c>
    </row>
    <row r="294" spans="1:61" ht="27.75" customHeight="1" x14ac:dyDescent="0.15">
      <c r="A294" s="33">
        <v>44469</v>
      </c>
      <c r="B294" s="13">
        <f t="shared" si="103"/>
        <v>40</v>
      </c>
      <c r="C294" s="13">
        <f t="shared" si="104"/>
        <v>4</v>
      </c>
      <c r="D294" s="84">
        <f t="shared" si="105"/>
        <v>1.1000000000000001</v>
      </c>
      <c r="E294" s="84">
        <f t="shared" si="106"/>
        <v>1</v>
      </c>
      <c r="F294" s="84">
        <f t="shared" si="107"/>
        <v>1</v>
      </c>
      <c r="G294" s="85">
        <f t="shared" si="118"/>
        <v>0.33333333333333298</v>
      </c>
      <c r="H294" s="192"/>
      <c r="I294" s="192"/>
      <c r="J294" s="192"/>
      <c r="K294" s="192"/>
      <c r="L294" s="193"/>
      <c r="M294" s="193"/>
      <c r="N294" s="9">
        <f t="shared" si="108"/>
        <v>0</v>
      </c>
      <c r="O294" s="9">
        <f>(SUMIF($B$21:B294,B294,$N$21:N294))</f>
        <v>0</v>
      </c>
      <c r="P294" s="9">
        <f t="shared" si="109"/>
        <v>-2.0833333333333335</v>
      </c>
      <c r="Q294" s="193"/>
      <c r="R294" s="14">
        <f t="shared" si="110"/>
        <v>0</v>
      </c>
      <c r="S294" s="9">
        <f t="shared" si="111"/>
        <v>0</v>
      </c>
      <c r="T294" s="9">
        <f t="shared" si="112"/>
        <v>0</v>
      </c>
      <c r="U294" s="9">
        <f t="shared" si="113"/>
        <v>0</v>
      </c>
      <c r="V294" s="9">
        <f t="shared" si="114"/>
        <v>0</v>
      </c>
      <c r="W294" s="9">
        <f t="shared" si="119"/>
        <v>0</v>
      </c>
      <c r="X294" s="192"/>
      <c r="Y294" s="194"/>
      <c r="Z294" s="194"/>
      <c r="AA294" s="192"/>
      <c r="AB294" s="192"/>
      <c r="AC294" s="192"/>
      <c r="AD294" s="195"/>
      <c r="AE294" s="9">
        <f t="shared" si="122"/>
        <v>-91.333333333333101</v>
      </c>
      <c r="AF294" s="9">
        <f t="shared" si="120"/>
        <v>7</v>
      </c>
      <c r="AG294" s="9">
        <f t="shared" si="121"/>
        <v>0.125</v>
      </c>
      <c r="AH294" s="191"/>
      <c r="AI294" s="191"/>
      <c r="AJ294" s="191"/>
      <c r="AK294" s="191"/>
      <c r="AL294" s="35">
        <f t="shared" si="115"/>
        <v>44469</v>
      </c>
      <c r="AM294" s="14">
        <f t="shared" si="116"/>
        <v>0</v>
      </c>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6">
        <f t="shared" si="117"/>
        <v>0</v>
      </c>
    </row>
    <row r="295" spans="1:61" ht="27.75" customHeight="1" x14ac:dyDescent="0.15">
      <c r="A295" s="33">
        <v>44470</v>
      </c>
      <c r="B295" s="13">
        <f t="shared" si="103"/>
        <v>40</v>
      </c>
      <c r="C295" s="13">
        <f t="shared" si="104"/>
        <v>5</v>
      </c>
      <c r="D295" s="84">
        <f t="shared" si="105"/>
        <v>1.1000000000000001</v>
      </c>
      <c r="E295" s="84">
        <f t="shared" si="106"/>
        <v>1</v>
      </c>
      <c r="F295" s="84">
        <f t="shared" si="107"/>
        <v>1</v>
      </c>
      <c r="G295" s="85">
        <f t="shared" si="118"/>
        <v>0.33333333333333298</v>
      </c>
      <c r="H295" s="192"/>
      <c r="I295" s="192"/>
      <c r="J295" s="192"/>
      <c r="K295" s="192"/>
      <c r="L295" s="193"/>
      <c r="M295" s="193"/>
      <c r="N295" s="9">
        <f t="shared" si="108"/>
        <v>0</v>
      </c>
      <c r="O295" s="9">
        <f>(SUMIF($B$21:B295,B295,$N$21:N295))</f>
        <v>0</v>
      </c>
      <c r="P295" s="9">
        <f t="shared" si="109"/>
        <v>-2.0833333333333335</v>
      </c>
      <c r="Q295" s="193"/>
      <c r="R295" s="14">
        <f t="shared" si="110"/>
        <v>0</v>
      </c>
      <c r="S295" s="9">
        <f t="shared" si="111"/>
        <v>0</v>
      </c>
      <c r="T295" s="9">
        <f t="shared" si="112"/>
        <v>0</v>
      </c>
      <c r="U295" s="9">
        <f t="shared" si="113"/>
        <v>0</v>
      </c>
      <c r="V295" s="9">
        <f t="shared" si="114"/>
        <v>0</v>
      </c>
      <c r="W295" s="9">
        <f t="shared" si="119"/>
        <v>0</v>
      </c>
      <c r="X295" s="192"/>
      <c r="Y295" s="194"/>
      <c r="Z295" s="194"/>
      <c r="AA295" s="192"/>
      <c r="AB295" s="192"/>
      <c r="AC295" s="192"/>
      <c r="AD295" s="195"/>
      <c r="AE295" s="9">
        <f t="shared" si="122"/>
        <v>-91.66666666666643</v>
      </c>
      <c r="AF295" s="9">
        <f t="shared" si="120"/>
        <v>7</v>
      </c>
      <c r="AG295" s="9">
        <f t="shared" si="121"/>
        <v>0.125</v>
      </c>
      <c r="AH295" s="191"/>
      <c r="AI295" s="191"/>
      <c r="AJ295" s="191"/>
      <c r="AK295" s="191"/>
      <c r="AL295" s="35">
        <f t="shared" si="115"/>
        <v>44470</v>
      </c>
      <c r="AM295" s="14">
        <f t="shared" si="116"/>
        <v>0</v>
      </c>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6">
        <f t="shared" si="117"/>
        <v>0</v>
      </c>
    </row>
    <row r="296" spans="1:61" ht="27.75" customHeight="1" x14ac:dyDescent="0.15">
      <c r="A296" s="33">
        <v>44471</v>
      </c>
      <c r="B296" s="13">
        <f t="shared" si="103"/>
        <v>40</v>
      </c>
      <c r="C296" s="13">
        <f t="shared" si="104"/>
        <v>6</v>
      </c>
      <c r="D296" s="84">
        <f t="shared" si="105"/>
        <v>1.1000000000000001</v>
      </c>
      <c r="E296" s="84">
        <f t="shared" si="106"/>
        <v>1</v>
      </c>
      <c r="F296" s="84">
        <f t="shared" si="107"/>
        <v>1</v>
      </c>
      <c r="G296" s="85">
        <f t="shared" si="118"/>
        <v>0.33333333333333298</v>
      </c>
      <c r="H296" s="192"/>
      <c r="I296" s="192"/>
      <c r="J296" s="192"/>
      <c r="K296" s="192"/>
      <c r="L296" s="193"/>
      <c r="M296" s="193"/>
      <c r="N296" s="9">
        <f t="shared" si="108"/>
        <v>0</v>
      </c>
      <c r="O296" s="9">
        <f>(SUMIF($B$21:B296,B296,$N$21:N296))</f>
        <v>0</v>
      </c>
      <c r="P296" s="9">
        <f t="shared" si="109"/>
        <v>-2.0833333333333335</v>
      </c>
      <c r="Q296" s="193"/>
      <c r="R296" s="14">
        <f t="shared" si="110"/>
        <v>0</v>
      </c>
      <c r="S296" s="9">
        <f t="shared" si="111"/>
        <v>0</v>
      </c>
      <c r="T296" s="9">
        <f t="shared" si="112"/>
        <v>0</v>
      </c>
      <c r="U296" s="9">
        <f t="shared" si="113"/>
        <v>0</v>
      </c>
      <c r="V296" s="9">
        <f t="shared" si="114"/>
        <v>0</v>
      </c>
      <c r="W296" s="9">
        <f t="shared" si="119"/>
        <v>0</v>
      </c>
      <c r="X296" s="192"/>
      <c r="Y296" s="194"/>
      <c r="Z296" s="194"/>
      <c r="AA296" s="192"/>
      <c r="AB296" s="192"/>
      <c r="AC296" s="192"/>
      <c r="AD296" s="195"/>
      <c r="AE296" s="9">
        <f t="shared" si="122"/>
        <v>-91.999999999999758</v>
      </c>
      <c r="AF296" s="9">
        <f t="shared" si="120"/>
        <v>7</v>
      </c>
      <c r="AG296" s="9">
        <f t="shared" si="121"/>
        <v>0.125</v>
      </c>
      <c r="AH296" s="191"/>
      <c r="AI296" s="191"/>
      <c r="AJ296" s="191"/>
      <c r="AK296" s="191"/>
      <c r="AL296" s="35">
        <f t="shared" si="115"/>
        <v>44471</v>
      </c>
      <c r="AM296" s="14">
        <f t="shared" si="116"/>
        <v>0</v>
      </c>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6">
        <f t="shared" si="117"/>
        <v>0</v>
      </c>
    </row>
    <row r="297" spans="1:61" ht="27.75" customHeight="1" x14ac:dyDescent="0.15">
      <c r="A297" s="33">
        <v>44472</v>
      </c>
      <c r="B297" s="13">
        <f t="shared" si="103"/>
        <v>40</v>
      </c>
      <c r="C297" s="13">
        <f t="shared" si="104"/>
        <v>7</v>
      </c>
      <c r="D297" s="84">
        <f t="shared" si="105"/>
        <v>1.1000000000000001</v>
      </c>
      <c r="E297" s="84">
        <f t="shared" si="106"/>
        <v>1</v>
      </c>
      <c r="F297" s="84">
        <f t="shared" si="107"/>
        <v>1</v>
      </c>
      <c r="G297" s="85">
        <f t="shared" si="118"/>
        <v>0.33333333333333331</v>
      </c>
      <c r="H297" s="192"/>
      <c r="I297" s="192"/>
      <c r="J297" s="192"/>
      <c r="K297" s="192"/>
      <c r="L297" s="193"/>
      <c r="M297" s="193"/>
      <c r="N297" s="9">
        <f t="shared" si="108"/>
        <v>0</v>
      </c>
      <c r="O297" s="9">
        <f>(SUMIF($B$21:B297,B297,$N$21:N297))</f>
        <v>0</v>
      </c>
      <c r="P297" s="9">
        <f t="shared" si="109"/>
        <v>-2.0833333333333335</v>
      </c>
      <c r="Q297" s="193"/>
      <c r="R297" s="14">
        <f t="shared" si="110"/>
        <v>0</v>
      </c>
      <c r="S297" s="9">
        <f t="shared" si="111"/>
        <v>0</v>
      </c>
      <c r="T297" s="9">
        <f t="shared" si="112"/>
        <v>0</v>
      </c>
      <c r="U297" s="9">
        <f t="shared" si="113"/>
        <v>0</v>
      </c>
      <c r="V297" s="9">
        <f t="shared" si="114"/>
        <v>0</v>
      </c>
      <c r="W297" s="9">
        <f t="shared" si="119"/>
        <v>0</v>
      </c>
      <c r="X297" s="192"/>
      <c r="Y297" s="194"/>
      <c r="Z297" s="194"/>
      <c r="AA297" s="192"/>
      <c r="AB297" s="192"/>
      <c r="AC297" s="192"/>
      <c r="AD297" s="195"/>
      <c r="AE297" s="9">
        <f t="shared" si="122"/>
        <v>-92.333333333333087</v>
      </c>
      <c r="AF297" s="9">
        <f t="shared" si="120"/>
        <v>7</v>
      </c>
      <c r="AG297" s="9">
        <f t="shared" si="121"/>
        <v>0.125</v>
      </c>
      <c r="AH297" s="191"/>
      <c r="AI297" s="191"/>
      <c r="AJ297" s="191"/>
      <c r="AK297" s="191"/>
      <c r="AL297" s="35">
        <f t="shared" si="115"/>
        <v>44472</v>
      </c>
      <c r="AM297" s="14">
        <f t="shared" si="116"/>
        <v>0</v>
      </c>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6">
        <f t="shared" si="117"/>
        <v>0</v>
      </c>
    </row>
    <row r="298" spans="1:61" ht="27.75" customHeight="1" x14ac:dyDescent="0.15">
      <c r="A298" s="33">
        <v>44473</v>
      </c>
      <c r="B298" s="13">
        <f t="shared" si="103"/>
        <v>40</v>
      </c>
      <c r="C298" s="13">
        <f t="shared" si="104"/>
        <v>1</v>
      </c>
      <c r="D298" s="84">
        <f t="shared" si="105"/>
        <v>1.1000000000000001</v>
      </c>
      <c r="E298" s="84">
        <f t="shared" si="106"/>
        <v>1</v>
      </c>
      <c r="F298" s="84">
        <f t="shared" si="107"/>
        <v>1</v>
      </c>
      <c r="G298" s="85">
        <f t="shared" si="118"/>
        <v>0.33333333333333331</v>
      </c>
      <c r="H298" s="192"/>
      <c r="I298" s="192"/>
      <c r="J298" s="192"/>
      <c r="K298" s="192"/>
      <c r="L298" s="193"/>
      <c r="M298" s="193"/>
      <c r="N298" s="9">
        <f t="shared" si="108"/>
        <v>0</v>
      </c>
      <c r="O298" s="9">
        <f>(SUMIF($B$21:B298,B298,$N$21:N298))</f>
        <v>0</v>
      </c>
      <c r="P298" s="9">
        <f t="shared" si="109"/>
        <v>-2.0833333333333335</v>
      </c>
      <c r="Q298" s="193"/>
      <c r="R298" s="14">
        <f t="shared" si="110"/>
        <v>0</v>
      </c>
      <c r="S298" s="9">
        <f t="shared" si="111"/>
        <v>0</v>
      </c>
      <c r="T298" s="9">
        <f t="shared" si="112"/>
        <v>0</v>
      </c>
      <c r="U298" s="9">
        <f t="shared" si="113"/>
        <v>0</v>
      </c>
      <c r="V298" s="9">
        <f t="shared" si="114"/>
        <v>0</v>
      </c>
      <c r="W298" s="9">
        <f t="shared" si="119"/>
        <v>0</v>
      </c>
      <c r="X298" s="192"/>
      <c r="Y298" s="194"/>
      <c r="Z298" s="194"/>
      <c r="AA298" s="192"/>
      <c r="AB298" s="192"/>
      <c r="AC298" s="192"/>
      <c r="AD298" s="195"/>
      <c r="AE298" s="9">
        <f t="shared" si="122"/>
        <v>-92.666666666666416</v>
      </c>
      <c r="AF298" s="9">
        <f t="shared" si="120"/>
        <v>7</v>
      </c>
      <c r="AG298" s="9">
        <f t="shared" si="121"/>
        <v>0.125</v>
      </c>
      <c r="AH298" s="191"/>
      <c r="AI298" s="191"/>
      <c r="AJ298" s="191"/>
      <c r="AK298" s="191"/>
      <c r="AL298" s="35">
        <f t="shared" si="115"/>
        <v>44473</v>
      </c>
      <c r="AM298" s="14">
        <f t="shared" si="116"/>
        <v>0</v>
      </c>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6">
        <f t="shared" si="117"/>
        <v>0</v>
      </c>
    </row>
    <row r="299" spans="1:61" ht="27.75" customHeight="1" x14ac:dyDescent="0.15">
      <c r="A299" s="33">
        <v>44474</v>
      </c>
      <c r="B299" s="13">
        <f t="shared" si="103"/>
        <v>41</v>
      </c>
      <c r="C299" s="13">
        <f t="shared" si="104"/>
        <v>2</v>
      </c>
      <c r="D299" s="84">
        <f t="shared" si="105"/>
        <v>1.1000000000000001</v>
      </c>
      <c r="E299" s="84">
        <f t="shared" si="106"/>
        <v>1</v>
      </c>
      <c r="F299" s="84">
        <f t="shared" si="107"/>
        <v>1</v>
      </c>
      <c r="G299" s="85">
        <f t="shared" si="118"/>
        <v>0.33333333333333331</v>
      </c>
      <c r="H299" s="192"/>
      <c r="I299" s="192"/>
      <c r="J299" s="192"/>
      <c r="K299" s="192"/>
      <c r="L299" s="193"/>
      <c r="M299" s="193"/>
      <c r="N299" s="9">
        <f t="shared" si="108"/>
        <v>0</v>
      </c>
      <c r="O299" s="9">
        <f>(SUMIF($B$21:B299,B299,$N$21:N299))</f>
        <v>0</v>
      </c>
      <c r="P299" s="9">
        <f t="shared" si="109"/>
        <v>-2.0833333333333335</v>
      </c>
      <c r="Q299" s="193"/>
      <c r="R299" s="14">
        <f t="shared" si="110"/>
        <v>0</v>
      </c>
      <c r="S299" s="9">
        <f t="shared" si="111"/>
        <v>0</v>
      </c>
      <c r="T299" s="9">
        <f t="shared" si="112"/>
        <v>0</v>
      </c>
      <c r="U299" s="9">
        <f t="shared" si="113"/>
        <v>0</v>
      </c>
      <c r="V299" s="9">
        <f t="shared" si="114"/>
        <v>0</v>
      </c>
      <c r="W299" s="9">
        <f t="shared" si="119"/>
        <v>0</v>
      </c>
      <c r="X299" s="192"/>
      <c r="Y299" s="194"/>
      <c r="Z299" s="194"/>
      <c r="AA299" s="192"/>
      <c r="AB299" s="192"/>
      <c r="AC299" s="192"/>
      <c r="AD299" s="195"/>
      <c r="AE299" s="9">
        <f t="shared" si="122"/>
        <v>-92.999999999999744</v>
      </c>
      <c r="AF299" s="9">
        <f t="shared" si="120"/>
        <v>7</v>
      </c>
      <c r="AG299" s="9">
        <f t="shared" si="121"/>
        <v>0.125</v>
      </c>
      <c r="AH299" s="191"/>
      <c r="AI299" s="191"/>
      <c r="AJ299" s="191"/>
      <c r="AK299" s="191"/>
      <c r="AL299" s="35">
        <f t="shared" si="115"/>
        <v>44474</v>
      </c>
      <c r="AM299" s="14">
        <f t="shared" si="116"/>
        <v>0</v>
      </c>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6">
        <f t="shared" si="117"/>
        <v>0</v>
      </c>
    </row>
    <row r="300" spans="1:61" ht="27.75" customHeight="1" x14ac:dyDescent="0.15">
      <c r="A300" s="33">
        <v>44475</v>
      </c>
      <c r="B300" s="13">
        <f t="shared" si="103"/>
        <v>41</v>
      </c>
      <c r="C300" s="13">
        <f t="shared" si="104"/>
        <v>3</v>
      </c>
      <c r="D300" s="84">
        <f t="shared" si="105"/>
        <v>1.1000000000000001</v>
      </c>
      <c r="E300" s="84">
        <f t="shared" si="106"/>
        <v>1</v>
      </c>
      <c r="F300" s="84">
        <f t="shared" si="107"/>
        <v>1</v>
      </c>
      <c r="G300" s="85">
        <f t="shared" si="118"/>
        <v>0.33333333333333331</v>
      </c>
      <c r="H300" s="192"/>
      <c r="I300" s="192"/>
      <c r="J300" s="192"/>
      <c r="K300" s="192"/>
      <c r="L300" s="193"/>
      <c r="M300" s="193"/>
      <c r="N300" s="9">
        <f t="shared" si="108"/>
        <v>0</v>
      </c>
      <c r="O300" s="9">
        <f>(SUMIF($B$21:B300,B300,$N$21:N300))</f>
        <v>0</v>
      </c>
      <c r="P300" s="9">
        <f t="shared" si="109"/>
        <v>-2.0833333333333335</v>
      </c>
      <c r="Q300" s="193"/>
      <c r="R300" s="14">
        <f t="shared" si="110"/>
        <v>0</v>
      </c>
      <c r="S300" s="9">
        <f t="shared" si="111"/>
        <v>0</v>
      </c>
      <c r="T300" s="9">
        <f t="shared" si="112"/>
        <v>0</v>
      </c>
      <c r="U300" s="9">
        <f t="shared" si="113"/>
        <v>0</v>
      </c>
      <c r="V300" s="9">
        <f t="shared" si="114"/>
        <v>0</v>
      </c>
      <c r="W300" s="9">
        <f t="shared" si="119"/>
        <v>0</v>
      </c>
      <c r="X300" s="192"/>
      <c r="Y300" s="194"/>
      <c r="Z300" s="194"/>
      <c r="AA300" s="192"/>
      <c r="AB300" s="192"/>
      <c r="AC300" s="192"/>
      <c r="AD300" s="195"/>
      <c r="AE300" s="9">
        <f t="shared" si="122"/>
        <v>-93.333333333333073</v>
      </c>
      <c r="AF300" s="9">
        <f t="shared" si="120"/>
        <v>7</v>
      </c>
      <c r="AG300" s="9">
        <f t="shared" si="121"/>
        <v>0.125</v>
      </c>
      <c r="AH300" s="191"/>
      <c r="AI300" s="191"/>
      <c r="AJ300" s="191"/>
      <c r="AK300" s="191"/>
      <c r="AL300" s="35">
        <f t="shared" si="115"/>
        <v>44475</v>
      </c>
      <c r="AM300" s="14">
        <f t="shared" si="116"/>
        <v>0</v>
      </c>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6">
        <f t="shared" si="117"/>
        <v>0</v>
      </c>
    </row>
    <row r="301" spans="1:61" ht="27.75" customHeight="1" x14ac:dyDescent="0.15">
      <c r="A301" s="33">
        <v>44476</v>
      </c>
      <c r="B301" s="13">
        <f t="shared" si="103"/>
        <v>41</v>
      </c>
      <c r="C301" s="13">
        <f t="shared" si="104"/>
        <v>4</v>
      </c>
      <c r="D301" s="84">
        <f t="shared" si="105"/>
        <v>1.1000000000000001</v>
      </c>
      <c r="E301" s="84">
        <f t="shared" si="106"/>
        <v>1</v>
      </c>
      <c r="F301" s="84">
        <f t="shared" si="107"/>
        <v>1</v>
      </c>
      <c r="G301" s="85">
        <f t="shared" si="118"/>
        <v>0.33333333333333298</v>
      </c>
      <c r="H301" s="192"/>
      <c r="I301" s="192"/>
      <c r="J301" s="192"/>
      <c r="K301" s="192"/>
      <c r="L301" s="193"/>
      <c r="M301" s="193"/>
      <c r="N301" s="9">
        <f t="shared" si="108"/>
        <v>0</v>
      </c>
      <c r="O301" s="9">
        <f>(SUMIF($B$21:B301,B301,$N$21:N301))</f>
        <v>0</v>
      </c>
      <c r="P301" s="9">
        <f t="shared" si="109"/>
        <v>-2.0833333333333335</v>
      </c>
      <c r="Q301" s="193"/>
      <c r="R301" s="14">
        <f t="shared" si="110"/>
        <v>0</v>
      </c>
      <c r="S301" s="9">
        <f t="shared" si="111"/>
        <v>0</v>
      </c>
      <c r="T301" s="9">
        <f t="shared" si="112"/>
        <v>0</v>
      </c>
      <c r="U301" s="9">
        <f t="shared" si="113"/>
        <v>0</v>
      </c>
      <c r="V301" s="9">
        <f t="shared" si="114"/>
        <v>0</v>
      </c>
      <c r="W301" s="9">
        <f t="shared" si="119"/>
        <v>0</v>
      </c>
      <c r="X301" s="192"/>
      <c r="Y301" s="194"/>
      <c r="Z301" s="194"/>
      <c r="AA301" s="192"/>
      <c r="AB301" s="192"/>
      <c r="AC301" s="192"/>
      <c r="AD301" s="195"/>
      <c r="AE301" s="9">
        <f t="shared" si="122"/>
        <v>-93.666666666666401</v>
      </c>
      <c r="AF301" s="9">
        <f t="shared" si="120"/>
        <v>7</v>
      </c>
      <c r="AG301" s="9">
        <f t="shared" si="121"/>
        <v>0.125</v>
      </c>
      <c r="AH301" s="191"/>
      <c r="AI301" s="191"/>
      <c r="AJ301" s="191"/>
      <c r="AK301" s="191"/>
      <c r="AL301" s="35">
        <f t="shared" si="115"/>
        <v>44476</v>
      </c>
      <c r="AM301" s="14">
        <f t="shared" si="116"/>
        <v>0</v>
      </c>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6">
        <f t="shared" si="117"/>
        <v>0</v>
      </c>
    </row>
    <row r="302" spans="1:61" ht="27.75" customHeight="1" x14ac:dyDescent="0.15">
      <c r="A302" s="33">
        <v>44477</v>
      </c>
      <c r="B302" s="13">
        <f t="shared" si="103"/>
        <v>41</v>
      </c>
      <c r="C302" s="13">
        <f t="shared" si="104"/>
        <v>5</v>
      </c>
      <c r="D302" s="84">
        <f t="shared" si="105"/>
        <v>1.1000000000000001</v>
      </c>
      <c r="E302" s="84">
        <f t="shared" si="106"/>
        <v>1</v>
      </c>
      <c r="F302" s="84">
        <f t="shared" si="107"/>
        <v>1</v>
      </c>
      <c r="G302" s="85">
        <f t="shared" si="118"/>
        <v>0.33333333333333298</v>
      </c>
      <c r="H302" s="192"/>
      <c r="I302" s="192"/>
      <c r="J302" s="192"/>
      <c r="K302" s="192"/>
      <c r="L302" s="193"/>
      <c r="M302" s="193"/>
      <c r="N302" s="9">
        <f t="shared" si="108"/>
        <v>0</v>
      </c>
      <c r="O302" s="9">
        <f>(SUMIF($B$21:B302,B302,$N$21:N302))</f>
        <v>0</v>
      </c>
      <c r="P302" s="9">
        <f t="shared" si="109"/>
        <v>-2.0833333333333335</v>
      </c>
      <c r="Q302" s="193"/>
      <c r="R302" s="14">
        <f t="shared" si="110"/>
        <v>0</v>
      </c>
      <c r="S302" s="9">
        <f t="shared" si="111"/>
        <v>0</v>
      </c>
      <c r="T302" s="9">
        <f t="shared" si="112"/>
        <v>0</v>
      </c>
      <c r="U302" s="9">
        <f t="shared" si="113"/>
        <v>0</v>
      </c>
      <c r="V302" s="9">
        <f t="shared" si="114"/>
        <v>0</v>
      </c>
      <c r="W302" s="9">
        <f t="shared" si="119"/>
        <v>0</v>
      </c>
      <c r="X302" s="192"/>
      <c r="Y302" s="194"/>
      <c r="Z302" s="194"/>
      <c r="AA302" s="192"/>
      <c r="AB302" s="192"/>
      <c r="AC302" s="192"/>
      <c r="AD302" s="195"/>
      <c r="AE302" s="9">
        <f t="shared" si="122"/>
        <v>-93.99999999999973</v>
      </c>
      <c r="AF302" s="9">
        <f t="shared" si="120"/>
        <v>7</v>
      </c>
      <c r="AG302" s="9">
        <f t="shared" si="121"/>
        <v>0.125</v>
      </c>
      <c r="AH302" s="191"/>
      <c r="AI302" s="191"/>
      <c r="AJ302" s="191"/>
      <c r="AK302" s="191"/>
      <c r="AL302" s="35">
        <f t="shared" si="115"/>
        <v>44477</v>
      </c>
      <c r="AM302" s="14">
        <f t="shared" si="116"/>
        <v>0</v>
      </c>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6">
        <f t="shared" si="117"/>
        <v>0</v>
      </c>
    </row>
    <row r="303" spans="1:61" ht="27.75" customHeight="1" x14ac:dyDescent="0.15">
      <c r="A303" s="33">
        <v>44478</v>
      </c>
      <c r="B303" s="13">
        <f t="shared" si="103"/>
        <v>41</v>
      </c>
      <c r="C303" s="13">
        <f t="shared" si="104"/>
        <v>6</v>
      </c>
      <c r="D303" s="84">
        <f t="shared" si="105"/>
        <v>1.1000000000000001</v>
      </c>
      <c r="E303" s="84">
        <f t="shared" si="106"/>
        <v>1</v>
      </c>
      <c r="F303" s="84">
        <f t="shared" si="107"/>
        <v>1</v>
      </c>
      <c r="G303" s="85">
        <f t="shared" si="118"/>
        <v>0.33333333333333298</v>
      </c>
      <c r="H303" s="192"/>
      <c r="I303" s="192"/>
      <c r="J303" s="192"/>
      <c r="K303" s="192"/>
      <c r="L303" s="193"/>
      <c r="M303" s="193"/>
      <c r="N303" s="9">
        <f t="shared" si="108"/>
        <v>0</v>
      </c>
      <c r="O303" s="9">
        <f>(SUMIF($B$21:B303,B303,$N$21:N303))</f>
        <v>0</v>
      </c>
      <c r="P303" s="9">
        <f t="shared" si="109"/>
        <v>-2.0833333333333335</v>
      </c>
      <c r="Q303" s="193"/>
      <c r="R303" s="14">
        <f t="shared" si="110"/>
        <v>0</v>
      </c>
      <c r="S303" s="9">
        <f t="shared" si="111"/>
        <v>0</v>
      </c>
      <c r="T303" s="9">
        <f t="shared" si="112"/>
        <v>0</v>
      </c>
      <c r="U303" s="9">
        <f t="shared" si="113"/>
        <v>0</v>
      </c>
      <c r="V303" s="9">
        <f t="shared" si="114"/>
        <v>0</v>
      </c>
      <c r="W303" s="9">
        <f t="shared" si="119"/>
        <v>0</v>
      </c>
      <c r="X303" s="192"/>
      <c r="Y303" s="194"/>
      <c r="Z303" s="194"/>
      <c r="AA303" s="192"/>
      <c r="AB303" s="192"/>
      <c r="AC303" s="192"/>
      <c r="AD303" s="195"/>
      <c r="AE303" s="9">
        <f t="shared" si="122"/>
        <v>-94.333333333333059</v>
      </c>
      <c r="AF303" s="9">
        <f t="shared" si="120"/>
        <v>7</v>
      </c>
      <c r="AG303" s="9">
        <f t="shared" si="121"/>
        <v>0.125</v>
      </c>
      <c r="AH303" s="191"/>
      <c r="AI303" s="191"/>
      <c r="AJ303" s="191"/>
      <c r="AK303" s="191"/>
      <c r="AL303" s="35">
        <f t="shared" si="115"/>
        <v>44478</v>
      </c>
      <c r="AM303" s="14">
        <f t="shared" si="116"/>
        <v>0</v>
      </c>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6">
        <f t="shared" si="117"/>
        <v>0</v>
      </c>
    </row>
    <row r="304" spans="1:61" ht="27.75" customHeight="1" x14ac:dyDescent="0.15">
      <c r="A304" s="33">
        <v>44479</v>
      </c>
      <c r="B304" s="13">
        <f t="shared" si="103"/>
        <v>41</v>
      </c>
      <c r="C304" s="13">
        <f t="shared" si="104"/>
        <v>7</v>
      </c>
      <c r="D304" s="84">
        <f t="shared" si="105"/>
        <v>1.1000000000000001</v>
      </c>
      <c r="E304" s="84">
        <f t="shared" si="106"/>
        <v>1</v>
      </c>
      <c r="F304" s="84">
        <f t="shared" si="107"/>
        <v>1</v>
      </c>
      <c r="G304" s="85">
        <f t="shared" si="118"/>
        <v>0.33333333333333331</v>
      </c>
      <c r="H304" s="192"/>
      <c r="I304" s="192"/>
      <c r="J304" s="192"/>
      <c r="K304" s="192"/>
      <c r="L304" s="193"/>
      <c r="M304" s="193"/>
      <c r="N304" s="9">
        <f t="shared" si="108"/>
        <v>0</v>
      </c>
      <c r="O304" s="9">
        <f>(SUMIF($B$21:B304,B304,$N$21:N304))</f>
        <v>0</v>
      </c>
      <c r="P304" s="9">
        <f t="shared" si="109"/>
        <v>-2.0833333333333335</v>
      </c>
      <c r="Q304" s="193"/>
      <c r="R304" s="14">
        <f t="shared" si="110"/>
        <v>0</v>
      </c>
      <c r="S304" s="9">
        <f t="shared" si="111"/>
        <v>0</v>
      </c>
      <c r="T304" s="9">
        <f t="shared" si="112"/>
        <v>0</v>
      </c>
      <c r="U304" s="9">
        <f t="shared" si="113"/>
        <v>0</v>
      </c>
      <c r="V304" s="9">
        <f t="shared" si="114"/>
        <v>0</v>
      </c>
      <c r="W304" s="9">
        <f t="shared" si="119"/>
        <v>0</v>
      </c>
      <c r="X304" s="192"/>
      <c r="Y304" s="194"/>
      <c r="Z304" s="194"/>
      <c r="AA304" s="192"/>
      <c r="AB304" s="192"/>
      <c r="AC304" s="192"/>
      <c r="AD304" s="195"/>
      <c r="AE304" s="9">
        <f t="shared" si="122"/>
        <v>-94.666666666666387</v>
      </c>
      <c r="AF304" s="9">
        <f t="shared" si="120"/>
        <v>7</v>
      </c>
      <c r="AG304" s="9">
        <f t="shared" si="121"/>
        <v>0.125</v>
      </c>
      <c r="AH304" s="191"/>
      <c r="AI304" s="191"/>
      <c r="AJ304" s="191"/>
      <c r="AK304" s="191"/>
      <c r="AL304" s="35">
        <f t="shared" si="115"/>
        <v>44479</v>
      </c>
      <c r="AM304" s="14">
        <f t="shared" si="116"/>
        <v>0</v>
      </c>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6">
        <f t="shared" si="117"/>
        <v>0</v>
      </c>
    </row>
    <row r="305" spans="1:61" ht="27.75" customHeight="1" x14ac:dyDescent="0.15">
      <c r="A305" s="33">
        <v>44480</v>
      </c>
      <c r="B305" s="13">
        <f t="shared" si="103"/>
        <v>41</v>
      </c>
      <c r="C305" s="13">
        <f t="shared" si="104"/>
        <v>1</v>
      </c>
      <c r="D305" s="84">
        <f t="shared" si="105"/>
        <v>1.1000000000000001</v>
      </c>
      <c r="E305" s="84">
        <f t="shared" si="106"/>
        <v>1</v>
      </c>
      <c r="F305" s="84">
        <f t="shared" si="107"/>
        <v>1</v>
      </c>
      <c r="G305" s="85">
        <f t="shared" si="118"/>
        <v>0.33333333333333331</v>
      </c>
      <c r="H305" s="192"/>
      <c r="I305" s="192"/>
      <c r="J305" s="192"/>
      <c r="K305" s="192"/>
      <c r="L305" s="193"/>
      <c r="M305" s="193"/>
      <c r="N305" s="9">
        <f t="shared" si="108"/>
        <v>0</v>
      </c>
      <c r="O305" s="9">
        <f>(SUMIF($B$21:B305,B305,$N$21:N305))</f>
        <v>0</v>
      </c>
      <c r="P305" s="9">
        <f t="shared" si="109"/>
        <v>-2.0833333333333335</v>
      </c>
      <c r="Q305" s="193"/>
      <c r="R305" s="14">
        <f t="shared" si="110"/>
        <v>0</v>
      </c>
      <c r="S305" s="9">
        <f t="shared" si="111"/>
        <v>0</v>
      </c>
      <c r="T305" s="9">
        <f t="shared" si="112"/>
        <v>0</v>
      </c>
      <c r="U305" s="9">
        <f t="shared" si="113"/>
        <v>0</v>
      </c>
      <c r="V305" s="9">
        <f t="shared" si="114"/>
        <v>0</v>
      </c>
      <c r="W305" s="9">
        <f t="shared" si="119"/>
        <v>0</v>
      </c>
      <c r="X305" s="192"/>
      <c r="Y305" s="194"/>
      <c r="Z305" s="194"/>
      <c r="AA305" s="192"/>
      <c r="AB305" s="192"/>
      <c r="AC305" s="192"/>
      <c r="AD305" s="195"/>
      <c r="AE305" s="9">
        <f t="shared" si="122"/>
        <v>-94.999999999999716</v>
      </c>
      <c r="AF305" s="9">
        <f t="shared" si="120"/>
        <v>7</v>
      </c>
      <c r="AG305" s="9">
        <f t="shared" si="121"/>
        <v>0.125</v>
      </c>
      <c r="AH305" s="191"/>
      <c r="AI305" s="191"/>
      <c r="AJ305" s="191"/>
      <c r="AK305" s="191"/>
      <c r="AL305" s="35">
        <f t="shared" si="115"/>
        <v>44480</v>
      </c>
      <c r="AM305" s="14">
        <f t="shared" si="116"/>
        <v>0</v>
      </c>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6">
        <f t="shared" si="117"/>
        <v>0</v>
      </c>
    </row>
    <row r="306" spans="1:61" ht="27.75" customHeight="1" x14ac:dyDescent="0.15">
      <c r="A306" s="33">
        <v>44481</v>
      </c>
      <c r="B306" s="13">
        <f t="shared" si="103"/>
        <v>42</v>
      </c>
      <c r="C306" s="13">
        <f t="shared" si="104"/>
        <v>2</v>
      </c>
      <c r="D306" s="84">
        <f t="shared" si="105"/>
        <v>1.1000000000000001</v>
      </c>
      <c r="E306" s="84">
        <f t="shared" si="106"/>
        <v>1</v>
      </c>
      <c r="F306" s="84">
        <f t="shared" si="107"/>
        <v>1</v>
      </c>
      <c r="G306" s="85">
        <f t="shared" si="118"/>
        <v>0.33333333333333331</v>
      </c>
      <c r="H306" s="192"/>
      <c r="I306" s="192"/>
      <c r="J306" s="192"/>
      <c r="K306" s="192"/>
      <c r="L306" s="193"/>
      <c r="M306" s="193"/>
      <c r="N306" s="9">
        <f t="shared" si="108"/>
        <v>0</v>
      </c>
      <c r="O306" s="9">
        <f>(SUMIF($B$21:B306,B306,$N$21:N306))</f>
        <v>0</v>
      </c>
      <c r="P306" s="9">
        <f t="shared" si="109"/>
        <v>-2.0833333333333335</v>
      </c>
      <c r="Q306" s="193"/>
      <c r="R306" s="14">
        <f t="shared" si="110"/>
        <v>0</v>
      </c>
      <c r="S306" s="9">
        <f t="shared" si="111"/>
        <v>0</v>
      </c>
      <c r="T306" s="9">
        <f t="shared" si="112"/>
        <v>0</v>
      </c>
      <c r="U306" s="9">
        <f t="shared" si="113"/>
        <v>0</v>
      </c>
      <c r="V306" s="9">
        <f t="shared" si="114"/>
        <v>0</v>
      </c>
      <c r="W306" s="9">
        <f t="shared" si="119"/>
        <v>0</v>
      </c>
      <c r="X306" s="192"/>
      <c r="Y306" s="194"/>
      <c r="Z306" s="194"/>
      <c r="AA306" s="192"/>
      <c r="AB306" s="192"/>
      <c r="AC306" s="192"/>
      <c r="AD306" s="195"/>
      <c r="AE306" s="9">
        <f t="shared" si="122"/>
        <v>-95.333333333333044</v>
      </c>
      <c r="AF306" s="9">
        <f t="shared" si="120"/>
        <v>7</v>
      </c>
      <c r="AG306" s="9">
        <f t="shared" si="121"/>
        <v>0.125</v>
      </c>
      <c r="AH306" s="191"/>
      <c r="AI306" s="191"/>
      <c r="AJ306" s="191"/>
      <c r="AK306" s="191"/>
      <c r="AL306" s="35">
        <f t="shared" si="115"/>
        <v>44481</v>
      </c>
      <c r="AM306" s="14">
        <f t="shared" si="116"/>
        <v>0</v>
      </c>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6">
        <f t="shared" si="117"/>
        <v>0</v>
      </c>
    </row>
    <row r="307" spans="1:61" ht="27.75" customHeight="1" x14ac:dyDescent="0.15">
      <c r="A307" s="33">
        <v>44482</v>
      </c>
      <c r="B307" s="13">
        <f t="shared" si="103"/>
        <v>42</v>
      </c>
      <c r="C307" s="13">
        <f t="shared" si="104"/>
        <v>3</v>
      </c>
      <c r="D307" s="84">
        <f t="shared" si="105"/>
        <v>1.1000000000000001</v>
      </c>
      <c r="E307" s="84">
        <f t="shared" si="106"/>
        <v>1</v>
      </c>
      <c r="F307" s="84">
        <f t="shared" si="107"/>
        <v>1</v>
      </c>
      <c r="G307" s="85">
        <f t="shared" si="118"/>
        <v>0.33333333333333331</v>
      </c>
      <c r="H307" s="192"/>
      <c r="I307" s="192"/>
      <c r="J307" s="192"/>
      <c r="K307" s="192"/>
      <c r="L307" s="193"/>
      <c r="M307" s="193"/>
      <c r="N307" s="9">
        <f t="shared" si="108"/>
        <v>0</v>
      </c>
      <c r="O307" s="9">
        <f>(SUMIF($B$21:B307,B307,$N$21:N307))</f>
        <v>0</v>
      </c>
      <c r="P307" s="9">
        <f t="shared" si="109"/>
        <v>-2.0833333333333335</v>
      </c>
      <c r="Q307" s="193"/>
      <c r="R307" s="14">
        <f t="shared" si="110"/>
        <v>0</v>
      </c>
      <c r="S307" s="9">
        <f t="shared" si="111"/>
        <v>0</v>
      </c>
      <c r="T307" s="9">
        <f t="shared" si="112"/>
        <v>0</v>
      </c>
      <c r="U307" s="9">
        <f t="shared" si="113"/>
        <v>0</v>
      </c>
      <c r="V307" s="9">
        <f t="shared" si="114"/>
        <v>0</v>
      </c>
      <c r="W307" s="9">
        <f t="shared" si="119"/>
        <v>0</v>
      </c>
      <c r="X307" s="192"/>
      <c r="Y307" s="194"/>
      <c r="Z307" s="194"/>
      <c r="AA307" s="192"/>
      <c r="AB307" s="192"/>
      <c r="AC307" s="192"/>
      <c r="AD307" s="195"/>
      <c r="AE307" s="9">
        <f t="shared" si="122"/>
        <v>-95.666666666666373</v>
      </c>
      <c r="AF307" s="9">
        <f t="shared" si="120"/>
        <v>7</v>
      </c>
      <c r="AG307" s="9">
        <f t="shared" si="121"/>
        <v>0.125</v>
      </c>
      <c r="AH307" s="191"/>
      <c r="AI307" s="191"/>
      <c r="AJ307" s="191"/>
      <c r="AK307" s="191"/>
      <c r="AL307" s="35">
        <f t="shared" si="115"/>
        <v>44482</v>
      </c>
      <c r="AM307" s="14">
        <f t="shared" si="116"/>
        <v>0</v>
      </c>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6">
        <f t="shared" si="117"/>
        <v>0</v>
      </c>
    </row>
    <row r="308" spans="1:61" ht="27.75" customHeight="1" x14ac:dyDescent="0.15">
      <c r="A308" s="33">
        <v>44483</v>
      </c>
      <c r="B308" s="13">
        <f t="shared" si="103"/>
        <v>42</v>
      </c>
      <c r="C308" s="13">
        <f t="shared" si="104"/>
        <v>4</v>
      </c>
      <c r="D308" s="84">
        <f t="shared" si="105"/>
        <v>1.1000000000000001</v>
      </c>
      <c r="E308" s="84">
        <f t="shared" si="106"/>
        <v>1</v>
      </c>
      <c r="F308" s="84">
        <f t="shared" si="107"/>
        <v>1</v>
      </c>
      <c r="G308" s="85">
        <f t="shared" si="118"/>
        <v>0.33333333333333298</v>
      </c>
      <c r="H308" s="192"/>
      <c r="I308" s="192"/>
      <c r="J308" s="192"/>
      <c r="K308" s="192"/>
      <c r="L308" s="193"/>
      <c r="M308" s="193"/>
      <c r="N308" s="9">
        <f t="shared" si="108"/>
        <v>0</v>
      </c>
      <c r="O308" s="9">
        <f>(SUMIF($B$21:B308,B308,$N$21:N308))</f>
        <v>0</v>
      </c>
      <c r="P308" s="9">
        <f t="shared" si="109"/>
        <v>-2.0833333333333335</v>
      </c>
      <c r="Q308" s="193"/>
      <c r="R308" s="14">
        <f t="shared" si="110"/>
        <v>0</v>
      </c>
      <c r="S308" s="9">
        <f t="shared" si="111"/>
        <v>0</v>
      </c>
      <c r="T308" s="9">
        <f t="shared" si="112"/>
        <v>0</v>
      </c>
      <c r="U308" s="9">
        <f t="shared" si="113"/>
        <v>0</v>
      </c>
      <c r="V308" s="9">
        <f t="shared" si="114"/>
        <v>0</v>
      </c>
      <c r="W308" s="9">
        <f t="shared" si="119"/>
        <v>0</v>
      </c>
      <c r="X308" s="192"/>
      <c r="Y308" s="194"/>
      <c r="Z308" s="194"/>
      <c r="AA308" s="192"/>
      <c r="AB308" s="192"/>
      <c r="AC308" s="192"/>
      <c r="AD308" s="195"/>
      <c r="AE308" s="9">
        <f t="shared" si="122"/>
        <v>-95.999999999999702</v>
      </c>
      <c r="AF308" s="9">
        <f t="shared" si="120"/>
        <v>7</v>
      </c>
      <c r="AG308" s="9">
        <f t="shared" si="121"/>
        <v>0.125</v>
      </c>
      <c r="AH308" s="191"/>
      <c r="AI308" s="191"/>
      <c r="AJ308" s="191"/>
      <c r="AK308" s="191"/>
      <c r="AL308" s="35">
        <f t="shared" si="115"/>
        <v>44483</v>
      </c>
      <c r="AM308" s="14">
        <f t="shared" si="116"/>
        <v>0</v>
      </c>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6">
        <f t="shared" si="117"/>
        <v>0</v>
      </c>
    </row>
    <row r="309" spans="1:61" ht="27.75" customHeight="1" x14ac:dyDescent="0.15">
      <c r="A309" s="33">
        <v>44484</v>
      </c>
      <c r="B309" s="13">
        <f t="shared" si="103"/>
        <v>42</v>
      </c>
      <c r="C309" s="13">
        <f t="shared" si="104"/>
        <v>5</v>
      </c>
      <c r="D309" s="84">
        <f t="shared" si="105"/>
        <v>1.1000000000000001</v>
      </c>
      <c r="E309" s="84">
        <f t="shared" si="106"/>
        <v>1</v>
      </c>
      <c r="F309" s="84">
        <f t="shared" si="107"/>
        <v>1</v>
      </c>
      <c r="G309" s="85">
        <f t="shared" si="118"/>
        <v>0.33333333333333298</v>
      </c>
      <c r="H309" s="192"/>
      <c r="I309" s="192"/>
      <c r="J309" s="192"/>
      <c r="K309" s="192"/>
      <c r="L309" s="193"/>
      <c r="M309" s="193"/>
      <c r="N309" s="9">
        <f t="shared" si="108"/>
        <v>0</v>
      </c>
      <c r="O309" s="9">
        <f>(SUMIF($B$21:B309,B309,$N$21:N309))</f>
        <v>0</v>
      </c>
      <c r="P309" s="9">
        <f t="shared" si="109"/>
        <v>-2.0833333333333335</v>
      </c>
      <c r="Q309" s="193"/>
      <c r="R309" s="14">
        <f t="shared" si="110"/>
        <v>0</v>
      </c>
      <c r="S309" s="9">
        <f t="shared" si="111"/>
        <v>0</v>
      </c>
      <c r="T309" s="9">
        <f t="shared" si="112"/>
        <v>0</v>
      </c>
      <c r="U309" s="9">
        <f t="shared" si="113"/>
        <v>0</v>
      </c>
      <c r="V309" s="9">
        <f t="shared" si="114"/>
        <v>0</v>
      </c>
      <c r="W309" s="9">
        <f t="shared" si="119"/>
        <v>0</v>
      </c>
      <c r="X309" s="192"/>
      <c r="Y309" s="194"/>
      <c r="Z309" s="194"/>
      <c r="AA309" s="192"/>
      <c r="AB309" s="192"/>
      <c r="AC309" s="192"/>
      <c r="AD309" s="195"/>
      <c r="AE309" s="9">
        <f t="shared" si="122"/>
        <v>-96.33333333333303</v>
      </c>
      <c r="AF309" s="9">
        <f t="shared" si="120"/>
        <v>7</v>
      </c>
      <c r="AG309" s="9">
        <f t="shared" si="121"/>
        <v>0.125</v>
      </c>
      <c r="AH309" s="191"/>
      <c r="AI309" s="191"/>
      <c r="AJ309" s="191"/>
      <c r="AK309" s="191"/>
      <c r="AL309" s="35">
        <f t="shared" si="115"/>
        <v>44484</v>
      </c>
      <c r="AM309" s="14">
        <f t="shared" si="116"/>
        <v>0</v>
      </c>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6">
        <f t="shared" si="117"/>
        <v>0</v>
      </c>
    </row>
    <row r="310" spans="1:61" ht="27.75" customHeight="1" x14ac:dyDescent="0.15">
      <c r="A310" s="33">
        <v>44485</v>
      </c>
      <c r="B310" s="13">
        <f t="shared" si="103"/>
        <v>42</v>
      </c>
      <c r="C310" s="13">
        <f t="shared" si="104"/>
        <v>6</v>
      </c>
      <c r="D310" s="84">
        <f t="shared" si="105"/>
        <v>1.1000000000000001</v>
      </c>
      <c r="E310" s="84">
        <f t="shared" si="106"/>
        <v>1</v>
      </c>
      <c r="F310" s="84">
        <f t="shared" si="107"/>
        <v>1</v>
      </c>
      <c r="G310" s="85">
        <f t="shared" si="118"/>
        <v>0.33333333333333298</v>
      </c>
      <c r="H310" s="192"/>
      <c r="I310" s="192"/>
      <c r="J310" s="192"/>
      <c r="K310" s="192"/>
      <c r="L310" s="193"/>
      <c r="M310" s="193"/>
      <c r="N310" s="9">
        <f t="shared" si="108"/>
        <v>0</v>
      </c>
      <c r="O310" s="9">
        <f>(SUMIF($B$21:B310,B310,$N$21:N310))</f>
        <v>0</v>
      </c>
      <c r="P310" s="9">
        <f t="shared" si="109"/>
        <v>-2.0833333333333335</v>
      </c>
      <c r="Q310" s="193"/>
      <c r="R310" s="14">
        <f t="shared" si="110"/>
        <v>0</v>
      </c>
      <c r="S310" s="9">
        <f t="shared" si="111"/>
        <v>0</v>
      </c>
      <c r="T310" s="9">
        <f t="shared" si="112"/>
        <v>0</v>
      </c>
      <c r="U310" s="9">
        <f t="shared" si="113"/>
        <v>0</v>
      </c>
      <c r="V310" s="9">
        <f t="shared" si="114"/>
        <v>0</v>
      </c>
      <c r="W310" s="9">
        <f t="shared" si="119"/>
        <v>0</v>
      </c>
      <c r="X310" s="192"/>
      <c r="Y310" s="194"/>
      <c r="Z310" s="194"/>
      <c r="AA310" s="192"/>
      <c r="AB310" s="192"/>
      <c r="AC310" s="192"/>
      <c r="AD310" s="195"/>
      <c r="AE310" s="9">
        <f t="shared" si="122"/>
        <v>-96.666666666666359</v>
      </c>
      <c r="AF310" s="9">
        <f t="shared" si="120"/>
        <v>7</v>
      </c>
      <c r="AG310" s="9">
        <f t="shared" si="121"/>
        <v>0.125</v>
      </c>
      <c r="AH310" s="191"/>
      <c r="AI310" s="191"/>
      <c r="AJ310" s="191"/>
      <c r="AK310" s="191"/>
      <c r="AL310" s="35">
        <f t="shared" si="115"/>
        <v>44485</v>
      </c>
      <c r="AM310" s="14">
        <f t="shared" si="116"/>
        <v>0</v>
      </c>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6">
        <f t="shared" si="117"/>
        <v>0</v>
      </c>
    </row>
    <row r="311" spans="1:61" ht="27.75" customHeight="1" x14ac:dyDescent="0.15">
      <c r="A311" s="33">
        <v>44486</v>
      </c>
      <c r="B311" s="13">
        <f t="shared" si="103"/>
        <v>42</v>
      </c>
      <c r="C311" s="13">
        <f t="shared" si="104"/>
        <v>7</v>
      </c>
      <c r="D311" s="84">
        <f t="shared" si="105"/>
        <v>1.1000000000000001</v>
      </c>
      <c r="E311" s="84">
        <f t="shared" si="106"/>
        <v>1</v>
      </c>
      <c r="F311" s="84">
        <f t="shared" si="107"/>
        <v>1</v>
      </c>
      <c r="G311" s="85">
        <f t="shared" si="118"/>
        <v>0.33333333333333331</v>
      </c>
      <c r="H311" s="192"/>
      <c r="I311" s="192"/>
      <c r="J311" s="192"/>
      <c r="K311" s="192"/>
      <c r="L311" s="193"/>
      <c r="M311" s="193"/>
      <c r="N311" s="9">
        <f t="shared" si="108"/>
        <v>0</v>
      </c>
      <c r="O311" s="9">
        <f>(SUMIF($B$21:B311,B311,$N$21:N311))</f>
        <v>0</v>
      </c>
      <c r="P311" s="9">
        <f t="shared" si="109"/>
        <v>-2.0833333333333335</v>
      </c>
      <c r="Q311" s="193"/>
      <c r="R311" s="14">
        <f t="shared" si="110"/>
        <v>0</v>
      </c>
      <c r="S311" s="9">
        <f t="shared" si="111"/>
        <v>0</v>
      </c>
      <c r="T311" s="9">
        <f t="shared" si="112"/>
        <v>0</v>
      </c>
      <c r="U311" s="9">
        <f t="shared" si="113"/>
        <v>0</v>
      </c>
      <c r="V311" s="9">
        <f t="shared" si="114"/>
        <v>0</v>
      </c>
      <c r="W311" s="9">
        <f t="shared" si="119"/>
        <v>0</v>
      </c>
      <c r="X311" s="192"/>
      <c r="Y311" s="194"/>
      <c r="Z311" s="194"/>
      <c r="AA311" s="192"/>
      <c r="AB311" s="192"/>
      <c r="AC311" s="192"/>
      <c r="AD311" s="195"/>
      <c r="AE311" s="9">
        <f t="shared" si="122"/>
        <v>-96.999999999999687</v>
      </c>
      <c r="AF311" s="9">
        <f t="shared" si="120"/>
        <v>7</v>
      </c>
      <c r="AG311" s="9">
        <f t="shared" si="121"/>
        <v>0.125</v>
      </c>
      <c r="AH311" s="191"/>
      <c r="AI311" s="191"/>
      <c r="AJ311" s="191"/>
      <c r="AK311" s="191"/>
      <c r="AL311" s="35">
        <f t="shared" si="115"/>
        <v>44486</v>
      </c>
      <c r="AM311" s="14">
        <f t="shared" si="116"/>
        <v>0</v>
      </c>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6">
        <f t="shared" si="117"/>
        <v>0</v>
      </c>
    </row>
    <row r="312" spans="1:61" ht="27.75" customHeight="1" x14ac:dyDescent="0.15">
      <c r="A312" s="33">
        <v>44487</v>
      </c>
      <c r="B312" s="13">
        <f t="shared" si="103"/>
        <v>42</v>
      </c>
      <c r="C312" s="13">
        <f t="shared" si="104"/>
        <v>1</v>
      </c>
      <c r="D312" s="84">
        <f t="shared" si="105"/>
        <v>1.1000000000000001</v>
      </c>
      <c r="E312" s="84">
        <f t="shared" si="106"/>
        <v>1</v>
      </c>
      <c r="F312" s="84">
        <f t="shared" si="107"/>
        <v>1</v>
      </c>
      <c r="G312" s="85">
        <f t="shared" si="118"/>
        <v>0.33333333333333331</v>
      </c>
      <c r="H312" s="192"/>
      <c r="I312" s="192"/>
      <c r="J312" s="192"/>
      <c r="K312" s="192"/>
      <c r="L312" s="193"/>
      <c r="M312" s="193"/>
      <c r="N312" s="9">
        <f t="shared" si="108"/>
        <v>0</v>
      </c>
      <c r="O312" s="9">
        <f>(SUMIF($B$21:B312,B312,$N$21:N312))</f>
        <v>0</v>
      </c>
      <c r="P312" s="9">
        <f t="shared" si="109"/>
        <v>-2.0833333333333335</v>
      </c>
      <c r="Q312" s="193"/>
      <c r="R312" s="14">
        <f t="shared" si="110"/>
        <v>0</v>
      </c>
      <c r="S312" s="9">
        <f t="shared" si="111"/>
        <v>0</v>
      </c>
      <c r="T312" s="9">
        <f t="shared" si="112"/>
        <v>0</v>
      </c>
      <c r="U312" s="9">
        <f t="shared" si="113"/>
        <v>0</v>
      </c>
      <c r="V312" s="9">
        <f t="shared" si="114"/>
        <v>0</v>
      </c>
      <c r="W312" s="9">
        <f t="shared" si="119"/>
        <v>0</v>
      </c>
      <c r="X312" s="192"/>
      <c r="Y312" s="194"/>
      <c r="Z312" s="194"/>
      <c r="AA312" s="192"/>
      <c r="AB312" s="192"/>
      <c r="AC312" s="192"/>
      <c r="AD312" s="195"/>
      <c r="AE312" s="9">
        <f t="shared" si="122"/>
        <v>-97.333333333333016</v>
      </c>
      <c r="AF312" s="9">
        <f t="shared" si="120"/>
        <v>7</v>
      </c>
      <c r="AG312" s="9">
        <f t="shared" si="121"/>
        <v>0.125</v>
      </c>
      <c r="AH312" s="191"/>
      <c r="AI312" s="191"/>
      <c r="AJ312" s="191"/>
      <c r="AK312" s="191"/>
      <c r="AL312" s="35">
        <f t="shared" si="115"/>
        <v>44487</v>
      </c>
      <c r="AM312" s="14">
        <f t="shared" si="116"/>
        <v>0</v>
      </c>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6">
        <f t="shared" si="117"/>
        <v>0</v>
      </c>
    </row>
    <row r="313" spans="1:61" ht="27.75" customHeight="1" x14ac:dyDescent="0.15">
      <c r="A313" s="33">
        <v>44488</v>
      </c>
      <c r="B313" s="13">
        <f t="shared" si="103"/>
        <v>43</v>
      </c>
      <c r="C313" s="13">
        <f t="shared" si="104"/>
        <v>2</v>
      </c>
      <c r="D313" s="84">
        <f t="shared" si="105"/>
        <v>1.1000000000000001</v>
      </c>
      <c r="E313" s="84">
        <f t="shared" si="106"/>
        <v>1</v>
      </c>
      <c r="F313" s="84">
        <f t="shared" si="107"/>
        <v>1</v>
      </c>
      <c r="G313" s="85">
        <f t="shared" si="118"/>
        <v>0.33333333333333331</v>
      </c>
      <c r="H313" s="192"/>
      <c r="I313" s="192"/>
      <c r="J313" s="192"/>
      <c r="K313" s="192"/>
      <c r="L313" s="193"/>
      <c r="M313" s="193"/>
      <c r="N313" s="9">
        <f t="shared" si="108"/>
        <v>0</v>
      </c>
      <c r="O313" s="9">
        <f>(SUMIF($B$21:B313,B313,$N$21:N313))</f>
        <v>0</v>
      </c>
      <c r="P313" s="9">
        <f t="shared" si="109"/>
        <v>-2.0833333333333335</v>
      </c>
      <c r="Q313" s="193"/>
      <c r="R313" s="14">
        <f t="shared" si="110"/>
        <v>0</v>
      </c>
      <c r="S313" s="9">
        <f t="shared" si="111"/>
        <v>0</v>
      </c>
      <c r="T313" s="9">
        <f t="shared" si="112"/>
        <v>0</v>
      </c>
      <c r="U313" s="9">
        <f t="shared" si="113"/>
        <v>0</v>
      </c>
      <c r="V313" s="9">
        <f t="shared" si="114"/>
        <v>0</v>
      </c>
      <c r="W313" s="9">
        <f t="shared" si="119"/>
        <v>0</v>
      </c>
      <c r="X313" s="192"/>
      <c r="Y313" s="194"/>
      <c r="Z313" s="194"/>
      <c r="AA313" s="192"/>
      <c r="AB313" s="192"/>
      <c r="AC313" s="192"/>
      <c r="AD313" s="195"/>
      <c r="AE313" s="9">
        <f t="shared" si="122"/>
        <v>-97.666666666666345</v>
      </c>
      <c r="AF313" s="9">
        <f t="shared" si="120"/>
        <v>7</v>
      </c>
      <c r="AG313" s="9">
        <f t="shared" si="121"/>
        <v>0.125</v>
      </c>
      <c r="AH313" s="191"/>
      <c r="AI313" s="191"/>
      <c r="AJ313" s="191"/>
      <c r="AK313" s="191"/>
      <c r="AL313" s="35">
        <f t="shared" si="115"/>
        <v>44488</v>
      </c>
      <c r="AM313" s="14">
        <f t="shared" si="116"/>
        <v>0</v>
      </c>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6">
        <f t="shared" si="117"/>
        <v>0</v>
      </c>
    </row>
    <row r="314" spans="1:61" ht="27.75" customHeight="1" x14ac:dyDescent="0.15">
      <c r="A314" s="33">
        <v>44489</v>
      </c>
      <c r="B314" s="13">
        <f t="shared" si="103"/>
        <v>43</v>
      </c>
      <c r="C314" s="13">
        <f t="shared" si="104"/>
        <v>3</v>
      </c>
      <c r="D314" s="84">
        <f t="shared" si="105"/>
        <v>1.1000000000000001</v>
      </c>
      <c r="E314" s="84">
        <f t="shared" si="106"/>
        <v>1</v>
      </c>
      <c r="F314" s="84">
        <f t="shared" si="107"/>
        <v>1</v>
      </c>
      <c r="G314" s="85">
        <f t="shared" si="118"/>
        <v>0.33333333333333331</v>
      </c>
      <c r="H314" s="192"/>
      <c r="I314" s="192"/>
      <c r="J314" s="192"/>
      <c r="K314" s="192"/>
      <c r="L314" s="193"/>
      <c r="M314" s="193"/>
      <c r="N314" s="9">
        <f t="shared" si="108"/>
        <v>0</v>
      </c>
      <c r="O314" s="9">
        <f>(SUMIF($B$21:B314,B314,$N$21:N314))</f>
        <v>0</v>
      </c>
      <c r="P314" s="9">
        <f t="shared" si="109"/>
        <v>-2.0833333333333335</v>
      </c>
      <c r="Q314" s="193"/>
      <c r="R314" s="14">
        <f t="shared" si="110"/>
        <v>0</v>
      </c>
      <c r="S314" s="9">
        <f t="shared" si="111"/>
        <v>0</v>
      </c>
      <c r="T314" s="9">
        <f t="shared" si="112"/>
        <v>0</v>
      </c>
      <c r="U314" s="9">
        <f t="shared" si="113"/>
        <v>0</v>
      </c>
      <c r="V314" s="9">
        <f t="shared" si="114"/>
        <v>0</v>
      </c>
      <c r="W314" s="9">
        <f t="shared" si="119"/>
        <v>0</v>
      </c>
      <c r="X314" s="192"/>
      <c r="Y314" s="194"/>
      <c r="Z314" s="194"/>
      <c r="AA314" s="192"/>
      <c r="AB314" s="192"/>
      <c r="AC314" s="192"/>
      <c r="AD314" s="195"/>
      <c r="AE314" s="9">
        <f t="shared" si="122"/>
        <v>-97.999999999999673</v>
      </c>
      <c r="AF314" s="9">
        <f t="shared" si="120"/>
        <v>7</v>
      </c>
      <c r="AG314" s="9">
        <f t="shared" si="121"/>
        <v>0.125</v>
      </c>
      <c r="AH314" s="191"/>
      <c r="AI314" s="191"/>
      <c r="AJ314" s="191"/>
      <c r="AK314" s="191"/>
      <c r="AL314" s="35">
        <f t="shared" si="115"/>
        <v>44489</v>
      </c>
      <c r="AM314" s="14">
        <f t="shared" si="116"/>
        <v>0</v>
      </c>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6">
        <f t="shared" si="117"/>
        <v>0</v>
      </c>
    </row>
    <row r="315" spans="1:61" ht="27.75" customHeight="1" x14ac:dyDescent="0.15">
      <c r="A315" s="33">
        <v>44490</v>
      </c>
      <c r="B315" s="13">
        <f t="shared" si="103"/>
        <v>43</v>
      </c>
      <c r="C315" s="13">
        <f t="shared" si="104"/>
        <v>4</v>
      </c>
      <c r="D315" s="84">
        <f t="shared" si="105"/>
        <v>1.1000000000000001</v>
      </c>
      <c r="E315" s="84">
        <f t="shared" si="106"/>
        <v>1</v>
      </c>
      <c r="F315" s="84">
        <f t="shared" si="107"/>
        <v>1</v>
      </c>
      <c r="G315" s="85">
        <f t="shared" si="118"/>
        <v>0.33333333333333298</v>
      </c>
      <c r="H315" s="192"/>
      <c r="I315" s="192"/>
      <c r="J315" s="192"/>
      <c r="K315" s="192"/>
      <c r="L315" s="193"/>
      <c r="M315" s="193"/>
      <c r="N315" s="9">
        <f t="shared" si="108"/>
        <v>0</v>
      </c>
      <c r="O315" s="9">
        <f>(SUMIF($B$21:B315,B315,$N$21:N315))</f>
        <v>0</v>
      </c>
      <c r="P315" s="9">
        <f t="shared" si="109"/>
        <v>-2.0833333333333335</v>
      </c>
      <c r="Q315" s="193"/>
      <c r="R315" s="14">
        <f t="shared" si="110"/>
        <v>0</v>
      </c>
      <c r="S315" s="9">
        <f t="shared" si="111"/>
        <v>0</v>
      </c>
      <c r="T315" s="9">
        <f t="shared" si="112"/>
        <v>0</v>
      </c>
      <c r="U315" s="9">
        <f t="shared" si="113"/>
        <v>0</v>
      </c>
      <c r="V315" s="9">
        <f t="shared" si="114"/>
        <v>0</v>
      </c>
      <c r="W315" s="9">
        <f t="shared" si="119"/>
        <v>0</v>
      </c>
      <c r="X315" s="192"/>
      <c r="Y315" s="194"/>
      <c r="Z315" s="194"/>
      <c r="AA315" s="192"/>
      <c r="AB315" s="192"/>
      <c r="AC315" s="192"/>
      <c r="AD315" s="195"/>
      <c r="AE315" s="9">
        <f t="shared" si="122"/>
        <v>-98.333333333333002</v>
      </c>
      <c r="AF315" s="9">
        <f t="shared" si="120"/>
        <v>7</v>
      </c>
      <c r="AG315" s="9">
        <f t="shared" si="121"/>
        <v>0.125</v>
      </c>
      <c r="AH315" s="191"/>
      <c r="AI315" s="191"/>
      <c r="AJ315" s="191"/>
      <c r="AK315" s="191"/>
      <c r="AL315" s="35">
        <f t="shared" si="115"/>
        <v>44490</v>
      </c>
      <c r="AM315" s="14">
        <f t="shared" si="116"/>
        <v>0</v>
      </c>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6">
        <f t="shared" si="117"/>
        <v>0</v>
      </c>
    </row>
    <row r="316" spans="1:61" ht="27.75" customHeight="1" x14ac:dyDescent="0.15">
      <c r="A316" s="33">
        <v>44491</v>
      </c>
      <c r="B316" s="13">
        <f t="shared" si="103"/>
        <v>43</v>
      </c>
      <c r="C316" s="13">
        <f t="shared" si="104"/>
        <v>5</v>
      </c>
      <c r="D316" s="84">
        <f t="shared" si="105"/>
        <v>1.1000000000000001</v>
      </c>
      <c r="E316" s="84">
        <f t="shared" si="106"/>
        <v>1</v>
      </c>
      <c r="F316" s="84">
        <f t="shared" si="107"/>
        <v>1</v>
      </c>
      <c r="G316" s="85">
        <f t="shared" si="118"/>
        <v>0.33333333333333298</v>
      </c>
      <c r="H316" s="192"/>
      <c r="I316" s="192"/>
      <c r="J316" s="192"/>
      <c r="K316" s="192"/>
      <c r="L316" s="193"/>
      <c r="M316" s="193"/>
      <c r="N316" s="9">
        <f t="shared" si="108"/>
        <v>0</v>
      </c>
      <c r="O316" s="9">
        <f>(SUMIF($B$21:B316,B316,$N$21:N316))</f>
        <v>0</v>
      </c>
      <c r="P316" s="9">
        <f t="shared" si="109"/>
        <v>-2.0833333333333335</v>
      </c>
      <c r="Q316" s="193"/>
      <c r="R316" s="14">
        <f t="shared" si="110"/>
        <v>0</v>
      </c>
      <c r="S316" s="9">
        <f t="shared" si="111"/>
        <v>0</v>
      </c>
      <c r="T316" s="9">
        <f t="shared" si="112"/>
        <v>0</v>
      </c>
      <c r="U316" s="9">
        <f t="shared" si="113"/>
        <v>0</v>
      </c>
      <c r="V316" s="9">
        <f t="shared" si="114"/>
        <v>0</v>
      </c>
      <c r="W316" s="9">
        <f t="shared" si="119"/>
        <v>0</v>
      </c>
      <c r="X316" s="192"/>
      <c r="Y316" s="194"/>
      <c r="Z316" s="194"/>
      <c r="AA316" s="192"/>
      <c r="AB316" s="192"/>
      <c r="AC316" s="192"/>
      <c r="AD316" s="195"/>
      <c r="AE316" s="9">
        <f t="shared" si="122"/>
        <v>-98.66666666666633</v>
      </c>
      <c r="AF316" s="9">
        <f t="shared" si="120"/>
        <v>7</v>
      </c>
      <c r="AG316" s="9">
        <f t="shared" si="121"/>
        <v>0.125</v>
      </c>
      <c r="AH316" s="191"/>
      <c r="AI316" s="191"/>
      <c r="AJ316" s="191"/>
      <c r="AK316" s="191"/>
      <c r="AL316" s="35">
        <f t="shared" si="115"/>
        <v>44491</v>
      </c>
      <c r="AM316" s="14">
        <f t="shared" si="116"/>
        <v>0</v>
      </c>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6">
        <f t="shared" si="117"/>
        <v>0</v>
      </c>
    </row>
    <row r="317" spans="1:61" ht="27.75" customHeight="1" x14ac:dyDescent="0.15">
      <c r="A317" s="33">
        <v>44492</v>
      </c>
      <c r="B317" s="13">
        <f t="shared" si="103"/>
        <v>43</v>
      </c>
      <c r="C317" s="13">
        <f t="shared" si="104"/>
        <v>6</v>
      </c>
      <c r="D317" s="84">
        <f t="shared" si="105"/>
        <v>1.1000000000000001</v>
      </c>
      <c r="E317" s="84">
        <f t="shared" si="106"/>
        <v>1</v>
      </c>
      <c r="F317" s="84">
        <f t="shared" si="107"/>
        <v>1</v>
      </c>
      <c r="G317" s="85">
        <f t="shared" si="118"/>
        <v>0.33333333333333298</v>
      </c>
      <c r="H317" s="192"/>
      <c r="I317" s="192"/>
      <c r="J317" s="192"/>
      <c r="K317" s="192"/>
      <c r="L317" s="193"/>
      <c r="M317" s="193"/>
      <c r="N317" s="9">
        <f t="shared" si="108"/>
        <v>0</v>
      </c>
      <c r="O317" s="9">
        <f>(SUMIF($B$21:B317,B317,$N$21:N317))</f>
        <v>0</v>
      </c>
      <c r="P317" s="9">
        <f t="shared" si="109"/>
        <v>-2.0833333333333335</v>
      </c>
      <c r="Q317" s="193"/>
      <c r="R317" s="14">
        <f t="shared" si="110"/>
        <v>0</v>
      </c>
      <c r="S317" s="9">
        <f t="shared" si="111"/>
        <v>0</v>
      </c>
      <c r="T317" s="9">
        <f t="shared" si="112"/>
        <v>0</v>
      </c>
      <c r="U317" s="9">
        <f t="shared" si="113"/>
        <v>0</v>
      </c>
      <c r="V317" s="9">
        <f t="shared" si="114"/>
        <v>0</v>
      </c>
      <c r="W317" s="9">
        <f t="shared" si="119"/>
        <v>0</v>
      </c>
      <c r="X317" s="192"/>
      <c r="Y317" s="194"/>
      <c r="Z317" s="194"/>
      <c r="AA317" s="192"/>
      <c r="AB317" s="192"/>
      <c r="AC317" s="192"/>
      <c r="AD317" s="195"/>
      <c r="AE317" s="9">
        <f t="shared" si="122"/>
        <v>-98.999999999999659</v>
      </c>
      <c r="AF317" s="9">
        <f t="shared" si="120"/>
        <v>7</v>
      </c>
      <c r="AG317" s="9">
        <f t="shared" si="121"/>
        <v>0.125</v>
      </c>
      <c r="AH317" s="191"/>
      <c r="AI317" s="191"/>
      <c r="AJ317" s="191"/>
      <c r="AK317" s="191"/>
      <c r="AL317" s="35">
        <f t="shared" si="115"/>
        <v>44492</v>
      </c>
      <c r="AM317" s="14">
        <f t="shared" si="116"/>
        <v>0</v>
      </c>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6">
        <f t="shared" si="117"/>
        <v>0</v>
      </c>
    </row>
    <row r="318" spans="1:61" ht="27.75" customHeight="1" x14ac:dyDescent="0.15">
      <c r="A318" s="33">
        <v>44493</v>
      </c>
      <c r="B318" s="13">
        <f t="shared" si="103"/>
        <v>43</v>
      </c>
      <c r="C318" s="13">
        <f t="shared" si="104"/>
        <v>7</v>
      </c>
      <c r="D318" s="84">
        <f t="shared" si="105"/>
        <v>1.1000000000000001</v>
      </c>
      <c r="E318" s="84">
        <f t="shared" si="106"/>
        <v>1</v>
      </c>
      <c r="F318" s="84">
        <f t="shared" si="107"/>
        <v>1</v>
      </c>
      <c r="G318" s="85">
        <f t="shared" si="118"/>
        <v>0.33333333333333331</v>
      </c>
      <c r="H318" s="192"/>
      <c r="I318" s="192"/>
      <c r="J318" s="192"/>
      <c r="K318" s="192"/>
      <c r="L318" s="193"/>
      <c r="M318" s="193"/>
      <c r="N318" s="9">
        <f t="shared" si="108"/>
        <v>0</v>
      </c>
      <c r="O318" s="9">
        <f>(SUMIF($B$21:B318,B318,$N$21:N318))</f>
        <v>0</v>
      </c>
      <c r="P318" s="9">
        <f t="shared" si="109"/>
        <v>-2.0833333333333335</v>
      </c>
      <c r="Q318" s="193"/>
      <c r="R318" s="14">
        <f t="shared" si="110"/>
        <v>0</v>
      </c>
      <c r="S318" s="9">
        <f t="shared" si="111"/>
        <v>0</v>
      </c>
      <c r="T318" s="9">
        <f t="shared" si="112"/>
        <v>0</v>
      </c>
      <c r="U318" s="9">
        <f t="shared" si="113"/>
        <v>0</v>
      </c>
      <c r="V318" s="9">
        <f t="shared" si="114"/>
        <v>0</v>
      </c>
      <c r="W318" s="9">
        <f t="shared" si="119"/>
        <v>0</v>
      </c>
      <c r="X318" s="192"/>
      <c r="Y318" s="194"/>
      <c r="Z318" s="194"/>
      <c r="AA318" s="192"/>
      <c r="AB318" s="192"/>
      <c r="AC318" s="192"/>
      <c r="AD318" s="195"/>
      <c r="AE318" s="9">
        <f t="shared" si="122"/>
        <v>-99.333333333332988</v>
      </c>
      <c r="AF318" s="9">
        <f t="shared" si="120"/>
        <v>7</v>
      </c>
      <c r="AG318" s="9">
        <f t="shared" si="121"/>
        <v>0.125</v>
      </c>
      <c r="AH318" s="191"/>
      <c r="AI318" s="191"/>
      <c r="AJ318" s="191"/>
      <c r="AK318" s="191"/>
      <c r="AL318" s="35">
        <f t="shared" si="115"/>
        <v>44493</v>
      </c>
      <c r="AM318" s="14">
        <f t="shared" si="116"/>
        <v>0</v>
      </c>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6">
        <f t="shared" si="117"/>
        <v>0</v>
      </c>
    </row>
    <row r="319" spans="1:61" ht="27.75" customHeight="1" x14ac:dyDescent="0.15">
      <c r="A319" s="33">
        <v>44494</v>
      </c>
      <c r="B319" s="13">
        <f t="shared" si="103"/>
        <v>43</v>
      </c>
      <c r="C319" s="13">
        <f t="shared" si="104"/>
        <v>1</v>
      </c>
      <c r="D319" s="84">
        <f t="shared" si="105"/>
        <v>1.1000000000000001</v>
      </c>
      <c r="E319" s="84">
        <f t="shared" si="106"/>
        <v>1</v>
      </c>
      <c r="F319" s="84">
        <f t="shared" si="107"/>
        <v>1</v>
      </c>
      <c r="G319" s="85">
        <f t="shared" si="118"/>
        <v>0.33333333333333331</v>
      </c>
      <c r="H319" s="192"/>
      <c r="I319" s="192"/>
      <c r="J319" s="192"/>
      <c r="K319" s="192"/>
      <c r="L319" s="193"/>
      <c r="M319" s="193"/>
      <c r="N319" s="9">
        <f t="shared" si="108"/>
        <v>0</v>
      </c>
      <c r="O319" s="9">
        <f>(SUMIF($B$21:B319,B319,$N$21:N319))</f>
        <v>0</v>
      </c>
      <c r="P319" s="9">
        <f t="shared" si="109"/>
        <v>-2.0833333333333335</v>
      </c>
      <c r="Q319" s="193"/>
      <c r="R319" s="14">
        <f t="shared" si="110"/>
        <v>0</v>
      </c>
      <c r="S319" s="9">
        <f t="shared" si="111"/>
        <v>0</v>
      </c>
      <c r="T319" s="9">
        <f t="shared" si="112"/>
        <v>0</v>
      </c>
      <c r="U319" s="9">
        <f t="shared" si="113"/>
        <v>0</v>
      </c>
      <c r="V319" s="9">
        <f t="shared" si="114"/>
        <v>0</v>
      </c>
      <c r="W319" s="9">
        <f t="shared" si="119"/>
        <v>0</v>
      </c>
      <c r="X319" s="192"/>
      <c r="Y319" s="194"/>
      <c r="Z319" s="194"/>
      <c r="AA319" s="192"/>
      <c r="AB319" s="192"/>
      <c r="AC319" s="192"/>
      <c r="AD319" s="195"/>
      <c r="AE319" s="9">
        <f t="shared" si="122"/>
        <v>-99.666666666666316</v>
      </c>
      <c r="AF319" s="9">
        <f t="shared" si="120"/>
        <v>7</v>
      </c>
      <c r="AG319" s="9">
        <f t="shared" si="121"/>
        <v>0.125</v>
      </c>
      <c r="AH319" s="191"/>
      <c r="AI319" s="191"/>
      <c r="AJ319" s="191"/>
      <c r="AK319" s="191"/>
      <c r="AL319" s="35">
        <f t="shared" si="115"/>
        <v>44494</v>
      </c>
      <c r="AM319" s="14">
        <f t="shared" si="116"/>
        <v>0</v>
      </c>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6">
        <f t="shared" si="117"/>
        <v>0</v>
      </c>
    </row>
    <row r="320" spans="1:61" ht="27.75" customHeight="1" x14ac:dyDescent="0.15">
      <c r="A320" s="33">
        <v>44495</v>
      </c>
      <c r="B320" s="13">
        <f t="shared" si="103"/>
        <v>44</v>
      </c>
      <c r="C320" s="13">
        <f t="shared" si="104"/>
        <v>2</v>
      </c>
      <c r="D320" s="84">
        <f t="shared" si="105"/>
        <v>1.1000000000000001</v>
      </c>
      <c r="E320" s="84">
        <f t="shared" si="106"/>
        <v>1</v>
      </c>
      <c r="F320" s="84">
        <f t="shared" si="107"/>
        <v>1</v>
      </c>
      <c r="G320" s="85">
        <f t="shared" si="118"/>
        <v>0.33333333333333331</v>
      </c>
      <c r="H320" s="192"/>
      <c r="I320" s="192"/>
      <c r="J320" s="192"/>
      <c r="K320" s="192"/>
      <c r="L320" s="193"/>
      <c r="M320" s="193"/>
      <c r="N320" s="9">
        <f t="shared" si="108"/>
        <v>0</v>
      </c>
      <c r="O320" s="9">
        <f>(SUMIF($B$21:B320,B320,$N$21:N320))</f>
        <v>0</v>
      </c>
      <c r="P320" s="9">
        <f t="shared" si="109"/>
        <v>-2.0833333333333335</v>
      </c>
      <c r="Q320" s="193"/>
      <c r="R320" s="14">
        <f t="shared" si="110"/>
        <v>0</v>
      </c>
      <c r="S320" s="9">
        <f t="shared" si="111"/>
        <v>0</v>
      </c>
      <c r="T320" s="9">
        <f t="shared" si="112"/>
        <v>0</v>
      </c>
      <c r="U320" s="9">
        <f t="shared" si="113"/>
        <v>0</v>
      </c>
      <c r="V320" s="9">
        <f t="shared" si="114"/>
        <v>0</v>
      </c>
      <c r="W320" s="9">
        <f t="shared" si="119"/>
        <v>0</v>
      </c>
      <c r="X320" s="192"/>
      <c r="Y320" s="194"/>
      <c r="Z320" s="194"/>
      <c r="AA320" s="192"/>
      <c r="AB320" s="192"/>
      <c r="AC320" s="192"/>
      <c r="AD320" s="195"/>
      <c r="AE320" s="9">
        <f t="shared" si="122"/>
        <v>-99.999999999999645</v>
      </c>
      <c r="AF320" s="9">
        <f t="shared" si="120"/>
        <v>7</v>
      </c>
      <c r="AG320" s="9">
        <f t="shared" si="121"/>
        <v>0.125</v>
      </c>
      <c r="AH320" s="191"/>
      <c r="AI320" s="191"/>
      <c r="AJ320" s="191"/>
      <c r="AK320" s="191"/>
      <c r="AL320" s="35">
        <f t="shared" si="115"/>
        <v>44495</v>
      </c>
      <c r="AM320" s="14">
        <f t="shared" si="116"/>
        <v>0</v>
      </c>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6">
        <f t="shared" si="117"/>
        <v>0</v>
      </c>
    </row>
    <row r="321" spans="1:61" ht="27.75" customHeight="1" x14ac:dyDescent="0.15">
      <c r="A321" s="33">
        <v>44496</v>
      </c>
      <c r="B321" s="13">
        <f t="shared" si="103"/>
        <v>44</v>
      </c>
      <c r="C321" s="13">
        <f t="shared" si="104"/>
        <v>3</v>
      </c>
      <c r="D321" s="84">
        <f t="shared" si="105"/>
        <v>1.1000000000000001</v>
      </c>
      <c r="E321" s="84">
        <f t="shared" si="106"/>
        <v>1</v>
      </c>
      <c r="F321" s="84">
        <f t="shared" si="107"/>
        <v>1</v>
      </c>
      <c r="G321" s="85">
        <f t="shared" si="118"/>
        <v>0.33333333333333331</v>
      </c>
      <c r="H321" s="192"/>
      <c r="I321" s="192"/>
      <c r="J321" s="192"/>
      <c r="K321" s="192"/>
      <c r="L321" s="193"/>
      <c r="M321" s="193"/>
      <c r="N321" s="9">
        <f t="shared" si="108"/>
        <v>0</v>
      </c>
      <c r="O321" s="9">
        <f>(SUMIF($B$21:B321,B321,$N$21:N321))</f>
        <v>0</v>
      </c>
      <c r="P321" s="9">
        <f t="shared" si="109"/>
        <v>-2.0833333333333335</v>
      </c>
      <c r="Q321" s="193"/>
      <c r="R321" s="14">
        <f t="shared" si="110"/>
        <v>0</v>
      </c>
      <c r="S321" s="9">
        <f t="shared" si="111"/>
        <v>0</v>
      </c>
      <c r="T321" s="9">
        <f t="shared" si="112"/>
        <v>0</v>
      </c>
      <c r="U321" s="9">
        <f t="shared" si="113"/>
        <v>0</v>
      </c>
      <c r="V321" s="9">
        <f t="shared" si="114"/>
        <v>0</v>
      </c>
      <c r="W321" s="9">
        <f t="shared" si="119"/>
        <v>0</v>
      </c>
      <c r="X321" s="192"/>
      <c r="Y321" s="194"/>
      <c r="Z321" s="194"/>
      <c r="AA321" s="192"/>
      <c r="AB321" s="192"/>
      <c r="AC321" s="192"/>
      <c r="AD321" s="195"/>
      <c r="AE321" s="9">
        <f t="shared" si="122"/>
        <v>-100.33333333333297</v>
      </c>
      <c r="AF321" s="9">
        <f t="shared" si="120"/>
        <v>7</v>
      </c>
      <c r="AG321" s="9">
        <f t="shared" si="121"/>
        <v>0.125</v>
      </c>
      <c r="AH321" s="191"/>
      <c r="AI321" s="191"/>
      <c r="AJ321" s="191"/>
      <c r="AK321" s="191"/>
      <c r="AL321" s="35">
        <f t="shared" si="115"/>
        <v>44496</v>
      </c>
      <c r="AM321" s="14">
        <f t="shared" si="116"/>
        <v>0</v>
      </c>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6">
        <f t="shared" si="117"/>
        <v>0</v>
      </c>
    </row>
    <row r="322" spans="1:61" ht="27.75" customHeight="1" x14ac:dyDescent="0.15">
      <c r="A322" s="33">
        <v>44497</v>
      </c>
      <c r="B322" s="13">
        <f t="shared" si="103"/>
        <v>44</v>
      </c>
      <c r="C322" s="13">
        <f t="shared" si="104"/>
        <v>4</v>
      </c>
      <c r="D322" s="84">
        <f t="shared" si="105"/>
        <v>1.1000000000000001</v>
      </c>
      <c r="E322" s="84">
        <f t="shared" si="106"/>
        <v>1</v>
      </c>
      <c r="F322" s="84">
        <f t="shared" si="107"/>
        <v>1</v>
      </c>
      <c r="G322" s="85">
        <f t="shared" si="118"/>
        <v>0.33333333333333298</v>
      </c>
      <c r="H322" s="192"/>
      <c r="I322" s="192"/>
      <c r="J322" s="192"/>
      <c r="K322" s="192"/>
      <c r="L322" s="193"/>
      <c r="M322" s="193"/>
      <c r="N322" s="9">
        <f t="shared" si="108"/>
        <v>0</v>
      </c>
      <c r="O322" s="9">
        <f>(SUMIF($B$21:B322,B322,$N$21:N322))</f>
        <v>0</v>
      </c>
      <c r="P322" s="9">
        <f t="shared" si="109"/>
        <v>-2.0833333333333335</v>
      </c>
      <c r="Q322" s="193"/>
      <c r="R322" s="14">
        <f t="shared" si="110"/>
        <v>0</v>
      </c>
      <c r="S322" s="9">
        <f t="shared" si="111"/>
        <v>0</v>
      </c>
      <c r="T322" s="9">
        <f t="shared" si="112"/>
        <v>0</v>
      </c>
      <c r="U322" s="9">
        <f t="shared" si="113"/>
        <v>0</v>
      </c>
      <c r="V322" s="9">
        <f t="shared" si="114"/>
        <v>0</v>
      </c>
      <c r="W322" s="9">
        <f t="shared" si="119"/>
        <v>0</v>
      </c>
      <c r="X322" s="192"/>
      <c r="Y322" s="194"/>
      <c r="Z322" s="194"/>
      <c r="AA322" s="192"/>
      <c r="AB322" s="192"/>
      <c r="AC322" s="192"/>
      <c r="AD322" s="195"/>
      <c r="AE322" s="9">
        <f t="shared" si="122"/>
        <v>-100.6666666666663</v>
      </c>
      <c r="AF322" s="9">
        <f t="shared" si="120"/>
        <v>7</v>
      </c>
      <c r="AG322" s="9">
        <f t="shared" si="121"/>
        <v>0.125</v>
      </c>
      <c r="AH322" s="191"/>
      <c r="AI322" s="191"/>
      <c r="AJ322" s="191"/>
      <c r="AK322" s="191"/>
      <c r="AL322" s="35">
        <f t="shared" si="115"/>
        <v>44497</v>
      </c>
      <c r="AM322" s="14">
        <f t="shared" si="116"/>
        <v>0</v>
      </c>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6">
        <f t="shared" si="117"/>
        <v>0</v>
      </c>
    </row>
    <row r="323" spans="1:61" ht="27.75" customHeight="1" x14ac:dyDescent="0.15">
      <c r="A323" s="33">
        <v>44498</v>
      </c>
      <c r="B323" s="13">
        <f t="shared" si="103"/>
        <v>44</v>
      </c>
      <c r="C323" s="13">
        <f t="shared" si="104"/>
        <v>5</v>
      </c>
      <c r="D323" s="84">
        <f t="shared" si="105"/>
        <v>1.1000000000000001</v>
      </c>
      <c r="E323" s="84">
        <f t="shared" si="106"/>
        <v>1</v>
      </c>
      <c r="F323" s="84">
        <f t="shared" si="107"/>
        <v>1</v>
      </c>
      <c r="G323" s="85">
        <f t="shared" si="118"/>
        <v>0.33333333333333298</v>
      </c>
      <c r="H323" s="192"/>
      <c r="I323" s="192"/>
      <c r="J323" s="192"/>
      <c r="K323" s="192"/>
      <c r="L323" s="193"/>
      <c r="M323" s="193"/>
      <c r="N323" s="9">
        <f t="shared" si="108"/>
        <v>0</v>
      </c>
      <c r="O323" s="9">
        <f>(SUMIF($B$21:B323,B323,$N$21:N323))</f>
        <v>0</v>
      </c>
      <c r="P323" s="9">
        <f t="shared" si="109"/>
        <v>-2.0833333333333335</v>
      </c>
      <c r="Q323" s="193"/>
      <c r="R323" s="14">
        <f t="shared" si="110"/>
        <v>0</v>
      </c>
      <c r="S323" s="9">
        <f t="shared" si="111"/>
        <v>0</v>
      </c>
      <c r="T323" s="9">
        <f t="shared" si="112"/>
        <v>0</v>
      </c>
      <c r="U323" s="9">
        <f t="shared" si="113"/>
        <v>0</v>
      </c>
      <c r="V323" s="9">
        <f t="shared" si="114"/>
        <v>0</v>
      </c>
      <c r="W323" s="9">
        <f t="shared" si="119"/>
        <v>0</v>
      </c>
      <c r="X323" s="192"/>
      <c r="Y323" s="194"/>
      <c r="Z323" s="194"/>
      <c r="AA323" s="192"/>
      <c r="AB323" s="192"/>
      <c r="AC323" s="192"/>
      <c r="AD323" s="195"/>
      <c r="AE323" s="9">
        <f t="shared" si="122"/>
        <v>-100.99999999999963</v>
      </c>
      <c r="AF323" s="9">
        <f t="shared" si="120"/>
        <v>7</v>
      </c>
      <c r="AG323" s="9">
        <f t="shared" si="121"/>
        <v>0.125</v>
      </c>
      <c r="AH323" s="191"/>
      <c r="AI323" s="191"/>
      <c r="AJ323" s="191"/>
      <c r="AK323" s="191"/>
      <c r="AL323" s="35">
        <f t="shared" si="115"/>
        <v>44498</v>
      </c>
      <c r="AM323" s="14">
        <f t="shared" si="116"/>
        <v>0</v>
      </c>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6">
        <f t="shared" si="117"/>
        <v>0</v>
      </c>
    </row>
    <row r="324" spans="1:61" ht="27.75" customHeight="1" x14ac:dyDescent="0.15">
      <c r="A324" s="33">
        <v>44499</v>
      </c>
      <c r="B324" s="13">
        <f t="shared" si="103"/>
        <v>44</v>
      </c>
      <c r="C324" s="13">
        <f t="shared" si="104"/>
        <v>6</v>
      </c>
      <c r="D324" s="84">
        <f t="shared" si="105"/>
        <v>1.1000000000000001</v>
      </c>
      <c r="E324" s="84">
        <f t="shared" si="106"/>
        <v>1</v>
      </c>
      <c r="F324" s="84">
        <f t="shared" si="107"/>
        <v>1</v>
      </c>
      <c r="G324" s="85">
        <f t="shared" si="118"/>
        <v>0.33333333333333298</v>
      </c>
      <c r="H324" s="192"/>
      <c r="I324" s="192"/>
      <c r="J324" s="192"/>
      <c r="K324" s="192"/>
      <c r="L324" s="193"/>
      <c r="M324" s="193"/>
      <c r="N324" s="9">
        <f t="shared" si="108"/>
        <v>0</v>
      </c>
      <c r="O324" s="9">
        <f>(SUMIF($B$21:B324,B324,$N$21:N324))</f>
        <v>0</v>
      </c>
      <c r="P324" s="9">
        <f t="shared" si="109"/>
        <v>-2.0833333333333335</v>
      </c>
      <c r="Q324" s="193"/>
      <c r="R324" s="14">
        <f t="shared" si="110"/>
        <v>0</v>
      </c>
      <c r="S324" s="9">
        <f t="shared" si="111"/>
        <v>0</v>
      </c>
      <c r="T324" s="9">
        <f t="shared" si="112"/>
        <v>0</v>
      </c>
      <c r="U324" s="9">
        <f t="shared" si="113"/>
        <v>0</v>
      </c>
      <c r="V324" s="9">
        <f t="shared" si="114"/>
        <v>0</v>
      </c>
      <c r="W324" s="9">
        <f t="shared" si="119"/>
        <v>0</v>
      </c>
      <c r="X324" s="192"/>
      <c r="Y324" s="194"/>
      <c r="Z324" s="194"/>
      <c r="AA324" s="192"/>
      <c r="AB324" s="192"/>
      <c r="AC324" s="192"/>
      <c r="AD324" s="195"/>
      <c r="AE324" s="9">
        <f t="shared" si="122"/>
        <v>-101.33333333333296</v>
      </c>
      <c r="AF324" s="9">
        <f t="shared" si="120"/>
        <v>7</v>
      </c>
      <c r="AG324" s="9">
        <f t="shared" si="121"/>
        <v>0.125</v>
      </c>
      <c r="AH324" s="191"/>
      <c r="AI324" s="191"/>
      <c r="AJ324" s="191"/>
      <c r="AK324" s="191"/>
      <c r="AL324" s="35">
        <f t="shared" si="115"/>
        <v>44499</v>
      </c>
      <c r="AM324" s="14">
        <f t="shared" si="116"/>
        <v>0</v>
      </c>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6">
        <f t="shared" si="117"/>
        <v>0</v>
      </c>
    </row>
    <row r="325" spans="1:61" ht="27.75" customHeight="1" x14ac:dyDescent="0.15">
      <c r="A325" s="33">
        <v>44500</v>
      </c>
      <c r="B325" s="13">
        <f t="shared" si="103"/>
        <v>44</v>
      </c>
      <c r="C325" s="13">
        <f t="shared" si="104"/>
        <v>7</v>
      </c>
      <c r="D325" s="84">
        <f t="shared" si="105"/>
        <v>1.1000000000000001</v>
      </c>
      <c r="E325" s="84">
        <f t="shared" si="106"/>
        <v>1</v>
      </c>
      <c r="F325" s="84">
        <f t="shared" si="107"/>
        <v>1</v>
      </c>
      <c r="G325" s="85">
        <f t="shared" si="118"/>
        <v>0.33333333333333331</v>
      </c>
      <c r="H325" s="192"/>
      <c r="I325" s="192"/>
      <c r="J325" s="192"/>
      <c r="K325" s="192"/>
      <c r="L325" s="193"/>
      <c r="M325" s="193"/>
      <c r="N325" s="9">
        <f t="shared" si="108"/>
        <v>0</v>
      </c>
      <c r="O325" s="9">
        <f>(SUMIF($B$21:B325,B325,$N$21:N325))</f>
        <v>0</v>
      </c>
      <c r="P325" s="9">
        <f t="shared" si="109"/>
        <v>-2.0833333333333335</v>
      </c>
      <c r="Q325" s="193"/>
      <c r="R325" s="14">
        <f t="shared" si="110"/>
        <v>0</v>
      </c>
      <c r="S325" s="9">
        <f t="shared" si="111"/>
        <v>0</v>
      </c>
      <c r="T325" s="9">
        <f t="shared" si="112"/>
        <v>0</v>
      </c>
      <c r="U325" s="9">
        <f t="shared" si="113"/>
        <v>0</v>
      </c>
      <c r="V325" s="9">
        <f t="shared" si="114"/>
        <v>0</v>
      </c>
      <c r="W325" s="9">
        <f t="shared" si="119"/>
        <v>0</v>
      </c>
      <c r="X325" s="192"/>
      <c r="Y325" s="194"/>
      <c r="Z325" s="194"/>
      <c r="AA325" s="192"/>
      <c r="AB325" s="192"/>
      <c r="AC325" s="192"/>
      <c r="AD325" s="195"/>
      <c r="AE325" s="9">
        <f t="shared" si="122"/>
        <v>-101.66666666666629</v>
      </c>
      <c r="AF325" s="9">
        <f t="shared" si="120"/>
        <v>7</v>
      </c>
      <c r="AG325" s="9">
        <f t="shared" si="121"/>
        <v>0.125</v>
      </c>
      <c r="AH325" s="191"/>
      <c r="AI325" s="191"/>
      <c r="AJ325" s="191"/>
      <c r="AK325" s="191"/>
      <c r="AL325" s="35">
        <f t="shared" si="115"/>
        <v>44500</v>
      </c>
      <c r="AM325" s="14">
        <f t="shared" si="116"/>
        <v>0</v>
      </c>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6">
        <f t="shared" si="117"/>
        <v>0</v>
      </c>
    </row>
    <row r="326" spans="1:61" ht="27.75" customHeight="1" x14ac:dyDescent="0.15">
      <c r="A326" s="33">
        <v>44501</v>
      </c>
      <c r="B326" s="13">
        <f t="shared" si="103"/>
        <v>44</v>
      </c>
      <c r="C326" s="13">
        <f t="shared" si="104"/>
        <v>1</v>
      </c>
      <c r="D326" s="84">
        <f t="shared" si="105"/>
        <v>1.1000000000000001</v>
      </c>
      <c r="E326" s="84">
        <f t="shared" si="106"/>
        <v>1</v>
      </c>
      <c r="F326" s="84">
        <f t="shared" si="107"/>
        <v>1</v>
      </c>
      <c r="G326" s="85">
        <f t="shared" si="118"/>
        <v>0.33333333333333331</v>
      </c>
      <c r="H326" s="192"/>
      <c r="I326" s="192"/>
      <c r="J326" s="192"/>
      <c r="K326" s="192"/>
      <c r="L326" s="193"/>
      <c r="M326" s="193"/>
      <c r="N326" s="9">
        <f t="shared" si="108"/>
        <v>0</v>
      </c>
      <c r="O326" s="9">
        <f>(SUMIF($B$21:B326,B326,$N$21:N326))</f>
        <v>0</v>
      </c>
      <c r="P326" s="9">
        <f t="shared" si="109"/>
        <v>-2.0833333333333335</v>
      </c>
      <c r="Q326" s="193"/>
      <c r="R326" s="14">
        <f t="shared" si="110"/>
        <v>0</v>
      </c>
      <c r="S326" s="9">
        <f t="shared" si="111"/>
        <v>0</v>
      </c>
      <c r="T326" s="9">
        <f t="shared" si="112"/>
        <v>0</v>
      </c>
      <c r="U326" s="9">
        <f t="shared" si="113"/>
        <v>0</v>
      </c>
      <c r="V326" s="9">
        <f t="shared" si="114"/>
        <v>0</v>
      </c>
      <c r="W326" s="9">
        <f t="shared" si="119"/>
        <v>0</v>
      </c>
      <c r="X326" s="192"/>
      <c r="Y326" s="194"/>
      <c r="Z326" s="194"/>
      <c r="AA326" s="192"/>
      <c r="AB326" s="192"/>
      <c r="AC326" s="192"/>
      <c r="AD326" s="195"/>
      <c r="AE326" s="9">
        <f t="shared" si="122"/>
        <v>-101.99999999999962</v>
      </c>
      <c r="AF326" s="9">
        <f t="shared" si="120"/>
        <v>7</v>
      </c>
      <c r="AG326" s="9">
        <f t="shared" si="121"/>
        <v>0.125</v>
      </c>
      <c r="AH326" s="191"/>
      <c r="AI326" s="191"/>
      <c r="AJ326" s="191"/>
      <c r="AK326" s="191"/>
      <c r="AL326" s="35">
        <f t="shared" si="115"/>
        <v>44501</v>
      </c>
      <c r="AM326" s="14">
        <f t="shared" si="116"/>
        <v>0</v>
      </c>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6">
        <f t="shared" si="117"/>
        <v>0</v>
      </c>
    </row>
    <row r="327" spans="1:61" ht="27.75" customHeight="1" x14ac:dyDescent="0.15">
      <c r="A327" s="33">
        <v>44502</v>
      </c>
      <c r="B327" s="13">
        <f t="shared" si="103"/>
        <v>45</v>
      </c>
      <c r="C327" s="13">
        <f t="shared" si="104"/>
        <v>2</v>
      </c>
      <c r="D327" s="84">
        <f t="shared" si="105"/>
        <v>1.1000000000000001</v>
      </c>
      <c r="E327" s="84">
        <f t="shared" si="106"/>
        <v>1</v>
      </c>
      <c r="F327" s="84">
        <f t="shared" si="107"/>
        <v>1</v>
      </c>
      <c r="G327" s="85">
        <f t="shared" si="118"/>
        <v>0.33333333333333331</v>
      </c>
      <c r="H327" s="192"/>
      <c r="I327" s="192"/>
      <c r="J327" s="192"/>
      <c r="K327" s="192"/>
      <c r="L327" s="193"/>
      <c r="M327" s="193"/>
      <c r="N327" s="9">
        <f t="shared" si="108"/>
        <v>0</v>
      </c>
      <c r="O327" s="9">
        <f>(SUMIF($B$21:B327,B327,$N$21:N327))</f>
        <v>0</v>
      </c>
      <c r="P327" s="9">
        <f t="shared" si="109"/>
        <v>-2.0833333333333335</v>
      </c>
      <c r="Q327" s="193"/>
      <c r="R327" s="14">
        <f t="shared" si="110"/>
        <v>0</v>
      </c>
      <c r="S327" s="9">
        <f t="shared" si="111"/>
        <v>0</v>
      </c>
      <c r="T327" s="9">
        <f t="shared" si="112"/>
        <v>0</v>
      </c>
      <c r="U327" s="9">
        <f t="shared" si="113"/>
        <v>0</v>
      </c>
      <c r="V327" s="9">
        <f t="shared" si="114"/>
        <v>0</v>
      </c>
      <c r="W327" s="9">
        <f t="shared" si="119"/>
        <v>0</v>
      </c>
      <c r="X327" s="192"/>
      <c r="Y327" s="194"/>
      <c r="Z327" s="194"/>
      <c r="AA327" s="192"/>
      <c r="AB327" s="192"/>
      <c r="AC327" s="192"/>
      <c r="AD327" s="195"/>
      <c r="AE327" s="9">
        <f t="shared" si="122"/>
        <v>-102.33333333333294</v>
      </c>
      <c r="AF327" s="9">
        <f t="shared" si="120"/>
        <v>7</v>
      </c>
      <c r="AG327" s="9">
        <f t="shared" si="121"/>
        <v>0.125</v>
      </c>
      <c r="AH327" s="191"/>
      <c r="AI327" s="191"/>
      <c r="AJ327" s="191"/>
      <c r="AK327" s="191"/>
      <c r="AL327" s="35">
        <f t="shared" si="115"/>
        <v>44502</v>
      </c>
      <c r="AM327" s="14">
        <f t="shared" si="116"/>
        <v>0</v>
      </c>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6">
        <f t="shared" si="117"/>
        <v>0</v>
      </c>
    </row>
    <row r="328" spans="1:61" ht="27.75" customHeight="1" x14ac:dyDescent="0.15">
      <c r="A328" s="33">
        <v>44503</v>
      </c>
      <c r="B328" s="13">
        <f t="shared" si="103"/>
        <v>45</v>
      </c>
      <c r="C328" s="13">
        <f t="shared" si="104"/>
        <v>3</v>
      </c>
      <c r="D328" s="84">
        <f t="shared" si="105"/>
        <v>1.1000000000000001</v>
      </c>
      <c r="E328" s="84">
        <f t="shared" si="106"/>
        <v>1</v>
      </c>
      <c r="F328" s="84">
        <f t="shared" si="107"/>
        <v>1</v>
      </c>
      <c r="G328" s="85">
        <f t="shared" si="118"/>
        <v>0.33333333333333331</v>
      </c>
      <c r="H328" s="192"/>
      <c r="I328" s="192"/>
      <c r="J328" s="192"/>
      <c r="K328" s="192"/>
      <c r="L328" s="193"/>
      <c r="M328" s="193"/>
      <c r="N328" s="9">
        <f t="shared" si="108"/>
        <v>0</v>
      </c>
      <c r="O328" s="9">
        <f>(SUMIF($B$21:B328,B328,$N$21:N328))</f>
        <v>0</v>
      </c>
      <c r="P328" s="9">
        <f t="shared" si="109"/>
        <v>-2.0833333333333335</v>
      </c>
      <c r="Q328" s="193"/>
      <c r="R328" s="14">
        <f t="shared" si="110"/>
        <v>0</v>
      </c>
      <c r="S328" s="9">
        <f t="shared" si="111"/>
        <v>0</v>
      </c>
      <c r="T328" s="9">
        <f t="shared" si="112"/>
        <v>0</v>
      </c>
      <c r="U328" s="9">
        <f t="shared" si="113"/>
        <v>0</v>
      </c>
      <c r="V328" s="9">
        <f t="shared" si="114"/>
        <v>0</v>
      </c>
      <c r="W328" s="9">
        <f t="shared" si="119"/>
        <v>0</v>
      </c>
      <c r="X328" s="192"/>
      <c r="Y328" s="194"/>
      <c r="Z328" s="194"/>
      <c r="AA328" s="192"/>
      <c r="AB328" s="192"/>
      <c r="AC328" s="192"/>
      <c r="AD328" s="195"/>
      <c r="AE328" s="9">
        <f t="shared" si="122"/>
        <v>-102.66666666666627</v>
      </c>
      <c r="AF328" s="9">
        <f t="shared" si="120"/>
        <v>7</v>
      </c>
      <c r="AG328" s="9">
        <f t="shared" si="121"/>
        <v>0.125</v>
      </c>
      <c r="AH328" s="191"/>
      <c r="AI328" s="191"/>
      <c r="AJ328" s="191"/>
      <c r="AK328" s="191"/>
      <c r="AL328" s="35">
        <f t="shared" si="115"/>
        <v>44503</v>
      </c>
      <c r="AM328" s="14">
        <f t="shared" si="116"/>
        <v>0</v>
      </c>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6">
        <f t="shared" si="117"/>
        <v>0</v>
      </c>
    </row>
    <row r="329" spans="1:61" ht="27.75" customHeight="1" x14ac:dyDescent="0.15">
      <c r="A329" s="33">
        <v>44504</v>
      </c>
      <c r="B329" s="13">
        <f t="shared" si="103"/>
        <v>45</v>
      </c>
      <c r="C329" s="13">
        <f t="shared" si="104"/>
        <v>4</v>
      </c>
      <c r="D329" s="84">
        <f t="shared" si="105"/>
        <v>1.1000000000000001</v>
      </c>
      <c r="E329" s="84">
        <f t="shared" si="106"/>
        <v>1</v>
      </c>
      <c r="F329" s="84">
        <f t="shared" si="107"/>
        <v>1</v>
      </c>
      <c r="G329" s="85">
        <f t="shared" si="118"/>
        <v>0.33333333333333298</v>
      </c>
      <c r="H329" s="192"/>
      <c r="I329" s="192"/>
      <c r="J329" s="192"/>
      <c r="K329" s="192"/>
      <c r="L329" s="193"/>
      <c r="M329" s="193"/>
      <c r="N329" s="9">
        <f t="shared" si="108"/>
        <v>0</v>
      </c>
      <c r="O329" s="9">
        <f>(SUMIF($B$21:B329,B329,$N$21:N329))</f>
        <v>0</v>
      </c>
      <c r="P329" s="9">
        <f t="shared" si="109"/>
        <v>-2.0833333333333335</v>
      </c>
      <c r="Q329" s="193"/>
      <c r="R329" s="14">
        <f t="shared" si="110"/>
        <v>0</v>
      </c>
      <c r="S329" s="9">
        <f t="shared" si="111"/>
        <v>0</v>
      </c>
      <c r="T329" s="9">
        <f t="shared" si="112"/>
        <v>0</v>
      </c>
      <c r="U329" s="9">
        <f t="shared" si="113"/>
        <v>0</v>
      </c>
      <c r="V329" s="9">
        <f t="shared" si="114"/>
        <v>0</v>
      </c>
      <c r="W329" s="9">
        <f t="shared" si="119"/>
        <v>0</v>
      </c>
      <c r="X329" s="192"/>
      <c r="Y329" s="194"/>
      <c r="Z329" s="194"/>
      <c r="AA329" s="192"/>
      <c r="AB329" s="192"/>
      <c r="AC329" s="192"/>
      <c r="AD329" s="195"/>
      <c r="AE329" s="9">
        <f t="shared" si="122"/>
        <v>-102.9999999999996</v>
      </c>
      <c r="AF329" s="9">
        <f t="shared" si="120"/>
        <v>7</v>
      </c>
      <c r="AG329" s="9">
        <f t="shared" si="121"/>
        <v>0.125</v>
      </c>
      <c r="AH329" s="191"/>
      <c r="AI329" s="191"/>
      <c r="AJ329" s="191"/>
      <c r="AK329" s="191"/>
      <c r="AL329" s="35">
        <f t="shared" si="115"/>
        <v>44504</v>
      </c>
      <c r="AM329" s="14">
        <f t="shared" si="116"/>
        <v>0</v>
      </c>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6">
        <f t="shared" si="117"/>
        <v>0</v>
      </c>
    </row>
    <row r="330" spans="1:61" ht="27.75" customHeight="1" x14ac:dyDescent="0.15">
      <c r="A330" s="33">
        <v>44505</v>
      </c>
      <c r="B330" s="13">
        <f t="shared" si="103"/>
        <v>45</v>
      </c>
      <c r="C330" s="13">
        <f t="shared" si="104"/>
        <v>5</v>
      </c>
      <c r="D330" s="84">
        <f t="shared" si="105"/>
        <v>1.1000000000000001</v>
      </c>
      <c r="E330" s="84">
        <f t="shared" si="106"/>
        <v>1</v>
      </c>
      <c r="F330" s="84">
        <f t="shared" si="107"/>
        <v>1</v>
      </c>
      <c r="G330" s="85">
        <f t="shared" si="118"/>
        <v>0.33333333333333298</v>
      </c>
      <c r="H330" s="192"/>
      <c r="I330" s="192"/>
      <c r="J330" s="192"/>
      <c r="K330" s="192"/>
      <c r="L330" s="193"/>
      <c r="M330" s="193"/>
      <c r="N330" s="9">
        <f t="shared" si="108"/>
        <v>0</v>
      </c>
      <c r="O330" s="9">
        <f>(SUMIF($B$21:B330,B330,$N$21:N330))</f>
        <v>0</v>
      </c>
      <c r="P330" s="9">
        <f t="shared" si="109"/>
        <v>-2.0833333333333335</v>
      </c>
      <c r="Q330" s="193"/>
      <c r="R330" s="14">
        <f t="shared" si="110"/>
        <v>0</v>
      </c>
      <c r="S330" s="9">
        <f t="shared" si="111"/>
        <v>0</v>
      </c>
      <c r="T330" s="9">
        <f t="shared" si="112"/>
        <v>0</v>
      </c>
      <c r="U330" s="9">
        <f t="shared" si="113"/>
        <v>0</v>
      </c>
      <c r="V330" s="9">
        <f t="shared" si="114"/>
        <v>0</v>
      </c>
      <c r="W330" s="9">
        <f t="shared" si="119"/>
        <v>0</v>
      </c>
      <c r="X330" s="192"/>
      <c r="Y330" s="194"/>
      <c r="Z330" s="194"/>
      <c r="AA330" s="192"/>
      <c r="AB330" s="192"/>
      <c r="AC330" s="192"/>
      <c r="AD330" s="195"/>
      <c r="AE330" s="9">
        <f t="shared" si="122"/>
        <v>-103.33333333333293</v>
      </c>
      <c r="AF330" s="9">
        <f t="shared" si="120"/>
        <v>7</v>
      </c>
      <c r="AG330" s="9">
        <f t="shared" si="121"/>
        <v>0.125</v>
      </c>
      <c r="AH330" s="191"/>
      <c r="AI330" s="191"/>
      <c r="AJ330" s="191"/>
      <c r="AK330" s="191"/>
      <c r="AL330" s="35">
        <f t="shared" si="115"/>
        <v>44505</v>
      </c>
      <c r="AM330" s="14">
        <f t="shared" si="116"/>
        <v>0</v>
      </c>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6">
        <f t="shared" si="117"/>
        <v>0</v>
      </c>
    </row>
    <row r="331" spans="1:61" ht="27.75" customHeight="1" x14ac:dyDescent="0.15">
      <c r="A331" s="33">
        <v>44506</v>
      </c>
      <c r="B331" s="13">
        <f t="shared" si="103"/>
        <v>45</v>
      </c>
      <c r="C331" s="13">
        <f t="shared" si="104"/>
        <v>6</v>
      </c>
      <c r="D331" s="84">
        <f t="shared" si="105"/>
        <v>1.1000000000000001</v>
      </c>
      <c r="E331" s="84">
        <f t="shared" si="106"/>
        <v>1</v>
      </c>
      <c r="F331" s="84">
        <f t="shared" si="107"/>
        <v>1</v>
      </c>
      <c r="G331" s="85">
        <f t="shared" si="118"/>
        <v>0.33333333333333298</v>
      </c>
      <c r="H331" s="192"/>
      <c r="I331" s="192"/>
      <c r="J331" s="192"/>
      <c r="K331" s="192"/>
      <c r="L331" s="193"/>
      <c r="M331" s="193"/>
      <c r="N331" s="9">
        <f t="shared" si="108"/>
        <v>0</v>
      </c>
      <c r="O331" s="9">
        <f>(SUMIF($B$21:B331,B331,$N$21:N331))</f>
        <v>0</v>
      </c>
      <c r="P331" s="9">
        <f t="shared" si="109"/>
        <v>-2.0833333333333335</v>
      </c>
      <c r="Q331" s="193"/>
      <c r="R331" s="14">
        <f t="shared" si="110"/>
        <v>0</v>
      </c>
      <c r="S331" s="9">
        <f t="shared" si="111"/>
        <v>0</v>
      </c>
      <c r="T331" s="9">
        <f t="shared" si="112"/>
        <v>0</v>
      </c>
      <c r="U331" s="9">
        <f t="shared" si="113"/>
        <v>0</v>
      </c>
      <c r="V331" s="9">
        <f t="shared" si="114"/>
        <v>0</v>
      </c>
      <c r="W331" s="9">
        <f t="shared" si="119"/>
        <v>0</v>
      </c>
      <c r="X331" s="192"/>
      <c r="Y331" s="194"/>
      <c r="Z331" s="194"/>
      <c r="AA331" s="192"/>
      <c r="AB331" s="192"/>
      <c r="AC331" s="192"/>
      <c r="AD331" s="195"/>
      <c r="AE331" s="9">
        <f t="shared" si="122"/>
        <v>-103.66666666666626</v>
      </c>
      <c r="AF331" s="9">
        <f t="shared" si="120"/>
        <v>7</v>
      </c>
      <c r="AG331" s="9">
        <f t="shared" si="121"/>
        <v>0.125</v>
      </c>
      <c r="AH331" s="191"/>
      <c r="AI331" s="191"/>
      <c r="AJ331" s="191"/>
      <c r="AK331" s="191"/>
      <c r="AL331" s="35">
        <f t="shared" si="115"/>
        <v>44506</v>
      </c>
      <c r="AM331" s="14">
        <f t="shared" si="116"/>
        <v>0</v>
      </c>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6">
        <f t="shared" si="117"/>
        <v>0</v>
      </c>
    </row>
    <row r="332" spans="1:61" ht="27.75" customHeight="1" x14ac:dyDescent="0.15">
      <c r="A332" s="33">
        <v>44507</v>
      </c>
      <c r="B332" s="13">
        <f t="shared" si="103"/>
        <v>45</v>
      </c>
      <c r="C332" s="13">
        <f t="shared" si="104"/>
        <v>7</v>
      </c>
      <c r="D332" s="84">
        <f t="shared" si="105"/>
        <v>1.1000000000000001</v>
      </c>
      <c r="E332" s="84">
        <f t="shared" si="106"/>
        <v>1</v>
      </c>
      <c r="F332" s="84">
        <f t="shared" si="107"/>
        <v>1</v>
      </c>
      <c r="G332" s="85">
        <f t="shared" si="118"/>
        <v>0.33333333333333331</v>
      </c>
      <c r="H332" s="192"/>
      <c r="I332" s="192"/>
      <c r="J332" s="192"/>
      <c r="K332" s="192"/>
      <c r="L332" s="193"/>
      <c r="M332" s="193"/>
      <c r="N332" s="9">
        <f t="shared" si="108"/>
        <v>0</v>
      </c>
      <c r="O332" s="9">
        <f>(SUMIF($B$21:B332,B332,$N$21:N332))</f>
        <v>0</v>
      </c>
      <c r="P332" s="9">
        <f t="shared" si="109"/>
        <v>-2.0833333333333335</v>
      </c>
      <c r="Q332" s="193"/>
      <c r="R332" s="14">
        <f t="shared" si="110"/>
        <v>0</v>
      </c>
      <c r="S332" s="9">
        <f t="shared" si="111"/>
        <v>0</v>
      </c>
      <c r="T332" s="9">
        <f t="shared" si="112"/>
        <v>0</v>
      </c>
      <c r="U332" s="9">
        <f t="shared" si="113"/>
        <v>0</v>
      </c>
      <c r="V332" s="9">
        <f t="shared" si="114"/>
        <v>0</v>
      </c>
      <c r="W332" s="9">
        <f t="shared" si="119"/>
        <v>0</v>
      </c>
      <c r="X332" s="192"/>
      <c r="Y332" s="194"/>
      <c r="Z332" s="194"/>
      <c r="AA332" s="192"/>
      <c r="AB332" s="192"/>
      <c r="AC332" s="192"/>
      <c r="AD332" s="195"/>
      <c r="AE332" s="9">
        <f t="shared" si="122"/>
        <v>-103.99999999999959</v>
      </c>
      <c r="AF332" s="9">
        <f t="shared" si="120"/>
        <v>7</v>
      </c>
      <c r="AG332" s="9">
        <f t="shared" si="121"/>
        <v>0.125</v>
      </c>
      <c r="AH332" s="191"/>
      <c r="AI332" s="191"/>
      <c r="AJ332" s="191"/>
      <c r="AK332" s="191"/>
      <c r="AL332" s="35">
        <f t="shared" si="115"/>
        <v>44507</v>
      </c>
      <c r="AM332" s="14">
        <f t="shared" si="116"/>
        <v>0</v>
      </c>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6">
        <f t="shared" si="117"/>
        <v>0</v>
      </c>
    </row>
    <row r="333" spans="1:61" ht="27.75" customHeight="1" x14ac:dyDescent="0.15">
      <c r="A333" s="33">
        <v>44508</v>
      </c>
      <c r="B333" s="13">
        <f t="shared" si="103"/>
        <v>45</v>
      </c>
      <c r="C333" s="13">
        <f t="shared" si="104"/>
        <v>1</v>
      </c>
      <c r="D333" s="84">
        <f t="shared" si="105"/>
        <v>1.1000000000000001</v>
      </c>
      <c r="E333" s="84">
        <f t="shared" si="106"/>
        <v>1</v>
      </c>
      <c r="F333" s="84">
        <f t="shared" si="107"/>
        <v>1</v>
      </c>
      <c r="G333" s="85">
        <f t="shared" si="118"/>
        <v>0.33333333333333331</v>
      </c>
      <c r="H333" s="192"/>
      <c r="I333" s="192"/>
      <c r="J333" s="192"/>
      <c r="K333" s="192"/>
      <c r="L333" s="193"/>
      <c r="M333" s="193"/>
      <c r="N333" s="9">
        <f t="shared" si="108"/>
        <v>0</v>
      </c>
      <c r="O333" s="9">
        <f>(SUMIF($B$21:B333,B333,$N$21:N333))</f>
        <v>0</v>
      </c>
      <c r="P333" s="9">
        <f t="shared" si="109"/>
        <v>-2.0833333333333335</v>
      </c>
      <c r="Q333" s="193"/>
      <c r="R333" s="14">
        <f t="shared" si="110"/>
        <v>0</v>
      </c>
      <c r="S333" s="9">
        <f t="shared" si="111"/>
        <v>0</v>
      </c>
      <c r="T333" s="9">
        <f t="shared" si="112"/>
        <v>0</v>
      </c>
      <c r="U333" s="9">
        <f t="shared" si="113"/>
        <v>0</v>
      </c>
      <c r="V333" s="9">
        <f t="shared" si="114"/>
        <v>0</v>
      </c>
      <c r="W333" s="9">
        <f t="shared" si="119"/>
        <v>0</v>
      </c>
      <c r="X333" s="192"/>
      <c r="Y333" s="194"/>
      <c r="Z333" s="194"/>
      <c r="AA333" s="192"/>
      <c r="AB333" s="192"/>
      <c r="AC333" s="192"/>
      <c r="AD333" s="195"/>
      <c r="AE333" s="9">
        <f t="shared" si="122"/>
        <v>-104.33333333333292</v>
      </c>
      <c r="AF333" s="9">
        <f t="shared" si="120"/>
        <v>7</v>
      </c>
      <c r="AG333" s="9">
        <f t="shared" si="121"/>
        <v>0.125</v>
      </c>
      <c r="AH333" s="191"/>
      <c r="AI333" s="191"/>
      <c r="AJ333" s="191"/>
      <c r="AK333" s="191"/>
      <c r="AL333" s="35">
        <f t="shared" si="115"/>
        <v>44508</v>
      </c>
      <c r="AM333" s="14">
        <f t="shared" si="116"/>
        <v>0</v>
      </c>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6">
        <f t="shared" si="117"/>
        <v>0</v>
      </c>
    </row>
    <row r="334" spans="1:61" ht="27.75" customHeight="1" x14ac:dyDescent="0.15">
      <c r="A334" s="33">
        <v>44509</v>
      </c>
      <c r="B334" s="13">
        <f t="shared" si="103"/>
        <v>46</v>
      </c>
      <c r="C334" s="13">
        <f t="shared" si="104"/>
        <v>2</v>
      </c>
      <c r="D334" s="84">
        <f t="shared" si="105"/>
        <v>1.1000000000000001</v>
      </c>
      <c r="E334" s="84">
        <f t="shared" si="106"/>
        <v>1</v>
      </c>
      <c r="F334" s="84">
        <f t="shared" si="107"/>
        <v>1</v>
      </c>
      <c r="G334" s="85">
        <f t="shared" si="118"/>
        <v>0.33333333333333331</v>
      </c>
      <c r="H334" s="192"/>
      <c r="I334" s="192"/>
      <c r="J334" s="192"/>
      <c r="K334" s="192"/>
      <c r="L334" s="193"/>
      <c r="M334" s="193"/>
      <c r="N334" s="9">
        <f t="shared" si="108"/>
        <v>0</v>
      </c>
      <c r="O334" s="9">
        <f>(SUMIF($B$21:B334,B334,$N$21:N334))</f>
        <v>0</v>
      </c>
      <c r="P334" s="9">
        <f t="shared" si="109"/>
        <v>-2.0833333333333335</v>
      </c>
      <c r="Q334" s="193"/>
      <c r="R334" s="14">
        <f t="shared" si="110"/>
        <v>0</v>
      </c>
      <c r="S334" s="9">
        <f t="shared" si="111"/>
        <v>0</v>
      </c>
      <c r="T334" s="9">
        <f t="shared" si="112"/>
        <v>0</v>
      </c>
      <c r="U334" s="9">
        <f t="shared" si="113"/>
        <v>0</v>
      </c>
      <c r="V334" s="9">
        <f t="shared" si="114"/>
        <v>0</v>
      </c>
      <c r="W334" s="9">
        <f t="shared" si="119"/>
        <v>0</v>
      </c>
      <c r="X334" s="192"/>
      <c r="Y334" s="194"/>
      <c r="Z334" s="194"/>
      <c r="AA334" s="192"/>
      <c r="AB334" s="192"/>
      <c r="AC334" s="192"/>
      <c r="AD334" s="195"/>
      <c r="AE334" s="9">
        <f t="shared" si="122"/>
        <v>-104.66666666666625</v>
      </c>
      <c r="AF334" s="9">
        <f t="shared" si="120"/>
        <v>7</v>
      </c>
      <c r="AG334" s="9">
        <f t="shared" si="121"/>
        <v>0.125</v>
      </c>
      <c r="AH334" s="191"/>
      <c r="AI334" s="191"/>
      <c r="AJ334" s="191"/>
      <c r="AK334" s="191"/>
      <c r="AL334" s="35">
        <f t="shared" si="115"/>
        <v>44509</v>
      </c>
      <c r="AM334" s="14">
        <f t="shared" si="116"/>
        <v>0</v>
      </c>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6">
        <f t="shared" si="117"/>
        <v>0</v>
      </c>
    </row>
    <row r="335" spans="1:61" ht="27.75" customHeight="1" x14ac:dyDescent="0.15">
      <c r="A335" s="33">
        <v>44510</v>
      </c>
      <c r="B335" s="13">
        <f t="shared" si="103"/>
        <v>46</v>
      </c>
      <c r="C335" s="13">
        <f t="shared" si="104"/>
        <v>3</v>
      </c>
      <c r="D335" s="84">
        <f t="shared" si="105"/>
        <v>1.1000000000000001</v>
      </c>
      <c r="E335" s="84">
        <f t="shared" si="106"/>
        <v>1</v>
      </c>
      <c r="F335" s="84">
        <f t="shared" si="107"/>
        <v>1</v>
      </c>
      <c r="G335" s="85">
        <f t="shared" si="118"/>
        <v>0.33333333333333331</v>
      </c>
      <c r="H335" s="192"/>
      <c r="I335" s="192"/>
      <c r="J335" s="192"/>
      <c r="K335" s="192"/>
      <c r="L335" s="193"/>
      <c r="M335" s="193"/>
      <c r="N335" s="9">
        <f t="shared" si="108"/>
        <v>0</v>
      </c>
      <c r="O335" s="9">
        <f>(SUMIF($B$21:B335,B335,$N$21:N335))</f>
        <v>0</v>
      </c>
      <c r="P335" s="9">
        <f t="shared" si="109"/>
        <v>-2.0833333333333335</v>
      </c>
      <c r="Q335" s="193"/>
      <c r="R335" s="14">
        <f t="shared" si="110"/>
        <v>0</v>
      </c>
      <c r="S335" s="9">
        <f t="shared" si="111"/>
        <v>0</v>
      </c>
      <c r="T335" s="9">
        <f t="shared" si="112"/>
        <v>0</v>
      </c>
      <c r="U335" s="9">
        <f t="shared" si="113"/>
        <v>0</v>
      </c>
      <c r="V335" s="9">
        <f t="shared" si="114"/>
        <v>0</v>
      </c>
      <c r="W335" s="9">
        <f t="shared" si="119"/>
        <v>0</v>
      </c>
      <c r="X335" s="192"/>
      <c r="Y335" s="194"/>
      <c r="Z335" s="194"/>
      <c r="AA335" s="192"/>
      <c r="AB335" s="192"/>
      <c r="AC335" s="192"/>
      <c r="AD335" s="195"/>
      <c r="AE335" s="9">
        <f t="shared" si="122"/>
        <v>-104.99999999999957</v>
      </c>
      <c r="AF335" s="9">
        <f t="shared" si="120"/>
        <v>7</v>
      </c>
      <c r="AG335" s="9">
        <f t="shared" si="121"/>
        <v>0.125</v>
      </c>
      <c r="AH335" s="191"/>
      <c r="AI335" s="191"/>
      <c r="AJ335" s="191"/>
      <c r="AK335" s="191"/>
      <c r="AL335" s="35">
        <f t="shared" si="115"/>
        <v>44510</v>
      </c>
      <c r="AM335" s="14">
        <f t="shared" si="116"/>
        <v>0</v>
      </c>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6">
        <f t="shared" si="117"/>
        <v>0</v>
      </c>
    </row>
    <row r="336" spans="1:61" ht="27.75" customHeight="1" x14ac:dyDescent="0.15">
      <c r="A336" s="33">
        <v>44511</v>
      </c>
      <c r="B336" s="13">
        <f t="shared" si="103"/>
        <v>46</v>
      </c>
      <c r="C336" s="13">
        <f t="shared" si="104"/>
        <v>4</v>
      </c>
      <c r="D336" s="84">
        <f t="shared" si="105"/>
        <v>1.1000000000000001</v>
      </c>
      <c r="E336" s="84">
        <f t="shared" si="106"/>
        <v>1</v>
      </c>
      <c r="F336" s="84">
        <f t="shared" si="107"/>
        <v>1</v>
      </c>
      <c r="G336" s="85">
        <f t="shared" si="118"/>
        <v>0.33333333333333298</v>
      </c>
      <c r="H336" s="192"/>
      <c r="I336" s="192"/>
      <c r="J336" s="192"/>
      <c r="K336" s="192"/>
      <c r="L336" s="193"/>
      <c r="M336" s="193"/>
      <c r="N336" s="9">
        <f t="shared" si="108"/>
        <v>0</v>
      </c>
      <c r="O336" s="9">
        <f>(SUMIF($B$21:B336,B336,$N$21:N336))</f>
        <v>0</v>
      </c>
      <c r="P336" s="9">
        <f t="shared" si="109"/>
        <v>-2.0833333333333335</v>
      </c>
      <c r="Q336" s="193"/>
      <c r="R336" s="14">
        <f t="shared" si="110"/>
        <v>0</v>
      </c>
      <c r="S336" s="9">
        <f t="shared" si="111"/>
        <v>0</v>
      </c>
      <c r="T336" s="9">
        <f t="shared" si="112"/>
        <v>0</v>
      </c>
      <c r="U336" s="9">
        <f t="shared" si="113"/>
        <v>0</v>
      </c>
      <c r="V336" s="9">
        <f t="shared" si="114"/>
        <v>0</v>
      </c>
      <c r="W336" s="9">
        <f t="shared" si="119"/>
        <v>0</v>
      </c>
      <c r="X336" s="192"/>
      <c r="Y336" s="194"/>
      <c r="Z336" s="194"/>
      <c r="AA336" s="192"/>
      <c r="AB336" s="192"/>
      <c r="AC336" s="192"/>
      <c r="AD336" s="195"/>
      <c r="AE336" s="9">
        <f t="shared" si="122"/>
        <v>-105.3333333333329</v>
      </c>
      <c r="AF336" s="9">
        <f t="shared" si="120"/>
        <v>7</v>
      </c>
      <c r="AG336" s="9">
        <f t="shared" si="121"/>
        <v>0.125</v>
      </c>
      <c r="AH336" s="191"/>
      <c r="AI336" s="191"/>
      <c r="AJ336" s="191"/>
      <c r="AK336" s="191"/>
      <c r="AL336" s="35">
        <f t="shared" si="115"/>
        <v>44511</v>
      </c>
      <c r="AM336" s="14">
        <f t="shared" si="116"/>
        <v>0</v>
      </c>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6">
        <f t="shared" si="117"/>
        <v>0</v>
      </c>
    </row>
    <row r="337" spans="1:61" ht="27.75" customHeight="1" x14ac:dyDescent="0.15">
      <c r="A337" s="33">
        <v>44512</v>
      </c>
      <c r="B337" s="13">
        <f t="shared" si="103"/>
        <v>46</v>
      </c>
      <c r="C337" s="13">
        <f t="shared" si="104"/>
        <v>5</v>
      </c>
      <c r="D337" s="84">
        <f t="shared" si="105"/>
        <v>1.1000000000000001</v>
      </c>
      <c r="E337" s="84">
        <f t="shared" si="106"/>
        <v>1</v>
      </c>
      <c r="F337" s="84">
        <f t="shared" si="107"/>
        <v>1</v>
      </c>
      <c r="G337" s="85">
        <f t="shared" si="118"/>
        <v>0.33333333333333298</v>
      </c>
      <c r="H337" s="192"/>
      <c r="I337" s="192"/>
      <c r="J337" s="192"/>
      <c r="K337" s="192"/>
      <c r="L337" s="193"/>
      <c r="M337" s="193"/>
      <c r="N337" s="9">
        <f t="shared" si="108"/>
        <v>0</v>
      </c>
      <c r="O337" s="9">
        <f>(SUMIF($B$21:B337,B337,$N$21:N337))</f>
        <v>0</v>
      </c>
      <c r="P337" s="9">
        <f t="shared" si="109"/>
        <v>-2.0833333333333335</v>
      </c>
      <c r="Q337" s="193"/>
      <c r="R337" s="14">
        <f t="shared" si="110"/>
        <v>0</v>
      </c>
      <c r="S337" s="9">
        <f t="shared" si="111"/>
        <v>0</v>
      </c>
      <c r="T337" s="9">
        <f t="shared" si="112"/>
        <v>0</v>
      </c>
      <c r="U337" s="9">
        <f t="shared" si="113"/>
        <v>0</v>
      </c>
      <c r="V337" s="9">
        <f t="shared" si="114"/>
        <v>0</v>
      </c>
      <c r="W337" s="9">
        <f t="shared" si="119"/>
        <v>0</v>
      </c>
      <c r="X337" s="192"/>
      <c r="Y337" s="194"/>
      <c r="Z337" s="194"/>
      <c r="AA337" s="192"/>
      <c r="AB337" s="192"/>
      <c r="AC337" s="192"/>
      <c r="AD337" s="195"/>
      <c r="AE337" s="9">
        <f t="shared" si="122"/>
        <v>-105.66666666666623</v>
      </c>
      <c r="AF337" s="9">
        <f t="shared" si="120"/>
        <v>7</v>
      </c>
      <c r="AG337" s="9">
        <f t="shared" si="121"/>
        <v>0.125</v>
      </c>
      <c r="AH337" s="191"/>
      <c r="AI337" s="191"/>
      <c r="AJ337" s="191"/>
      <c r="AK337" s="191"/>
      <c r="AL337" s="35">
        <f t="shared" si="115"/>
        <v>44512</v>
      </c>
      <c r="AM337" s="14">
        <f t="shared" si="116"/>
        <v>0</v>
      </c>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6">
        <f t="shared" si="117"/>
        <v>0</v>
      </c>
    </row>
    <row r="338" spans="1:61" ht="27.75" customHeight="1" x14ac:dyDescent="0.15">
      <c r="A338" s="33">
        <v>44513</v>
      </c>
      <c r="B338" s="13">
        <f t="shared" si="103"/>
        <v>46</v>
      </c>
      <c r="C338" s="13">
        <f t="shared" si="104"/>
        <v>6</v>
      </c>
      <c r="D338" s="84">
        <f t="shared" si="105"/>
        <v>1.1000000000000001</v>
      </c>
      <c r="E338" s="84">
        <f t="shared" si="106"/>
        <v>1</v>
      </c>
      <c r="F338" s="84">
        <f t="shared" si="107"/>
        <v>1</v>
      </c>
      <c r="G338" s="85">
        <f t="shared" si="118"/>
        <v>0.33333333333333298</v>
      </c>
      <c r="H338" s="192"/>
      <c r="I338" s="192"/>
      <c r="J338" s="192"/>
      <c r="K338" s="192"/>
      <c r="L338" s="193"/>
      <c r="M338" s="193"/>
      <c r="N338" s="9">
        <f t="shared" si="108"/>
        <v>0</v>
      </c>
      <c r="O338" s="9">
        <f>(SUMIF($B$21:B338,B338,$N$21:N338))</f>
        <v>0</v>
      </c>
      <c r="P338" s="9">
        <f t="shared" si="109"/>
        <v>-2.0833333333333335</v>
      </c>
      <c r="Q338" s="193"/>
      <c r="R338" s="14">
        <f t="shared" si="110"/>
        <v>0</v>
      </c>
      <c r="S338" s="9">
        <f t="shared" si="111"/>
        <v>0</v>
      </c>
      <c r="T338" s="9">
        <f t="shared" si="112"/>
        <v>0</v>
      </c>
      <c r="U338" s="9">
        <f t="shared" si="113"/>
        <v>0</v>
      </c>
      <c r="V338" s="9">
        <f t="shared" si="114"/>
        <v>0</v>
      </c>
      <c r="W338" s="9">
        <f t="shared" si="119"/>
        <v>0</v>
      </c>
      <c r="X338" s="192"/>
      <c r="Y338" s="194"/>
      <c r="Z338" s="194"/>
      <c r="AA338" s="192"/>
      <c r="AB338" s="192"/>
      <c r="AC338" s="192"/>
      <c r="AD338" s="195"/>
      <c r="AE338" s="9">
        <f t="shared" si="122"/>
        <v>-105.99999999999956</v>
      </c>
      <c r="AF338" s="9">
        <f t="shared" si="120"/>
        <v>7</v>
      </c>
      <c r="AG338" s="9">
        <f t="shared" si="121"/>
        <v>0.125</v>
      </c>
      <c r="AH338" s="191"/>
      <c r="AI338" s="191"/>
      <c r="AJ338" s="191"/>
      <c r="AK338" s="191"/>
      <c r="AL338" s="35">
        <f t="shared" si="115"/>
        <v>44513</v>
      </c>
      <c r="AM338" s="14">
        <f t="shared" si="116"/>
        <v>0</v>
      </c>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6">
        <f t="shared" si="117"/>
        <v>0</v>
      </c>
    </row>
    <row r="339" spans="1:61" ht="27.75" customHeight="1" x14ac:dyDescent="0.15">
      <c r="A339" s="33">
        <v>44514</v>
      </c>
      <c r="B339" s="13">
        <f t="shared" si="103"/>
        <v>46</v>
      </c>
      <c r="C339" s="13">
        <f t="shared" si="104"/>
        <v>7</v>
      </c>
      <c r="D339" s="84">
        <f t="shared" si="105"/>
        <v>1.1000000000000001</v>
      </c>
      <c r="E339" s="84">
        <f t="shared" si="106"/>
        <v>1</v>
      </c>
      <c r="F339" s="84">
        <f t="shared" si="107"/>
        <v>1</v>
      </c>
      <c r="G339" s="85">
        <f t="shared" si="118"/>
        <v>0.33333333333333331</v>
      </c>
      <c r="H339" s="192"/>
      <c r="I339" s="192"/>
      <c r="J339" s="192"/>
      <c r="K339" s="192"/>
      <c r="L339" s="193"/>
      <c r="M339" s="193"/>
      <c r="N339" s="9">
        <f t="shared" si="108"/>
        <v>0</v>
      </c>
      <c r="O339" s="9">
        <f>(SUMIF($B$21:B339,B339,$N$21:N339))</f>
        <v>0</v>
      </c>
      <c r="P339" s="9">
        <f t="shared" si="109"/>
        <v>-2.0833333333333335</v>
      </c>
      <c r="Q339" s="193"/>
      <c r="R339" s="14">
        <f t="shared" si="110"/>
        <v>0</v>
      </c>
      <c r="S339" s="9">
        <f t="shared" si="111"/>
        <v>0</v>
      </c>
      <c r="T339" s="9">
        <f t="shared" si="112"/>
        <v>0</v>
      </c>
      <c r="U339" s="9">
        <f t="shared" si="113"/>
        <v>0</v>
      </c>
      <c r="V339" s="9">
        <f t="shared" si="114"/>
        <v>0</v>
      </c>
      <c r="W339" s="9">
        <f t="shared" si="119"/>
        <v>0</v>
      </c>
      <c r="X339" s="192"/>
      <c r="Y339" s="194"/>
      <c r="Z339" s="194"/>
      <c r="AA339" s="192"/>
      <c r="AB339" s="192"/>
      <c r="AC339" s="192"/>
      <c r="AD339" s="195"/>
      <c r="AE339" s="9">
        <f t="shared" si="122"/>
        <v>-106.33333333333289</v>
      </c>
      <c r="AF339" s="9">
        <f t="shared" si="120"/>
        <v>7</v>
      </c>
      <c r="AG339" s="9">
        <f t="shared" si="121"/>
        <v>0.125</v>
      </c>
      <c r="AH339" s="191"/>
      <c r="AI339" s="191"/>
      <c r="AJ339" s="191"/>
      <c r="AK339" s="191"/>
      <c r="AL339" s="35">
        <f t="shared" si="115"/>
        <v>44514</v>
      </c>
      <c r="AM339" s="14">
        <f t="shared" si="116"/>
        <v>0</v>
      </c>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6">
        <f t="shared" si="117"/>
        <v>0</v>
      </c>
    </row>
    <row r="340" spans="1:61" ht="27.75" customHeight="1" x14ac:dyDescent="0.15">
      <c r="A340" s="33">
        <v>44515</v>
      </c>
      <c r="B340" s="13">
        <f t="shared" si="103"/>
        <v>46</v>
      </c>
      <c r="C340" s="13">
        <f t="shared" si="104"/>
        <v>1</v>
      </c>
      <c r="D340" s="84">
        <f t="shared" si="105"/>
        <v>1.1000000000000001</v>
      </c>
      <c r="E340" s="84">
        <f t="shared" si="106"/>
        <v>1</v>
      </c>
      <c r="F340" s="84">
        <f t="shared" si="107"/>
        <v>1</v>
      </c>
      <c r="G340" s="85">
        <f t="shared" si="118"/>
        <v>0.33333333333333331</v>
      </c>
      <c r="H340" s="192"/>
      <c r="I340" s="192"/>
      <c r="J340" s="192"/>
      <c r="K340" s="192"/>
      <c r="L340" s="193"/>
      <c r="M340" s="193"/>
      <c r="N340" s="9">
        <f t="shared" si="108"/>
        <v>0</v>
      </c>
      <c r="O340" s="9">
        <f>(SUMIF($B$21:B340,B340,$N$21:N340))</f>
        <v>0</v>
      </c>
      <c r="P340" s="9">
        <f t="shared" si="109"/>
        <v>-2.0833333333333335</v>
      </c>
      <c r="Q340" s="193"/>
      <c r="R340" s="14">
        <f t="shared" si="110"/>
        <v>0</v>
      </c>
      <c r="S340" s="9">
        <f t="shared" si="111"/>
        <v>0</v>
      </c>
      <c r="T340" s="9">
        <f t="shared" si="112"/>
        <v>0</v>
      </c>
      <c r="U340" s="9">
        <f t="shared" si="113"/>
        <v>0</v>
      </c>
      <c r="V340" s="9">
        <f t="shared" si="114"/>
        <v>0</v>
      </c>
      <c r="W340" s="9">
        <f t="shared" si="119"/>
        <v>0</v>
      </c>
      <c r="X340" s="192"/>
      <c r="Y340" s="194"/>
      <c r="Z340" s="194"/>
      <c r="AA340" s="192"/>
      <c r="AB340" s="192"/>
      <c r="AC340" s="192"/>
      <c r="AD340" s="195"/>
      <c r="AE340" s="9">
        <f t="shared" si="122"/>
        <v>-106.66666666666622</v>
      </c>
      <c r="AF340" s="9">
        <f t="shared" si="120"/>
        <v>7</v>
      </c>
      <c r="AG340" s="9">
        <f t="shared" si="121"/>
        <v>0.125</v>
      </c>
      <c r="AH340" s="191"/>
      <c r="AI340" s="191"/>
      <c r="AJ340" s="191"/>
      <c r="AK340" s="191"/>
      <c r="AL340" s="35">
        <f t="shared" si="115"/>
        <v>44515</v>
      </c>
      <c r="AM340" s="14">
        <f t="shared" si="116"/>
        <v>0</v>
      </c>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6">
        <f t="shared" si="117"/>
        <v>0</v>
      </c>
    </row>
    <row r="341" spans="1:61" ht="27.75" customHeight="1" x14ac:dyDescent="0.15">
      <c r="A341" s="33">
        <v>44516</v>
      </c>
      <c r="B341" s="13">
        <f t="shared" ref="B341:B385" si="123">WEEKNUM(A341,2)</f>
        <v>47</v>
      </c>
      <c r="C341" s="13">
        <f t="shared" ref="C341:C385" si="124">WEEKDAY(A341)</f>
        <v>2</v>
      </c>
      <c r="D341" s="84">
        <f t="shared" ref="D341:D385" si="125">IF(W341&gt;0,$V$14,$V$14)</f>
        <v>1.1000000000000001</v>
      </c>
      <c r="E341" s="84">
        <f t="shared" ref="E341:E385" si="126">IF(C341=1,$V$10,1)</f>
        <v>1</v>
      </c>
      <c r="F341" s="84">
        <f t="shared" ref="F341:F385" si="127">IF(OR($A$2=A341,$A$3=A341,$A$4=A341,$A$5=A341,$A$6=A341,$A$7=A341,$A$8=A341,$A$9=A341,$A$10=A341),$V$11,1)</f>
        <v>1</v>
      </c>
      <c r="G341" s="85">
        <f t="shared" si="118"/>
        <v>0.33333333333333331</v>
      </c>
      <c r="H341" s="192"/>
      <c r="I341" s="192"/>
      <c r="J341" s="192"/>
      <c r="K341" s="192"/>
      <c r="L341" s="193"/>
      <c r="M341" s="193"/>
      <c r="N341" s="9">
        <f t="shared" ref="N341:N385" si="128">((((I341-H341+N(I341&lt;H341)+(K341-J341+N(K341&lt;J341))+L341-M341))))</f>
        <v>0</v>
      </c>
      <c r="O341" s="9">
        <f>(SUMIF($B$21:B341,B341,$N$21:N341))</f>
        <v>0</v>
      </c>
      <c r="P341" s="9">
        <f t="shared" ref="P341:P385" si="129">IF(C341=2,-$AG$13+O341,IF(P340&lt;0,-$AG$13+O341,-$AG$13+O341))</f>
        <v>-2.0833333333333335</v>
      </c>
      <c r="Q341" s="193"/>
      <c r="R341" s="14">
        <f t="shared" ref="R341:R385" si="130">((I341-H341+N(I341&lt;H341)+(K341-J341+N(K341&lt;J341))+L341-M341))*MAX(E341,F341)-N341</f>
        <v>0</v>
      </c>
      <c r="S341" s="9">
        <f t="shared" ref="S341:S385" si="131">Q341*$V$12-Q341</f>
        <v>0</v>
      </c>
      <c r="T341" s="9">
        <f t="shared" ref="T341:T385" si="132">((N341-Q341)*$V$13)-N341+Q341</f>
        <v>0</v>
      </c>
      <c r="U341" s="9">
        <f t="shared" ref="U341:U385" si="133">(W341*D341)-W341</f>
        <v>0</v>
      </c>
      <c r="V341" s="9">
        <f t="shared" ref="V341:V385" si="134">R341+S341+T341+U341</f>
        <v>0</v>
      </c>
      <c r="W341" s="9">
        <f t="shared" si="119"/>
        <v>0</v>
      </c>
      <c r="X341" s="192"/>
      <c r="Y341" s="194"/>
      <c r="Z341" s="194"/>
      <c r="AA341" s="192"/>
      <c r="AB341" s="192"/>
      <c r="AC341" s="192"/>
      <c r="AD341" s="195"/>
      <c r="AE341" s="9">
        <f t="shared" si="122"/>
        <v>-106.99999999999955</v>
      </c>
      <c r="AF341" s="9">
        <f t="shared" si="120"/>
        <v>7</v>
      </c>
      <c r="AG341" s="9">
        <f t="shared" si="121"/>
        <v>0.125</v>
      </c>
      <c r="AH341" s="191"/>
      <c r="AI341" s="191"/>
      <c r="AJ341" s="191"/>
      <c r="AK341" s="191"/>
      <c r="AL341" s="35">
        <f t="shared" ref="AL341:AL385" si="135">A341</f>
        <v>44516</v>
      </c>
      <c r="AM341" s="14">
        <f t="shared" ref="AM341:AM386" si="136">SUM(AN341:BH341)</f>
        <v>0</v>
      </c>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6">
        <f t="shared" ref="BI341:BI385" si="137">IF(N341=0,0,AM341/N341)</f>
        <v>0</v>
      </c>
    </row>
    <row r="342" spans="1:61" ht="27.75" customHeight="1" x14ac:dyDescent="0.15">
      <c r="A342" s="33">
        <v>44517</v>
      </c>
      <c r="B342" s="13">
        <f t="shared" si="123"/>
        <v>47</v>
      </c>
      <c r="C342" s="13">
        <f t="shared" si="124"/>
        <v>3</v>
      </c>
      <c r="D342" s="84">
        <f t="shared" si="125"/>
        <v>1.1000000000000001</v>
      </c>
      <c r="E342" s="84">
        <f t="shared" si="126"/>
        <v>1</v>
      </c>
      <c r="F342" s="84">
        <f t="shared" si="127"/>
        <v>1</v>
      </c>
      <c r="G342" s="85">
        <f t="shared" ref="G342:G385" si="138">IF(ISERROR(VLOOKUP(A342,$A$2:$K$15,1,FALSE)),VLOOKUP(C342,$F$2:$V$8,17,FALSE),VLOOKUP(A342,$A$2:$K$15,11,FALSE))</f>
        <v>0.33333333333333331</v>
      </c>
      <c r="H342" s="192"/>
      <c r="I342" s="192"/>
      <c r="J342" s="192"/>
      <c r="K342" s="192"/>
      <c r="L342" s="193"/>
      <c r="M342" s="193"/>
      <c r="N342" s="9">
        <f t="shared" si="128"/>
        <v>0</v>
      </c>
      <c r="O342" s="9">
        <f>(SUMIF($B$21:B342,B342,$N$21:N342))</f>
        <v>0</v>
      </c>
      <c r="P342" s="9">
        <f t="shared" si="129"/>
        <v>-2.0833333333333335</v>
      </c>
      <c r="Q342" s="193"/>
      <c r="R342" s="14">
        <f t="shared" si="130"/>
        <v>0</v>
      </c>
      <c r="S342" s="9">
        <f t="shared" si="131"/>
        <v>0</v>
      </c>
      <c r="T342" s="9">
        <f t="shared" si="132"/>
        <v>0</v>
      </c>
      <c r="U342" s="9">
        <f t="shared" si="133"/>
        <v>0</v>
      </c>
      <c r="V342" s="9">
        <f t="shared" si="134"/>
        <v>0</v>
      </c>
      <c r="W342" s="9">
        <f t="shared" ref="W342:W386" si="139">(MAX(,MIN($AG$14+($AF$14&gt;$AG$14),I342+(H342&gt;I342))-MAX($AF$14,H342))+MAX(,(MIN($AG$14,I342+(H342&gt;I342))-H342)*($AF$14&gt;$AG$14))+MAX(,MIN($AG$14+($AF$14&gt;$AG$14),L342+0)-$AF$14)*(H342&gt;I342))+(MAX(,MIN($AG$14+($AF$14&gt;$AG$14),K342+(J342&gt;K342))-MAX($AF$14,J342))+MAX(,(MIN($AG$14,K342+(J342&gt;K342))-J342)*($AF$14&gt;$AG$14))+MAX(,MIN($AG$14+($AF$14&gt;$AG$14),K342+0)-$AF$14)*(J342&gt;K342))</f>
        <v>0</v>
      </c>
      <c r="X342" s="192"/>
      <c r="Y342" s="194"/>
      <c r="Z342" s="194"/>
      <c r="AA342" s="192"/>
      <c r="AB342" s="192"/>
      <c r="AC342" s="192"/>
      <c r="AD342" s="195"/>
      <c r="AE342" s="9">
        <f t="shared" si="122"/>
        <v>-107.33333333333287</v>
      </c>
      <c r="AF342" s="9">
        <f t="shared" ref="AF342:AF385" si="140">AF341-X342</f>
        <v>7</v>
      </c>
      <c r="AG342" s="9">
        <f t="shared" ref="AG342:AG385" si="141">AG341+Q342-AC342-AB342</f>
        <v>0.125</v>
      </c>
      <c r="AH342" s="191"/>
      <c r="AI342" s="191"/>
      <c r="AJ342" s="191"/>
      <c r="AK342" s="191"/>
      <c r="AL342" s="35">
        <f t="shared" si="135"/>
        <v>44517</v>
      </c>
      <c r="AM342" s="14">
        <f t="shared" si="136"/>
        <v>0</v>
      </c>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6">
        <f t="shared" si="137"/>
        <v>0</v>
      </c>
    </row>
    <row r="343" spans="1:61" ht="27.75" customHeight="1" x14ac:dyDescent="0.15">
      <c r="A343" s="33">
        <v>44518</v>
      </c>
      <c r="B343" s="13">
        <f t="shared" si="123"/>
        <v>47</v>
      </c>
      <c r="C343" s="13">
        <f t="shared" si="124"/>
        <v>4</v>
      </c>
      <c r="D343" s="84">
        <f t="shared" si="125"/>
        <v>1.1000000000000001</v>
      </c>
      <c r="E343" s="84">
        <f t="shared" si="126"/>
        <v>1</v>
      </c>
      <c r="F343" s="84">
        <f t="shared" si="127"/>
        <v>1</v>
      </c>
      <c r="G343" s="85">
        <f t="shared" si="138"/>
        <v>0.33333333333333298</v>
      </c>
      <c r="H343" s="192"/>
      <c r="I343" s="192"/>
      <c r="J343" s="192"/>
      <c r="K343" s="192"/>
      <c r="L343" s="193"/>
      <c r="M343" s="193"/>
      <c r="N343" s="9">
        <f t="shared" si="128"/>
        <v>0</v>
      </c>
      <c r="O343" s="9">
        <f>(SUMIF($B$21:B343,B343,$N$21:N343))</f>
        <v>0</v>
      </c>
      <c r="P343" s="9">
        <f t="shared" si="129"/>
        <v>-2.0833333333333335</v>
      </c>
      <c r="Q343" s="193"/>
      <c r="R343" s="14">
        <f t="shared" si="130"/>
        <v>0</v>
      </c>
      <c r="S343" s="9">
        <f t="shared" si="131"/>
        <v>0</v>
      </c>
      <c r="T343" s="9">
        <f t="shared" si="132"/>
        <v>0</v>
      </c>
      <c r="U343" s="9">
        <f t="shared" si="133"/>
        <v>0</v>
      </c>
      <c r="V343" s="9">
        <f t="shared" si="134"/>
        <v>0</v>
      </c>
      <c r="W343" s="9">
        <f t="shared" si="139"/>
        <v>0</v>
      </c>
      <c r="X343" s="192"/>
      <c r="Y343" s="194"/>
      <c r="Z343" s="194"/>
      <c r="AA343" s="192"/>
      <c r="AB343" s="192"/>
      <c r="AC343" s="192"/>
      <c r="AD343" s="195"/>
      <c r="AE343" s="9">
        <f t="shared" ref="AE343:AE385" si="142">AE342-G343+N343++Q343+V343+X343+AB343-AA343+Z343</f>
        <v>-107.6666666666662</v>
      </c>
      <c r="AF343" s="9">
        <f t="shared" si="140"/>
        <v>7</v>
      </c>
      <c r="AG343" s="9">
        <f t="shared" si="141"/>
        <v>0.125</v>
      </c>
      <c r="AH343" s="191"/>
      <c r="AI343" s="191"/>
      <c r="AJ343" s="191"/>
      <c r="AK343" s="191"/>
      <c r="AL343" s="35">
        <f t="shared" si="135"/>
        <v>44518</v>
      </c>
      <c r="AM343" s="14">
        <f t="shared" si="136"/>
        <v>0</v>
      </c>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6">
        <f t="shared" si="137"/>
        <v>0</v>
      </c>
    </row>
    <row r="344" spans="1:61" ht="27.75" customHeight="1" x14ac:dyDescent="0.15">
      <c r="A344" s="33">
        <v>44519</v>
      </c>
      <c r="B344" s="13">
        <f t="shared" si="123"/>
        <v>47</v>
      </c>
      <c r="C344" s="13">
        <f t="shared" si="124"/>
        <v>5</v>
      </c>
      <c r="D344" s="84">
        <f t="shared" si="125"/>
        <v>1.1000000000000001</v>
      </c>
      <c r="E344" s="84">
        <f t="shared" si="126"/>
        <v>1</v>
      </c>
      <c r="F344" s="84">
        <f t="shared" si="127"/>
        <v>1</v>
      </c>
      <c r="G344" s="85">
        <f t="shared" si="138"/>
        <v>0.33333333333333298</v>
      </c>
      <c r="H344" s="192"/>
      <c r="I344" s="192"/>
      <c r="J344" s="192"/>
      <c r="K344" s="192"/>
      <c r="L344" s="193"/>
      <c r="M344" s="193"/>
      <c r="N344" s="9">
        <f t="shared" si="128"/>
        <v>0</v>
      </c>
      <c r="O344" s="9">
        <f>(SUMIF($B$21:B344,B344,$N$21:N344))</f>
        <v>0</v>
      </c>
      <c r="P344" s="9">
        <f t="shared" si="129"/>
        <v>-2.0833333333333335</v>
      </c>
      <c r="Q344" s="193"/>
      <c r="R344" s="14">
        <f t="shared" si="130"/>
        <v>0</v>
      </c>
      <c r="S344" s="9">
        <f t="shared" si="131"/>
        <v>0</v>
      </c>
      <c r="T344" s="9">
        <f t="shared" si="132"/>
        <v>0</v>
      </c>
      <c r="U344" s="9">
        <f t="shared" si="133"/>
        <v>0</v>
      </c>
      <c r="V344" s="9">
        <f t="shared" si="134"/>
        <v>0</v>
      </c>
      <c r="W344" s="9">
        <f t="shared" si="139"/>
        <v>0</v>
      </c>
      <c r="X344" s="192"/>
      <c r="Y344" s="194"/>
      <c r="Z344" s="194"/>
      <c r="AA344" s="192"/>
      <c r="AB344" s="192"/>
      <c r="AC344" s="192"/>
      <c r="AD344" s="195"/>
      <c r="AE344" s="9">
        <f t="shared" si="142"/>
        <v>-107.99999999999953</v>
      </c>
      <c r="AF344" s="9">
        <f t="shared" si="140"/>
        <v>7</v>
      </c>
      <c r="AG344" s="9">
        <f t="shared" si="141"/>
        <v>0.125</v>
      </c>
      <c r="AH344" s="191"/>
      <c r="AI344" s="191"/>
      <c r="AJ344" s="191"/>
      <c r="AK344" s="191"/>
      <c r="AL344" s="35">
        <f t="shared" si="135"/>
        <v>44519</v>
      </c>
      <c r="AM344" s="14">
        <f t="shared" si="136"/>
        <v>0</v>
      </c>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6">
        <f t="shared" si="137"/>
        <v>0</v>
      </c>
    </row>
    <row r="345" spans="1:61" ht="27.75" customHeight="1" x14ac:dyDescent="0.15">
      <c r="A345" s="33">
        <v>44520</v>
      </c>
      <c r="B345" s="13">
        <f t="shared" si="123"/>
        <v>47</v>
      </c>
      <c r="C345" s="13">
        <f t="shared" si="124"/>
        <v>6</v>
      </c>
      <c r="D345" s="84">
        <f t="shared" si="125"/>
        <v>1.1000000000000001</v>
      </c>
      <c r="E345" s="84">
        <f t="shared" si="126"/>
        <v>1</v>
      </c>
      <c r="F345" s="84">
        <f t="shared" si="127"/>
        <v>1</v>
      </c>
      <c r="G345" s="85">
        <f t="shared" si="138"/>
        <v>0.33333333333333298</v>
      </c>
      <c r="H345" s="192"/>
      <c r="I345" s="192"/>
      <c r="J345" s="192"/>
      <c r="K345" s="192"/>
      <c r="L345" s="193"/>
      <c r="M345" s="193"/>
      <c r="N345" s="9">
        <f t="shared" si="128"/>
        <v>0</v>
      </c>
      <c r="O345" s="9">
        <f>(SUMIF($B$21:B345,B345,$N$21:N345))</f>
        <v>0</v>
      </c>
      <c r="P345" s="9">
        <f t="shared" si="129"/>
        <v>-2.0833333333333335</v>
      </c>
      <c r="Q345" s="193"/>
      <c r="R345" s="14">
        <f t="shared" si="130"/>
        <v>0</v>
      </c>
      <c r="S345" s="9">
        <f t="shared" si="131"/>
        <v>0</v>
      </c>
      <c r="T345" s="9">
        <f t="shared" si="132"/>
        <v>0</v>
      </c>
      <c r="U345" s="9">
        <f t="shared" si="133"/>
        <v>0</v>
      </c>
      <c r="V345" s="9">
        <f t="shared" si="134"/>
        <v>0</v>
      </c>
      <c r="W345" s="9">
        <f t="shared" si="139"/>
        <v>0</v>
      </c>
      <c r="X345" s="192"/>
      <c r="Y345" s="194"/>
      <c r="Z345" s="194"/>
      <c r="AA345" s="192"/>
      <c r="AB345" s="192"/>
      <c r="AC345" s="192"/>
      <c r="AD345" s="195"/>
      <c r="AE345" s="9">
        <f t="shared" si="142"/>
        <v>-108.33333333333286</v>
      </c>
      <c r="AF345" s="9">
        <f t="shared" si="140"/>
        <v>7</v>
      </c>
      <c r="AG345" s="9">
        <f t="shared" si="141"/>
        <v>0.125</v>
      </c>
      <c r="AH345" s="191"/>
      <c r="AI345" s="191"/>
      <c r="AJ345" s="191"/>
      <c r="AK345" s="191"/>
      <c r="AL345" s="35">
        <f t="shared" si="135"/>
        <v>44520</v>
      </c>
      <c r="AM345" s="14">
        <f t="shared" si="136"/>
        <v>0</v>
      </c>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6">
        <f t="shared" si="137"/>
        <v>0</v>
      </c>
    </row>
    <row r="346" spans="1:61" ht="27.75" customHeight="1" x14ac:dyDescent="0.15">
      <c r="A346" s="33">
        <v>44521</v>
      </c>
      <c r="B346" s="13">
        <f t="shared" si="123"/>
        <v>47</v>
      </c>
      <c r="C346" s="13">
        <f t="shared" si="124"/>
        <v>7</v>
      </c>
      <c r="D346" s="84">
        <f t="shared" si="125"/>
        <v>1.1000000000000001</v>
      </c>
      <c r="E346" s="84">
        <f t="shared" si="126"/>
        <v>1</v>
      </c>
      <c r="F346" s="84">
        <f t="shared" si="127"/>
        <v>1</v>
      </c>
      <c r="G346" s="85">
        <f t="shared" si="138"/>
        <v>0.33333333333333331</v>
      </c>
      <c r="H346" s="192"/>
      <c r="I346" s="192"/>
      <c r="J346" s="192"/>
      <c r="K346" s="192"/>
      <c r="L346" s="193"/>
      <c r="M346" s="193"/>
      <c r="N346" s="9">
        <f t="shared" si="128"/>
        <v>0</v>
      </c>
      <c r="O346" s="9">
        <f>(SUMIF($B$21:B346,B346,$N$21:N346))</f>
        <v>0</v>
      </c>
      <c r="P346" s="9">
        <f t="shared" si="129"/>
        <v>-2.0833333333333335</v>
      </c>
      <c r="Q346" s="193"/>
      <c r="R346" s="14">
        <f t="shared" si="130"/>
        <v>0</v>
      </c>
      <c r="S346" s="9">
        <f t="shared" si="131"/>
        <v>0</v>
      </c>
      <c r="T346" s="9">
        <f t="shared" si="132"/>
        <v>0</v>
      </c>
      <c r="U346" s="9">
        <f t="shared" si="133"/>
        <v>0</v>
      </c>
      <c r="V346" s="9">
        <f t="shared" si="134"/>
        <v>0</v>
      </c>
      <c r="W346" s="9">
        <f t="shared" si="139"/>
        <v>0</v>
      </c>
      <c r="X346" s="192"/>
      <c r="Y346" s="194"/>
      <c r="Z346" s="194"/>
      <c r="AA346" s="192"/>
      <c r="AB346" s="192"/>
      <c r="AC346" s="192"/>
      <c r="AD346" s="195"/>
      <c r="AE346" s="9">
        <f t="shared" si="142"/>
        <v>-108.66666666666619</v>
      </c>
      <c r="AF346" s="9">
        <f t="shared" si="140"/>
        <v>7</v>
      </c>
      <c r="AG346" s="9">
        <f t="shared" si="141"/>
        <v>0.125</v>
      </c>
      <c r="AH346" s="191"/>
      <c r="AI346" s="191"/>
      <c r="AJ346" s="191"/>
      <c r="AK346" s="191"/>
      <c r="AL346" s="35">
        <f t="shared" si="135"/>
        <v>44521</v>
      </c>
      <c r="AM346" s="14">
        <f t="shared" si="136"/>
        <v>0</v>
      </c>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6">
        <f t="shared" si="137"/>
        <v>0</v>
      </c>
    </row>
    <row r="347" spans="1:61" ht="27.75" customHeight="1" x14ac:dyDescent="0.15">
      <c r="A347" s="33">
        <v>44522</v>
      </c>
      <c r="B347" s="13">
        <f t="shared" si="123"/>
        <v>47</v>
      </c>
      <c r="C347" s="13">
        <f t="shared" si="124"/>
        <v>1</v>
      </c>
      <c r="D347" s="84">
        <f t="shared" si="125"/>
        <v>1.1000000000000001</v>
      </c>
      <c r="E347" s="84">
        <f t="shared" si="126"/>
        <v>1</v>
      </c>
      <c r="F347" s="84">
        <f t="shared" si="127"/>
        <v>1</v>
      </c>
      <c r="G347" s="85">
        <f t="shared" si="138"/>
        <v>0.33333333333333331</v>
      </c>
      <c r="H347" s="192"/>
      <c r="I347" s="192"/>
      <c r="J347" s="192"/>
      <c r="K347" s="192"/>
      <c r="L347" s="193"/>
      <c r="M347" s="193"/>
      <c r="N347" s="9">
        <f t="shared" si="128"/>
        <v>0</v>
      </c>
      <c r="O347" s="9">
        <f>(SUMIF($B$21:B347,B347,$N$21:N347))</f>
        <v>0</v>
      </c>
      <c r="P347" s="9">
        <f t="shared" si="129"/>
        <v>-2.0833333333333335</v>
      </c>
      <c r="Q347" s="193"/>
      <c r="R347" s="14">
        <f t="shared" si="130"/>
        <v>0</v>
      </c>
      <c r="S347" s="9">
        <f t="shared" si="131"/>
        <v>0</v>
      </c>
      <c r="T347" s="9">
        <f t="shared" si="132"/>
        <v>0</v>
      </c>
      <c r="U347" s="9">
        <f t="shared" si="133"/>
        <v>0</v>
      </c>
      <c r="V347" s="9">
        <f t="shared" si="134"/>
        <v>0</v>
      </c>
      <c r="W347" s="9">
        <f t="shared" si="139"/>
        <v>0</v>
      </c>
      <c r="X347" s="192"/>
      <c r="Y347" s="194"/>
      <c r="Z347" s="194"/>
      <c r="AA347" s="192"/>
      <c r="AB347" s="192"/>
      <c r="AC347" s="192"/>
      <c r="AD347" s="195"/>
      <c r="AE347" s="9">
        <f t="shared" si="142"/>
        <v>-108.99999999999952</v>
      </c>
      <c r="AF347" s="9">
        <f t="shared" si="140"/>
        <v>7</v>
      </c>
      <c r="AG347" s="9">
        <f t="shared" si="141"/>
        <v>0.125</v>
      </c>
      <c r="AH347" s="191"/>
      <c r="AI347" s="191"/>
      <c r="AJ347" s="191"/>
      <c r="AK347" s="191"/>
      <c r="AL347" s="35">
        <f t="shared" si="135"/>
        <v>44522</v>
      </c>
      <c r="AM347" s="14">
        <f t="shared" si="136"/>
        <v>0</v>
      </c>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6">
        <f t="shared" si="137"/>
        <v>0</v>
      </c>
    </row>
    <row r="348" spans="1:61" ht="27.75" customHeight="1" x14ac:dyDescent="0.15">
      <c r="A348" s="33">
        <v>44523</v>
      </c>
      <c r="B348" s="13">
        <f t="shared" si="123"/>
        <v>48</v>
      </c>
      <c r="C348" s="13">
        <f t="shared" si="124"/>
        <v>2</v>
      </c>
      <c r="D348" s="84">
        <f t="shared" si="125"/>
        <v>1.1000000000000001</v>
      </c>
      <c r="E348" s="84">
        <f t="shared" si="126"/>
        <v>1</v>
      </c>
      <c r="F348" s="84">
        <f t="shared" si="127"/>
        <v>1</v>
      </c>
      <c r="G348" s="85">
        <f t="shared" si="138"/>
        <v>0.33333333333333331</v>
      </c>
      <c r="H348" s="192"/>
      <c r="I348" s="192"/>
      <c r="J348" s="192"/>
      <c r="K348" s="192"/>
      <c r="L348" s="193"/>
      <c r="M348" s="193"/>
      <c r="N348" s="9">
        <f t="shared" si="128"/>
        <v>0</v>
      </c>
      <c r="O348" s="9">
        <f>(SUMIF($B$21:B348,B348,$N$21:N348))</f>
        <v>0</v>
      </c>
      <c r="P348" s="9">
        <f t="shared" si="129"/>
        <v>-2.0833333333333335</v>
      </c>
      <c r="Q348" s="193"/>
      <c r="R348" s="14">
        <f t="shared" si="130"/>
        <v>0</v>
      </c>
      <c r="S348" s="9">
        <f t="shared" si="131"/>
        <v>0</v>
      </c>
      <c r="T348" s="9">
        <f t="shared" si="132"/>
        <v>0</v>
      </c>
      <c r="U348" s="9">
        <f t="shared" si="133"/>
        <v>0</v>
      </c>
      <c r="V348" s="9">
        <f t="shared" si="134"/>
        <v>0</v>
      </c>
      <c r="W348" s="9">
        <f t="shared" si="139"/>
        <v>0</v>
      </c>
      <c r="X348" s="192"/>
      <c r="Y348" s="194"/>
      <c r="Z348" s="194"/>
      <c r="AA348" s="192"/>
      <c r="AB348" s="192"/>
      <c r="AC348" s="192"/>
      <c r="AD348" s="195"/>
      <c r="AE348" s="9">
        <f t="shared" si="142"/>
        <v>-109.33333333333285</v>
      </c>
      <c r="AF348" s="9">
        <f t="shared" si="140"/>
        <v>7</v>
      </c>
      <c r="AG348" s="9">
        <f t="shared" si="141"/>
        <v>0.125</v>
      </c>
      <c r="AH348" s="191"/>
      <c r="AI348" s="191"/>
      <c r="AJ348" s="191"/>
      <c r="AK348" s="191"/>
      <c r="AL348" s="35">
        <f t="shared" si="135"/>
        <v>44523</v>
      </c>
      <c r="AM348" s="14">
        <f t="shared" si="136"/>
        <v>0</v>
      </c>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6">
        <f t="shared" si="137"/>
        <v>0</v>
      </c>
    </row>
    <row r="349" spans="1:61" ht="27.75" customHeight="1" x14ac:dyDescent="0.15">
      <c r="A349" s="33">
        <v>44524</v>
      </c>
      <c r="B349" s="13">
        <f t="shared" si="123"/>
        <v>48</v>
      </c>
      <c r="C349" s="13">
        <f t="shared" si="124"/>
        <v>3</v>
      </c>
      <c r="D349" s="84">
        <f t="shared" si="125"/>
        <v>1.1000000000000001</v>
      </c>
      <c r="E349" s="84">
        <f t="shared" si="126"/>
        <v>1</v>
      </c>
      <c r="F349" s="84">
        <f t="shared" si="127"/>
        <v>1</v>
      </c>
      <c r="G349" s="85">
        <f t="shared" si="138"/>
        <v>0.33333333333333331</v>
      </c>
      <c r="H349" s="192"/>
      <c r="I349" s="192"/>
      <c r="J349" s="192"/>
      <c r="K349" s="192"/>
      <c r="L349" s="193"/>
      <c r="M349" s="193"/>
      <c r="N349" s="9">
        <f t="shared" si="128"/>
        <v>0</v>
      </c>
      <c r="O349" s="9">
        <f>(SUMIF($B$21:B349,B349,$N$21:N349))</f>
        <v>0</v>
      </c>
      <c r="P349" s="9">
        <f t="shared" si="129"/>
        <v>-2.0833333333333335</v>
      </c>
      <c r="Q349" s="193"/>
      <c r="R349" s="14">
        <f t="shared" si="130"/>
        <v>0</v>
      </c>
      <c r="S349" s="9">
        <f t="shared" si="131"/>
        <v>0</v>
      </c>
      <c r="T349" s="9">
        <f t="shared" si="132"/>
        <v>0</v>
      </c>
      <c r="U349" s="9">
        <f t="shared" si="133"/>
        <v>0</v>
      </c>
      <c r="V349" s="9">
        <f t="shared" si="134"/>
        <v>0</v>
      </c>
      <c r="W349" s="9">
        <f t="shared" si="139"/>
        <v>0</v>
      </c>
      <c r="X349" s="192"/>
      <c r="Y349" s="194"/>
      <c r="Z349" s="194"/>
      <c r="AA349" s="192"/>
      <c r="AB349" s="192"/>
      <c r="AC349" s="192"/>
      <c r="AD349" s="195"/>
      <c r="AE349" s="9">
        <f t="shared" si="142"/>
        <v>-109.66666666666617</v>
      </c>
      <c r="AF349" s="9">
        <f t="shared" si="140"/>
        <v>7</v>
      </c>
      <c r="AG349" s="9">
        <f t="shared" si="141"/>
        <v>0.125</v>
      </c>
      <c r="AH349" s="191"/>
      <c r="AI349" s="191"/>
      <c r="AJ349" s="191"/>
      <c r="AK349" s="191"/>
      <c r="AL349" s="35">
        <f t="shared" si="135"/>
        <v>44524</v>
      </c>
      <c r="AM349" s="14">
        <f t="shared" si="136"/>
        <v>0</v>
      </c>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6">
        <f t="shared" si="137"/>
        <v>0</v>
      </c>
    </row>
    <row r="350" spans="1:61" ht="27.75" customHeight="1" x14ac:dyDescent="0.15">
      <c r="A350" s="33">
        <v>44525</v>
      </c>
      <c r="B350" s="13">
        <f t="shared" si="123"/>
        <v>48</v>
      </c>
      <c r="C350" s="13">
        <f t="shared" si="124"/>
        <v>4</v>
      </c>
      <c r="D350" s="84">
        <f t="shared" si="125"/>
        <v>1.1000000000000001</v>
      </c>
      <c r="E350" s="84">
        <f t="shared" si="126"/>
        <v>1</v>
      </c>
      <c r="F350" s="84">
        <f t="shared" si="127"/>
        <v>1</v>
      </c>
      <c r="G350" s="85">
        <f t="shared" si="138"/>
        <v>0.33333333333333298</v>
      </c>
      <c r="H350" s="192"/>
      <c r="I350" s="192"/>
      <c r="J350" s="192"/>
      <c r="K350" s="192"/>
      <c r="L350" s="193"/>
      <c r="M350" s="193"/>
      <c r="N350" s="9">
        <f t="shared" si="128"/>
        <v>0</v>
      </c>
      <c r="O350" s="9">
        <f>(SUMIF($B$21:B350,B350,$N$21:N350))</f>
        <v>0</v>
      </c>
      <c r="P350" s="9">
        <f t="shared" si="129"/>
        <v>-2.0833333333333335</v>
      </c>
      <c r="Q350" s="193"/>
      <c r="R350" s="14">
        <f t="shared" si="130"/>
        <v>0</v>
      </c>
      <c r="S350" s="9">
        <f t="shared" si="131"/>
        <v>0</v>
      </c>
      <c r="T350" s="9">
        <f t="shared" si="132"/>
        <v>0</v>
      </c>
      <c r="U350" s="9">
        <f t="shared" si="133"/>
        <v>0</v>
      </c>
      <c r="V350" s="9">
        <f t="shared" si="134"/>
        <v>0</v>
      </c>
      <c r="W350" s="9">
        <f t="shared" si="139"/>
        <v>0</v>
      </c>
      <c r="X350" s="192"/>
      <c r="Y350" s="194"/>
      <c r="Z350" s="194"/>
      <c r="AA350" s="192"/>
      <c r="AB350" s="192"/>
      <c r="AC350" s="192"/>
      <c r="AD350" s="195"/>
      <c r="AE350" s="9">
        <f t="shared" si="142"/>
        <v>-109.9999999999995</v>
      </c>
      <c r="AF350" s="9">
        <f t="shared" si="140"/>
        <v>7</v>
      </c>
      <c r="AG350" s="9">
        <f t="shared" si="141"/>
        <v>0.125</v>
      </c>
      <c r="AH350" s="191"/>
      <c r="AI350" s="191"/>
      <c r="AJ350" s="191"/>
      <c r="AK350" s="191"/>
      <c r="AL350" s="35">
        <f t="shared" si="135"/>
        <v>44525</v>
      </c>
      <c r="AM350" s="14">
        <f t="shared" si="136"/>
        <v>0</v>
      </c>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6">
        <f t="shared" si="137"/>
        <v>0</v>
      </c>
    </row>
    <row r="351" spans="1:61" ht="27.75" customHeight="1" x14ac:dyDescent="0.15">
      <c r="A351" s="33">
        <v>44526</v>
      </c>
      <c r="B351" s="13">
        <f t="shared" si="123"/>
        <v>48</v>
      </c>
      <c r="C351" s="13">
        <f t="shared" si="124"/>
        <v>5</v>
      </c>
      <c r="D351" s="84">
        <f t="shared" si="125"/>
        <v>1.1000000000000001</v>
      </c>
      <c r="E351" s="84">
        <f t="shared" si="126"/>
        <v>1</v>
      </c>
      <c r="F351" s="84">
        <f t="shared" si="127"/>
        <v>1</v>
      </c>
      <c r="G351" s="85">
        <f t="shared" si="138"/>
        <v>0.33333333333333298</v>
      </c>
      <c r="H351" s="192"/>
      <c r="I351" s="192"/>
      <c r="J351" s="192"/>
      <c r="K351" s="192"/>
      <c r="L351" s="193"/>
      <c r="M351" s="193"/>
      <c r="N351" s="9">
        <f t="shared" si="128"/>
        <v>0</v>
      </c>
      <c r="O351" s="9">
        <f>(SUMIF($B$21:B351,B351,$N$21:N351))</f>
        <v>0</v>
      </c>
      <c r="P351" s="9">
        <f t="shared" si="129"/>
        <v>-2.0833333333333335</v>
      </c>
      <c r="Q351" s="193"/>
      <c r="R351" s="14">
        <f t="shared" si="130"/>
        <v>0</v>
      </c>
      <c r="S351" s="9">
        <f t="shared" si="131"/>
        <v>0</v>
      </c>
      <c r="T351" s="9">
        <f t="shared" si="132"/>
        <v>0</v>
      </c>
      <c r="U351" s="9">
        <f t="shared" si="133"/>
        <v>0</v>
      </c>
      <c r="V351" s="9">
        <f t="shared" si="134"/>
        <v>0</v>
      </c>
      <c r="W351" s="9">
        <f t="shared" si="139"/>
        <v>0</v>
      </c>
      <c r="X351" s="192"/>
      <c r="Y351" s="194"/>
      <c r="Z351" s="194"/>
      <c r="AA351" s="192"/>
      <c r="AB351" s="192"/>
      <c r="AC351" s="192"/>
      <c r="AD351" s="195"/>
      <c r="AE351" s="9">
        <f t="shared" si="142"/>
        <v>-110.33333333333283</v>
      </c>
      <c r="AF351" s="9">
        <f t="shared" si="140"/>
        <v>7</v>
      </c>
      <c r="AG351" s="9">
        <f t="shared" si="141"/>
        <v>0.125</v>
      </c>
      <c r="AH351" s="191"/>
      <c r="AI351" s="191"/>
      <c r="AJ351" s="191"/>
      <c r="AK351" s="191"/>
      <c r="AL351" s="35">
        <f t="shared" si="135"/>
        <v>44526</v>
      </c>
      <c r="AM351" s="14">
        <f t="shared" si="136"/>
        <v>0</v>
      </c>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6">
        <f t="shared" si="137"/>
        <v>0</v>
      </c>
    </row>
    <row r="352" spans="1:61" ht="27.75" customHeight="1" x14ac:dyDescent="0.15">
      <c r="A352" s="33">
        <v>44527</v>
      </c>
      <c r="B352" s="13">
        <f t="shared" si="123"/>
        <v>48</v>
      </c>
      <c r="C352" s="13">
        <f t="shared" si="124"/>
        <v>6</v>
      </c>
      <c r="D352" s="84">
        <f t="shared" si="125"/>
        <v>1.1000000000000001</v>
      </c>
      <c r="E352" s="84">
        <f t="shared" si="126"/>
        <v>1</v>
      </c>
      <c r="F352" s="84">
        <f t="shared" si="127"/>
        <v>1</v>
      </c>
      <c r="G352" s="85">
        <f t="shared" si="138"/>
        <v>0.33333333333333298</v>
      </c>
      <c r="H352" s="192"/>
      <c r="I352" s="192"/>
      <c r="J352" s="192"/>
      <c r="K352" s="192"/>
      <c r="L352" s="193"/>
      <c r="M352" s="193"/>
      <c r="N352" s="9">
        <f t="shared" si="128"/>
        <v>0</v>
      </c>
      <c r="O352" s="9">
        <f>(SUMIF($B$21:B352,B352,$N$21:N352))</f>
        <v>0</v>
      </c>
      <c r="P352" s="9">
        <f t="shared" si="129"/>
        <v>-2.0833333333333335</v>
      </c>
      <c r="Q352" s="193"/>
      <c r="R352" s="14">
        <f t="shared" si="130"/>
        <v>0</v>
      </c>
      <c r="S352" s="9">
        <f t="shared" si="131"/>
        <v>0</v>
      </c>
      <c r="T352" s="9">
        <f t="shared" si="132"/>
        <v>0</v>
      </c>
      <c r="U352" s="9">
        <f t="shared" si="133"/>
        <v>0</v>
      </c>
      <c r="V352" s="9">
        <f t="shared" si="134"/>
        <v>0</v>
      </c>
      <c r="W352" s="9">
        <f t="shared" si="139"/>
        <v>0</v>
      </c>
      <c r="X352" s="192"/>
      <c r="Y352" s="194"/>
      <c r="Z352" s="194"/>
      <c r="AA352" s="192"/>
      <c r="AB352" s="192"/>
      <c r="AC352" s="192"/>
      <c r="AD352" s="195"/>
      <c r="AE352" s="9">
        <f t="shared" si="142"/>
        <v>-110.66666666666616</v>
      </c>
      <c r="AF352" s="9">
        <f t="shared" si="140"/>
        <v>7</v>
      </c>
      <c r="AG352" s="9">
        <f t="shared" si="141"/>
        <v>0.125</v>
      </c>
      <c r="AH352" s="191"/>
      <c r="AI352" s="191"/>
      <c r="AJ352" s="191"/>
      <c r="AK352" s="191"/>
      <c r="AL352" s="35">
        <f t="shared" si="135"/>
        <v>44527</v>
      </c>
      <c r="AM352" s="14">
        <f t="shared" si="136"/>
        <v>0</v>
      </c>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6">
        <f t="shared" si="137"/>
        <v>0</v>
      </c>
    </row>
    <row r="353" spans="1:61" ht="27.75" customHeight="1" x14ac:dyDescent="0.15">
      <c r="A353" s="33">
        <v>44528</v>
      </c>
      <c r="B353" s="13">
        <f t="shared" si="123"/>
        <v>48</v>
      </c>
      <c r="C353" s="13">
        <f t="shared" si="124"/>
        <v>7</v>
      </c>
      <c r="D353" s="84">
        <f t="shared" si="125"/>
        <v>1.1000000000000001</v>
      </c>
      <c r="E353" s="84">
        <f t="shared" si="126"/>
        <v>1</v>
      </c>
      <c r="F353" s="84">
        <f t="shared" si="127"/>
        <v>1</v>
      </c>
      <c r="G353" s="85">
        <f t="shared" si="138"/>
        <v>0.33333333333333331</v>
      </c>
      <c r="H353" s="192"/>
      <c r="I353" s="192"/>
      <c r="J353" s="192"/>
      <c r="K353" s="192"/>
      <c r="L353" s="193"/>
      <c r="M353" s="193"/>
      <c r="N353" s="9">
        <f t="shared" si="128"/>
        <v>0</v>
      </c>
      <c r="O353" s="9">
        <f>(SUMIF($B$21:B353,B353,$N$21:N353))</f>
        <v>0</v>
      </c>
      <c r="P353" s="9">
        <f t="shared" si="129"/>
        <v>-2.0833333333333335</v>
      </c>
      <c r="Q353" s="193"/>
      <c r="R353" s="14">
        <f t="shared" si="130"/>
        <v>0</v>
      </c>
      <c r="S353" s="9">
        <f t="shared" si="131"/>
        <v>0</v>
      </c>
      <c r="T353" s="9">
        <f t="shared" si="132"/>
        <v>0</v>
      </c>
      <c r="U353" s="9">
        <f t="shared" si="133"/>
        <v>0</v>
      </c>
      <c r="V353" s="9">
        <f t="shared" si="134"/>
        <v>0</v>
      </c>
      <c r="W353" s="9">
        <f t="shared" si="139"/>
        <v>0</v>
      </c>
      <c r="X353" s="192"/>
      <c r="Y353" s="194"/>
      <c r="Z353" s="194"/>
      <c r="AA353" s="192"/>
      <c r="AB353" s="192"/>
      <c r="AC353" s="192"/>
      <c r="AD353" s="195"/>
      <c r="AE353" s="9">
        <f t="shared" si="142"/>
        <v>-110.99999999999949</v>
      </c>
      <c r="AF353" s="9">
        <f t="shared" si="140"/>
        <v>7</v>
      </c>
      <c r="AG353" s="9">
        <f t="shared" si="141"/>
        <v>0.125</v>
      </c>
      <c r="AH353" s="191"/>
      <c r="AI353" s="191"/>
      <c r="AJ353" s="191"/>
      <c r="AK353" s="191"/>
      <c r="AL353" s="35">
        <f t="shared" si="135"/>
        <v>44528</v>
      </c>
      <c r="AM353" s="14">
        <f t="shared" si="136"/>
        <v>0</v>
      </c>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6">
        <f t="shared" si="137"/>
        <v>0</v>
      </c>
    </row>
    <row r="354" spans="1:61" ht="27.75" customHeight="1" x14ac:dyDescent="0.15">
      <c r="A354" s="33">
        <v>44529</v>
      </c>
      <c r="B354" s="13">
        <f t="shared" si="123"/>
        <v>48</v>
      </c>
      <c r="C354" s="13">
        <f t="shared" si="124"/>
        <v>1</v>
      </c>
      <c r="D354" s="84">
        <f t="shared" si="125"/>
        <v>1.1000000000000001</v>
      </c>
      <c r="E354" s="84">
        <f t="shared" si="126"/>
        <v>1</v>
      </c>
      <c r="F354" s="84">
        <f t="shared" si="127"/>
        <v>1</v>
      </c>
      <c r="G354" s="85">
        <f t="shared" si="138"/>
        <v>0.33333333333333331</v>
      </c>
      <c r="H354" s="192"/>
      <c r="I354" s="192"/>
      <c r="J354" s="192"/>
      <c r="K354" s="192"/>
      <c r="L354" s="193"/>
      <c r="M354" s="193"/>
      <c r="N354" s="9">
        <f t="shared" si="128"/>
        <v>0</v>
      </c>
      <c r="O354" s="9">
        <f>(SUMIF($B$21:B354,B354,$N$21:N354))</f>
        <v>0</v>
      </c>
      <c r="P354" s="9">
        <f t="shared" si="129"/>
        <v>-2.0833333333333335</v>
      </c>
      <c r="Q354" s="193"/>
      <c r="R354" s="14">
        <f t="shared" si="130"/>
        <v>0</v>
      </c>
      <c r="S354" s="9">
        <f t="shared" si="131"/>
        <v>0</v>
      </c>
      <c r="T354" s="9">
        <f t="shared" si="132"/>
        <v>0</v>
      </c>
      <c r="U354" s="9">
        <f t="shared" si="133"/>
        <v>0</v>
      </c>
      <c r="V354" s="9">
        <f t="shared" si="134"/>
        <v>0</v>
      </c>
      <c r="W354" s="9">
        <f t="shared" si="139"/>
        <v>0</v>
      </c>
      <c r="X354" s="192"/>
      <c r="Y354" s="194"/>
      <c r="Z354" s="194"/>
      <c r="AA354" s="192"/>
      <c r="AB354" s="192"/>
      <c r="AC354" s="192"/>
      <c r="AD354" s="195"/>
      <c r="AE354" s="9">
        <f t="shared" si="142"/>
        <v>-111.33333333333282</v>
      </c>
      <c r="AF354" s="9">
        <f t="shared" si="140"/>
        <v>7</v>
      </c>
      <c r="AG354" s="9">
        <f t="shared" si="141"/>
        <v>0.125</v>
      </c>
      <c r="AH354" s="191"/>
      <c r="AI354" s="191"/>
      <c r="AJ354" s="191"/>
      <c r="AK354" s="191"/>
      <c r="AL354" s="35">
        <f t="shared" si="135"/>
        <v>44529</v>
      </c>
      <c r="AM354" s="14">
        <f t="shared" si="136"/>
        <v>0</v>
      </c>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6">
        <f t="shared" si="137"/>
        <v>0</v>
      </c>
    </row>
    <row r="355" spans="1:61" ht="27.75" customHeight="1" x14ac:dyDescent="0.15">
      <c r="A355" s="33">
        <v>44530</v>
      </c>
      <c r="B355" s="13">
        <f t="shared" si="123"/>
        <v>49</v>
      </c>
      <c r="C355" s="13">
        <f t="shared" si="124"/>
        <v>2</v>
      </c>
      <c r="D355" s="84">
        <f t="shared" si="125"/>
        <v>1.1000000000000001</v>
      </c>
      <c r="E355" s="84">
        <f t="shared" si="126"/>
        <v>1</v>
      </c>
      <c r="F355" s="84">
        <f t="shared" si="127"/>
        <v>1</v>
      </c>
      <c r="G355" s="85">
        <f t="shared" si="138"/>
        <v>0.33333333333333331</v>
      </c>
      <c r="H355" s="192"/>
      <c r="I355" s="192"/>
      <c r="J355" s="192"/>
      <c r="K355" s="192"/>
      <c r="L355" s="193"/>
      <c r="M355" s="193"/>
      <c r="N355" s="9">
        <f t="shared" si="128"/>
        <v>0</v>
      </c>
      <c r="O355" s="9">
        <f>(SUMIF($B$21:B355,B355,$N$21:N355))</f>
        <v>0</v>
      </c>
      <c r="P355" s="9">
        <f t="shared" si="129"/>
        <v>-2.0833333333333335</v>
      </c>
      <c r="Q355" s="193"/>
      <c r="R355" s="14">
        <f t="shared" si="130"/>
        <v>0</v>
      </c>
      <c r="S355" s="9">
        <f t="shared" si="131"/>
        <v>0</v>
      </c>
      <c r="T355" s="9">
        <f t="shared" si="132"/>
        <v>0</v>
      </c>
      <c r="U355" s="9">
        <f t="shared" si="133"/>
        <v>0</v>
      </c>
      <c r="V355" s="9">
        <f t="shared" si="134"/>
        <v>0</v>
      </c>
      <c r="W355" s="9">
        <f t="shared" si="139"/>
        <v>0</v>
      </c>
      <c r="X355" s="192"/>
      <c r="Y355" s="194"/>
      <c r="Z355" s="194"/>
      <c r="AA355" s="192"/>
      <c r="AB355" s="192"/>
      <c r="AC355" s="192"/>
      <c r="AD355" s="195"/>
      <c r="AE355" s="9">
        <f t="shared" si="142"/>
        <v>-111.66666666666615</v>
      </c>
      <c r="AF355" s="9">
        <f t="shared" si="140"/>
        <v>7</v>
      </c>
      <c r="AG355" s="9">
        <f t="shared" si="141"/>
        <v>0.125</v>
      </c>
      <c r="AH355" s="191"/>
      <c r="AI355" s="191"/>
      <c r="AJ355" s="191"/>
      <c r="AK355" s="191"/>
      <c r="AL355" s="35">
        <f t="shared" si="135"/>
        <v>44530</v>
      </c>
      <c r="AM355" s="14">
        <f t="shared" si="136"/>
        <v>0</v>
      </c>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6">
        <f t="shared" si="137"/>
        <v>0</v>
      </c>
    </row>
    <row r="356" spans="1:61" ht="27.75" customHeight="1" x14ac:dyDescent="0.15">
      <c r="A356" s="33">
        <v>44531</v>
      </c>
      <c r="B356" s="13">
        <f t="shared" si="123"/>
        <v>49</v>
      </c>
      <c r="C356" s="13">
        <f t="shared" si="124"/>
        <v>3</v>
      </c>
      <c r="D356" s="84">
        <f t="shared" si="125"/>
        <v>1.1000000000000001</v>
      </c>
      <c r="E356" s="84">
        <f t="shared" si="126"/>
        <v>1</v>
      </c>
      <c r="F356" s="84">
        <f t="shared" si="127"/>
        <v>1</v>
      </c>
      <c r="G356" s="85">
        <f t="shared" si="138"/>
        <v>0.33333333333333331</v>
      </c>
      <c r="H356" s="192"/>
      <c r="I356" s="192"/>
      <c r="J356" s="192"/>
      <c r="K356" s="192"/>
      <c r="L356" s="193"/>
      <c r="M356" s="193"/>
      <c r="N356" s="9">
        <f t="shared" si="128"/>
        <v>0</v>
      </c>
      <c r="O356" s="9">
        <f>(SUMIF($B$21:B356,B356,$N$21:N356))</f>
        <v>0</v>
      </c>
      <c r="P356" s="9">
        <f t="shared" si="129"/>
        <v>-2.0833333333333335</v>
      </c>
      <c r="Q356" s="193"/>
      <c r="R356" s="14">
        <f t="shared" si="130"/>
        <v>0</v>
      </c>
      <c r="S356" s="9">
        <f t="shared" si="131"/>
        <v>0</v>
      </c>
      <c r="T356" s="9">
        <f t="shared" si="132"/>
        <v>0</v>
      </c>
      <c r="U356" s="9">
        <f t="shared" si="133"/>
        <v>0</v>
      </c>
      <c r="V356" s="9">
        <f t="shared" si="134"/>
        <v>0</v>
      </c>
      <c r="W356" s="9">
        <f t="shared" si="139"/>
        <v>0</v>
      </c>
      <c r="X356" s="192"/>
      <c r="Y356" s="194"/>
      <c r="Z356" s="194"/>
      <c r="AA356" s="192"/>
      <c r="AB356" s="192"/>
      <c r="AC356" s="192"/>
      <c r="AD356" s="195"/>
      <c r="AE356" s="9">
        <f t="shared" si="142"/>
        <v>-111.99999999999947</v>
      </c>
      <c r="AF356" s="9">
        <f t="shared" si="140"/>
        <v>7</v>
      </c>
      <c r="AG356" s="9">
        <f t="shared" si="141"/>
        <v>0.125</v>
      </c>
      <c r="AH356" s="191"/>
      <c r="AI356" s="191"/>
      <c r="AJ356" s="191"/>
      <c r="AK356" s="191"/>
      <c r="AL356" s="35">
        <f t="shared" si="135"/>
        <v>44531</v>
      </c>
      <c r="AM356" s="14">
        <f t="shared" si="136"/>
        <v>0</v>
      </c>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6">
        <f t="shared" si="137"/>
        <v>0</v>
      </c>
    </row>
    <row r="357" spans="1:61" ht="27.75" customHeight="1" x14ac:dyDescent="0.15">
      <c r="A357" s="33">
        <v>44532</v>
      </c>
      <c r="B357" s="13">
        <f t="shared" si="123"/>
        <v>49</v>
      </c>
      <c r="C357" s="13">
        <f t="shared" si="124"/>
        <v>4</v>
      </c>
      <c r="D357" s="84">
        <f t="shared" si="125"/>
        <v>1.1000000000000001</v>
      </c>
      <c r="E357" s="84">
        <f t="shared" si="126"/>
        <v>1</v>
      </c>
      <c r="F357" s="84">
        <f t="shared" si="127"/>
        <v>1</v>
      </c>
      <c r="G357" s="85">
        <f t="shared" si="138"/>
        <v>0.33333333333333298</v>
      </c>
      <c r="H357" s="192"/>
      <c r="I357" s="192"/>
      <c r="J357" s="192"/>
      <c r="K357" s="192"/>
      <c r="L357" s="193"/>
      <c r="M357" s="193"/>
      <c r="N357" s="9">
        <f t="shared" si="128"/>
        <v>0</v>
      </c>
      <c r="O357" s="9">
        <f>(SUMIF($B$21:B357,B357,$N$21:N357))</f>
        <v>0</v>
      </c>
      <c r="P357" s="9">
        <f t="shared" si="129"/>
        <v>-2.0833333333333335</v>
      </c>
      <c r="Q357" s="193"/>
      <c r="R357" s="14">
        <f t="shared" si="130"/>
        <v>0</v>
      </c>
      <c r="S357" s="9">
        <f t="shared" si="131"/>
        <v>0</v>
      </c>
      <c r="T357" s="9">
        <f t="shared" si="132"/>
        <v>0</v>
      </c>
      <c r="U357" s="9">
        <f t="shared" si="133"/>
        <v>0</v>
      </c>
      <c r="V357" s="9">
        <f t="shared" si="134"/>
        <v>0</v>
      </c>
      <c r="W357" s="9">
        <f t="shared" si="139"/>
        <v>0</v>
      </c>
      <c r="X357" s="192"/>
      <c r="Y357" s="194"/>
      <c r="Z357" s="194"/>
      <c r="AA357" s="192"/>
      <c r="AB357" s="192"/>
      <c r="AC357" s="192"/>
      <c r="AD357" s="195"/>
      <c r="AE357" s="9">
        <f t="shared" si="142"/>
        <v>-112.3333333333328</v>
      </c>
      <c r="AF357" s="9">
        <f t="shared" si="140"/>
        <v>7</v>
      </c>
      <c r="AG357" s="9">
        <f t="shared" si="141"/>
        <v>0.125</v>
      </c>
      <c r="AH357" s="191"/>
      <c r="AI357" s="191"/>
      <c r="AJ357" s="191"/>
      <c r="AK357" s="191"/>
      <c r="AL357" s="35">
        <f t="shared" si="135"/>
        <v>44532</v>
      </c>
      <c r="AM357" s="14">
        <f t="shared" si="136"/>
        <v>0</v>
      </c>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6">
        <f t="shared" si="137"/>
        <v>0</v>
      </c>
    </row>
    <row r="358" spans="1:61" ht="27.75" customHeight="1" x14ac:dyDescent="0.15">
      <c r="A358" s="33">
        <v>44533</v>
      </c>
      <c r="B358" s="13">
        <f t="shared" si="123"/>
        <v>49</v>
      </c>
      <c r="C358" s="13">
        <f t="shared" si="124"/>
        <v>5</v>
      </c>
      <c r="D358" s="84">
        <f t="shared" si="125"/>
        <v>1.1000000000000001</v>
      </c>
      <c r="E358" s="84">
        <f t="shared" si="126"/>
        <v>1</v>
      </c>
      <c r="F358" s="84">
        <f t="shared" si="127"/>
        <v>1</v>
      </c>
      <c r="G358" s="85">
        <f t="shared" si="138"/>
        <v>0.33333333333333298</v>
      </c>
      <c r="H358" s="192"/>
      <c r="I358" s="192"/>
      <c r="J358" s="192"/>
      <c r="K358" s="192"/>
      <c r="L358" s="193"/>
      <c r="M358" s="193"/>
      <c r="N358" s="9">
        <f t="shared" si="128"/>
        <v>0</v>
      </c>
      <c r="O358" s="9">
        <f>(SUMIF($B$21:B358,B358,$N$21:N358))</f>
        <v>0</v>
      </c>
      <c r="P358" s="9">
        <f t="shared" si="129"/>
        <v>-2.0833333333333335</v>
      </c>
      <c r="Q358" s="193"/>
      <c r="R358" s="14">
        <f t="shared" si="130"/>
        <v>0</v>
      </c>
      <c r="S358" s="9">
        <f t="shared" si="131"/>
        <v>0</v>
      </c>
      <c r="T358" s="9">
        <f t="shared" si="132"/>
        <v>0</v>
      </c>
      <c r="U358" s="9">
        <f t="shared" si="133"/>
        <v>0</v>
      </c>
      <c r="V358" s="9">
        <f t="shared" si="134"/>
        <v>0</v>
      </c>
      <c r="W358" s="9">
        <f t="shared" si="139"/>
        <v>0</v>
      </c>
      <c r="X358" s="192"/>
      <c r="Y358" s="194"/>
      <c r="Z358" s="194"/>
      <c r="AA358" s="192"/>
      <c r="AB358" s="192"/>
      <c r="AC358" s="192"/>
      <c r="AD358" s="195"/>
      <c r="AE358" s="9">
        <f t="shared" si="142"/>
        <v>-112.66666666666613</v>
      </c>
      <c r="AF358" s="9">
        <f t="shared" si="140"/>
        <v>7</v>
      </c>
      <c r="AG358" s="9">
        <f t="shared" si="141"/>
        <v>0.125</v>
      </c>
      <c r="AH358" s="191"/>
      <c r="AI358" s="191"/>
      <c r="AJ358" s="191"/>
      <c r="AK358" s="191"/>
      <c r="AL358" s="35">
        <f t="shared" si="135"/>
        <v>44533</v>
      </c>
      <c r="AM358" s="14">
        <f t="shared" si="136"/>
        <v>0</v>
      </c>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6">
        <f t="shared" si="137"/>
        <v>0</v>
      </c>
    </row>
    <row r="359" spans="1:61" ht="27.75" customHeight="1" x14ac:dyDescent="0.15">
      <c r="A359" s="33">
        <v>44534</v>
      </c>
      <c r="B359" s="13">
        <f t="shared" si="123"/>
        <v>49</v>
      </c>
      <c r="C359" s="13">
        <f t="shared" si="124"/>
        <v>6</v>
      </c>
      <c r="D359" s="84">
        <f t="shared" si="125"/>
        <v>1.1000000000000001</v>
      </c>
      <c r="E359" s="84">
        <f t="shared" si="126"/>
        <v>1</v>
      </c>
      <c r="F359" s="84">
        <f t="shared" si="127"/>
        <v>1</v>
      </c>
      <c r="G359" s="85">
        <f t="shared" si="138"/>
        <v>0.33333333333333298</v>
      </c>
      <c r="H359" s="192"/>
      <c r="I359" s="192"/>
      <c r="J359" s="192"/>
      <c r="K359" s="192"/>
      <c r="L359" s="193"/>
      <c r="M359" s="193"/>
      <c r="N359" s="9">
        <f t="shared" si="128"/>
        <v>0</v>
      </c>
      <c r="O359" s="9">
        <f>(SUMIF($B$21:B359,B359,$N$21:N359))</f>
        <v>0</v>
      </c>
      <c r="P359" s="9">
        <f t="shared" si="129"/>
        <v>-2.0833333333333335</v>
      </c>
      <c r="Q359" s="193"/>
      <c r="R359" s="14">
        <f t="shared" si="130"/>
        <v>0</v>
      </c>
      <c r="S359" s="9">
        <f t="shared" si="131"/>
        <v>0</v>
      </c>
      <c r="T359" s="9">
        <f t="shared" si="132"/>
        <v>0</v>
      </c>
      <c r="U359" s="9">
        <f t="shared" si="133"/>
        <v>0</v>
      </c>
      <c r="V359" s="9">
        <f t="shared" si="134"/>
        <v>0</v>
      </c>
      <c r="W359" s="9">
        <f t="shared" si="139"/>
        <v>0</v>
      </c>
      <c r="X359" s="192"/>
      <c r="Y359" s="194"/>
      <c r="Z359" s="194"/>
      <c r="AA359" s="192"/>
      <c r="AB359" s="192"/>
      <c r="AC359" s="192"/>
      <c r="AD359" s="195"/>
      <c r="AE359" s="9">
        <f t="shared" si="142"/>
        <v>-112.99999999999946</v>
      </c>
      <c r="AF359" s="9">
        <f t="shared" si="140"/>
        <v>7</v>
      </c>
      <c r="AG359" s="9">
        <f t="shared" si="141"/>
        <v>0.125</v>
      </c>
      <c r="AH359" s="191"/>
      <c r="AI359" s="191"/>
      <c r="AJ359" s="191"/>
      <c r="AK359" s="191"/>
      <c r="AL359" s="35">
        <f t="shared" si="135"/>
        <v>44534</v>
      </c>
      <c r="AM359" s="14">
        <f t="shared" si="136"/>
        <v>0</v>
      </c>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6">
        <f t="shared" si="137"/>
        <v>0</v>
      </c>
    </row>
    <row r="360" spans="1:61" ht="27.75" customHeight="1" x14ac:dyDescent="0.15">
      <c r="A360" s="33">
        <v>44535</v>
      </c>
      <c r="B360" s="13">
        <f t="shared" si="123"/>
        <v>49</v>
      </c>
      <c r="C360" s="13">
        <f t="shared" si="124"/>
        <v>7</v>
      </c>
      <c r="D360" s="84">
        <f t="shared" si="125"/>
        <v>1.1000000000000001</v>
      </c>
      <c r="E360" s="84">
        <f t="shared" si="126"/>
        <v>1</v>
      </c>
      <c r="F360" s="84">
        <f t="shared" si="127"/>
        <v>1</v>
      </c>
      <c r="G360" s="85">
        <f t="shared" si="138"/>
        <v>0.33333333333333331</v>
      </c>
      <c r="H360" s="192"/>
      <c r="I360" s="192"/>
      <c r="J360" s="192"/>
      <c r="K360" s="192"/>
      <c r="L360" s="193"/>
      <c r="M360" s="193"/>
      <c r="N360" s="9">
        <f t="shared" si="128"/>
        <v>0</v>
      </c>
      <c r="O360" s="9">
        <f>(SUMIF($B$21:B360,B360,$N$21:N360))</f>
        <v>0</v>
      </c>
      <c r="P360" s="9">
        <f t="shared" si="129"/>
        <v>-2.0833333333333335</v>
      </c>
      <c r="Q360" s="193"/>
      <c r="R360" s="14">
        <f t="shared" si="130"/>
        <v>0</v>
      </c>
      <c r="S360" s="9">
        <f t="shared" si="131"/>
        <v>0</v>
      </c>
      <c r="T360" s="9">
        <f t="shared" si="132"/>
        <v>0</v>
      </c>
      <c r="U360" s="9">
        <f t="shared" si="133"/>
        <v>0</v>
      </c>
      <c r="V360" s="9">
        <f t="shared" si="134"/>
        <v>0</v>
      </c>
      <c r="W360" s="9">
        <f t="shared" si="139"/>
        <v>0</v>
      </c>
      <c r="X360" s="192"/>
      <c r="Y360" s="194"/>
      <c r="Z360" s="194"/>
      <c r="AA360" s="192"/>
      <c r="AB360" s="192"/>
      <c r="AC360" s="192"/>
      <c r="AD360" s="195"/>
      <c r="AE360" s="9">
        <f t="shared" si="142"/>
        <v>-113.33333333333279</v>
      </c>
      <c r="AF360" s="9">
        <f t="shared" si="140"/>
        <v>7</v>
      </c>
      <c r="AG360" s="9">
        <f t="shared" si="141"/>
        <v>0.125</v>
      </c>
      <c r="AH360" s="191"/>
      <c r="AI360" s="191"/>
      <c r="AJ360" s="191"/>
      <c r="AK360" s="191"/>
      <c r="AL360" s="35">
        <f t="shared" si="135"/>
        <v>44535</v>
      </c>
      <c r="AM360" s="14">
        <f t="shared" si="136"/>
        <v>0</v>
      </c>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6">
        <f t="shared" si="137"/>
        <v>0</v>
      </c>
    </row>
    <row r="361" spans="1:61" ht="27.75" customHeight="1" x14ac:dyDescent="0.15">
      <c r="A361" s="33">
        <v>44536</v>
      </c>
      <c r="B361" s="13">
        <f t="shared" si="123"/>
        <v>49</v>
      </c>
      <c r="C361" s="13">
        <f t="shared" si="124"/>
        <v>1</v>
      </c>
      <c r="D361" s="84">
        <f t="shared" si="125"/>
        <v>1.1000000000000001</v>
      </c>
      <c r="E361" s="84">
        <f t="shared" si="126"/>
        <v>1</v>
      </c>
      <c r="F361" s="84">
        <f t="shared" si="127"/>
        <v>1</v>
      </c>
      <c r="G361" s="85">
        <f t="shared" si="138"/>
        <v>0.33333333333333331</v>
      </c>
      <c r="H361" s="192"/>
      <c r="I361" s="192"/>
      <c r="J361" s="192"/>
      <c r="K361" s="192"/>
      <c r="L361" s="193"/>
      <c r="M361" s="193"/>
      <c r="N361" s="9">
        <f t="shared" si="128"/>
        <v>0</v>
      </c>
      <c r="O361" s="9">
        <f>(SUMIF($B$21:B361,B361,$N$21:N361))</f>
        <v>0</v>
      </c>
      <c r="P361" s="9">
        <f t="shared" si="129"/>
        <v>-2.0833333333333335</v>
      </c>
      <c r="Q361" s="193"/>
      <c r="R361" s="14">
        <f t="shared" si="130"/>
        <v>0</v>
      </c>
      <c r="S361" s="9">
        <f t="shared" si="131"/>
        <v>0</v>
      </c>
      <c r="T361" s="9">
        <f t="shared" si="132"/>
        <v>0</v>
      </c>
      <c r="U361" s="9">
        <f t="shared" si="133"/>
        <v>0</v>
      </c>
      <c r="V361" s="9">
        <f t="shared" si="134"/>
        <v>0</v>
      </c>
      <c r="W361" s="9">
        <f t="shared" si="139"/>
        <v>0</v>
      </c>
      <c r="X361" s="192"/>
      <c r="Y361" s="194"/>
      <c r="Z361" s="194"/>
      <c r="AA361" s="192"/>
      <c r="AB361" s="192"/>
      <c r="AC361" s="192"/>
      <c r="AD361" s="195"/>
      <c r="AE361" s="9">
        <f t="shared" si="142"/>
        <v>-113.66666666666612</v>
      </c>
      <c r="AF361" s="9">
        <f t="shared" si="140"/>
        <v>7</v>
      </c>
      <c r="AG361" s="9">
        <f t="shared" si="141"/>
        <v>0.125</v>
      </c>
      <c r="AH361" s="191"/>
      <c r="AI361" s="191"/>
      <c r="AJ361" s="191"/>
      <c r="AK361" s="191"/>
      <c r="AL361" s="35">
        <f t="shared" si="135"/>
        <v>44536</v>
      </c>
      <c r="AM361" s="14">
        <f t="shared" si="136"/>
        <v>0</v>
      </c>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6">
        <f t="shared" si="137"/>
        <v>0</v>
      </c>
    </row>
    <row r="362" spans="1:61" ht="27.75" customHeight="1" x14ac:dyDescent="0.15">
      <c r="A362" s="33">
        <v>44537</v>
      </c>
      <c r="B362" s="13">
        <f t="shared" si="123"/>
        <v>50</v>
      </c>
      <c r="C362" s="13">
        <f t="shared" si="124"/>
        <v>2</v>
      </c>
      <c r="D362" s="84">
        <f t="shared" si="125"/>
        <v>1.1000000000000001</v>
      </c>
      <c r="E362" s="84">
        <f t="shared" si="126"/>
        <v>1</v>
      </c>
      <c r="F362" s="84">
        <f t="shared" si="127"/>
        <v>1</v>
      </c>
      <c r="G362" s="85">
        <f t="shared" si="138"/>
        <v>0.33333333333333331</v>
      </c>
      <c r="H362" s="192"/>
      <c r="I362" s="192"/>
      <c r="J362" s="192"/>
      <c r="K362" s="192"/>
      <c r="L362" s="193"/>
      <c r="M362" s="193"/>
      <c r="N362" s="9">
        <f t="shared" si="128"/>
        <v>0</v>
      </c>
      <c r="O362" s="9">
        <f>(SUMIF($B$21:B362,B362,$N$21:N362))</f>
        <v>0</v>
      </c>
      <c r="P362" s="9">
        <f t="shared" si="129"/>
        <v>-2.0833333333333335</v>
      </c>
      <c r="Q362" s="193"/>
      <c r="R362" s="14">
        <f t="shared" si="130"/>
        <v>0</v>
      </c>
      <c r="S362" s="9">
        <f t="shared" si="131"/>
        <v>0</v>
      </c>
      <c r="T362" s="9">
        <f t="shared" si="132"/>
        <v>0</v>
      </c>
      <c r="U362" s="9">
        <f t="shared" si="133"/>
        <v>0</v>
      </c>
      <c r="V362" s="9">
        <f t="shared" si="134"/>
        <v>0</v>
      </c>
      <c r="W362" s="9">
        <f t="shared" si="139"/>
        <v>0</v>
      </c>
      <c r="X362" s="192"/>
      <c r="Y362" s="194"/>
      <c r="Z362" s="194"/>
      <c r="AA362" s="192"/>
      <c r="AB362" s="192"/>
      <c r="AC362" s="192"/>
      <c r="AD362" s="195"/>
      <c r="AE362" s="9">
        <f t="shared" si="142"/>
        <v>-113.99999999999945</v>
      </c>
      <c r="AF362" s="9">
        <f t="shared" si="140"/>
        <v>7</v>
      </c>
      <c r="AG362" s="9">
        <f t="shared" si="141"/>
        <v>0.125</v>
      </c>
      <c r="AH362" s="191"/>
      <c r="AI362" s="191"/>
      <c r="AJ362" s="191"/>
      <c r="AK362" s="191"/>
      <c r="AL362" s="35">
        <f t="shared" si="135"/>
        <v>44537</v>
      </c>
      <c r="AM362" s="14">
        <f t="shared" si="136"/>
        <v>0</v>
      </c>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6">
        <f t="shared" si="137"/>
        <v>0</v>
      </c>
    </row>
    <row r="363" spans="1:61" ht="27.75" customHeight="1" x14ac:dyDescent="0.15">
      <c r="A363" s="33">
        <v>44538</v>
      </c>
      <c r="B363" s="13">
        <f t="shared" si="123"/>
        <v>50</v>
      </c>
      <c r="C363" s="13">
        <f t="shared" si="124"/>
        <v>3</v>
      </c>
      <c r="D363" s="84">
        <f t="shared" si="125"/>
        <v>1.1000000000000001</v>
      </c>
      <c r="E363" s="84">
        <f t="shared" si="126"/>
        <v>1</v>
      </c>
      <c r="F363" s="84">
        <f t="shared" si="127"/>
        <v>1</v>
      </c>
      <c r="G363" s="85">
        <f t="shared" si="138"/>
        <v>0.33333333333333331</v>
      </c>
      <c r="H363" s="192"/>
      <c r="I363" s="192"/>
      <c r="J363" s="192"/>
      <c r="K363" s="192"/>
      <c r="L363" s="193"/>
      <c r="M363" s="193"/>
      <c r="N363" s="9">
        <f t="shared" si="128"/>
        <v>0</v>
      </c>
      <c r="O363" s="9">
        <f>(SUMIF($B$21:B363,B363,$N$21:N363))</f>
        <v>0</v>
      </c>
      <c r="P363" s="9">
        <f t="shared" si="129"/>
        <v>-2.0833333333333335</v>
      </c>
      <c r="Q363" s="193"/>
      <c r="R363" s="14">
        <f t="shared" si="130"/>
        <v>0</v>
      </c>
      <c r="S363" s="9">
        <f t="shared" si="131"/>
        <v>0</v>
      </c>
      <c r="T363" s="9">
        <f t="shared" si="132"/>
        <v>0</v>
      </c>
      <c r="U363" s="9">
        <f t="shared" si="133"/>
        <v>0</v>
      </c>
      <c r="V363" s="9">
        <f t="shared" si="134"/>
        <v>0</v>
      </c>
      <c r="W363" s="9">
        <f t="shared" si="139"/>
        <v>0</v>
      </c>
      <c r="X363" s="192"/>
      <c r="Y363" s="194"/>
      <c r="Z363" s="194"/>
      <c r="AA363" s="192"/>
      <c r="AB363" s="192"/>
      <c r="AC363" s="192"/>
      <c r="AD363" s="195"/>
      <c r="AE363" s="9">
        <f t="shared" si="142"/>
        <v>-114.33333333333277</v>
      </c>
      <c r="AF363" s="9">
        <f t="shared" si="140"/>
        <v>7</v>
      </c>
      <c r="AG363" s="9">
        <f t="shared" si="141"/>
        <v>0.125</v>
      </c>
      <c r="AH363" s="191"/>
      <c r="AI363" s="191"/>
      <c r="AJ363" s="191"/>
      <c r="AK363" s="191"/>
      <c r="AL363" s="35">
        <f t="shared" si="135"/>
        <v>44538</v>
      </c>
      <c r="AM363" s="14">
        <f t="shared" si="136"/>
        <v>0</v>
      </c>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6">
        <f t="shared" si="137"/>
        <v>0</v>
      </c>
    </row>
    <row r="364" spans="1:61" ht="27.75" customHeight="1" x14ac:dyDescent="0.15">
      <c r="A364" s="33">
        <v>44539</v>
      </c>
      <c r="B364" s="13">
        <f t="shared" si="123"/>
        <v>50</v>
      </c>
      <c r="C364" s="13">
        <f t="shared" si="124"/>
        <v>4</v>
      </c>
      <c r="D364" s="84">
        <f t="shared" si="125"/>
        <v>1.1000000000000001</v>
      </c>
      <c r="E364" s="84">
        <f t="shared" si="126"/>
        <v>1</v>
      </c>
      <c r="F364" s="84">
        <f t="shared" si="127"/>
        <v>1</v>
      </c>
      <c r="G364" s="85">
        <f t="shared" si="138"/>
        <v>0.33333333333333298</v>
      </c>
      <c r="H364" s="192"/>
      <c r="I364" s="192"/>
      <c r="J364" s="192"/>
      <c r="K364" s="192"/>
      <c r="L364" s="193"/>
      <c r="M364" s="193"/>
      <c r="N364" s="9">
        <f t="shared" si="128"/>
        <v>0</v>
      </c>
      <c r="O364" s="9">
        <f>(SUMIF($B$21:B364,B364,$N$21:N364))</f>
        <v>0</v>
      </c>
      <c r="P364" s="9">
        <f t="shared" si="129"/>
        <v>-2.0833333333333335</v>
      </c>
      <c r="Q364" s="193"/>
      <c r="R364" s="14">
        <f t="shared" si="130"/>
        <v>0</v>
      </c>
      <c r="S364" s="9">
        <f t="shared" si="131"/>
        <v>0</v>
      </c>
      <c r="T364" s="9">
        <f t="shared" si="132"/>
        <v>0</v>
      </c>
      <c r="U364" s="9">
        <f t="shared" si="133"/>
        <v>0</v>
      </c>
      <c r="V364" s="9">
        <f t="shared" si="134"/>
        <v>0</v>
      </c>
      <c r="W364" s="9">
        <f t="shared" si="139"/>
        <v>0</v>
      </c>
      <c r="X364" s="192"/>
      <c r="Y364" s="194"/>
      <c r="Z364" s="194"/>
      <c r="AA364" s="192"/>
      <c r="AB364" s="192"/>
      <c r="AC364" s="192"/>
      <c r="AD364" s="195"/>
      <c r="AE364" s="9">
        <f t="shared" si="142"/>
        <v>-114.6666666666661</v>
      </c>
      <c r="AF364" s="9">
        <f t="shared" si="140"/>
        <v>7</v>
      </c>
      <c r="AG364" s="9">
        <f t="shared" si="141"/>
        <v>0.125</v>
      </c>
      <c r="AH364" s="191"/>
      <c r="AI364" s="191"/>
      <c r="AJ364" s="191"/>
      <c r="AK364" s="191"/>
      <c r="AL364" s="35">
        <f t="shared" si="135"/>
        <v>44539</v>
      </c>
      <c r="AM364" s="14">
        <f t="shared" si="136"/>
        <v>0</v>
      </c>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6">
        <f t="shared" si="137"/>
        <v>0</v>
      </c>
    </row>
    <row r="365" spans="1:61" ht="27.75" customHeight="1" x14ac:dyDescent="0.15">
      <c r="A365" s="33">
        <v>44540</v>
      </c>
      <c r="B365" s="13">
        <f t="shared" si="123"/>
        <v>50</v>
      </c>
      <c r="C365" s="13">
        <f t="shared" si="124"/>
        <v>5</v>
      </c>
      <c r="D365" s="84">
        <f t="shared" si="125"/>
        <v>1.1000000000000001</v>
      </c>
      <c r="E365" s="84">
        <f t="shared" si="126"/>
        <v>1</v>
      </c>
      <c r="F365" s="84">
        <f t="shared" si="127"/>
        <v>1</v>
      </c>
      <c r="G365" s="85">
        <f t="shared" si="138"/>
        <v>0.33333333333333298</v>
      </c>
      <c r="H365" s="192"/>
      <c r="I365" s="192"/>
      <c r="J365" s="192"/>
      <c r="K365" s="192"/>
      <c r="L365" s="193"/>
      <c r="M365" s="193"/>
      <c r="N365" s="9">
        <f t="shared" si="128"/>
        <v>0</v>
      </c>
      <c r="O365" s="9">
        <f>(SUMIF($B$21:B365,B365,$N$21:N365))</f>
        <v>0</v>
      </c>
      <c r="P365" s="9">
        <f t="shared" si="129"/>
        <v>-2.0833333333333335</v>
      </c>
      <c r="Q365" s="193"/>
      <c r="R365" s="14">
        <f t="shared" si="130"/>
        <v>0</v>
      </c>
      <c r="S365" s="9">
        <f t="shared" si="131"/>
        <v>0</v>
      </c>
      <c r="T365" s="9">
        <f t="shared" si="132"/>
        <v>0</v>
      </c>
      <c r="U365" s="9">
        <f t="shared" si="133"/>
        <v>0</v>
      </c>
      <c r="V365" s="9">
        <f t="shared" si="134"/>
        <v>0</v>
      </c>
      <c r="W365" s="9">
        <f t="shared" si="139"/>
        <v>0</v>
      </c>
      <c r="X365" s="192"/>
      <c r="Y365" s="194"/>
      <c r="Z365" s="194"/>
      <c r="AA365" s="192"/>
      <c r="AB365" s="192"/>
      <c r="AC365" s="192"/>
      <c r="AD365" s="195"/>
      <c r="AE365" s="9">
        <f t="shared" si="142"/>
        <v>-114.99999999999943</v>
      </c>
      <c r="AF365" s="9">
        <f t="shared" si="140"/>
        <v>7</v>
      </c>
      <c r="AG365" s="9">
        <f t="shared" si="141"/>
        <v>0.125</v>
      </c>
      <c r="AH365" s="191"/>
      <c r="AI365" s="191"/>
      <c r="AJ365" s="191"/>
      <c r="AK365" s="191"/>
      <c r="AL365" s="35">
        <f t="shared" si="135"/>
        <v>44540</v>
      </c>
      <c r="AM365" s="14">
        <f t="shared" si="136"/>
        <v>0</v>
      </c>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6">
        <f t="shared" si="137"/>
        <v>0</v>
      </c>
    </row>
    <row r="366" spans="1:61" ht="27.75" customHeight="1" x14ac:dyDescent="0.15">
      <c r="A366" s="33">
        <v>44541</v>
      </c>
      <c r="B366" s="13">
        <f t="shared" si="123"/>
        <v>50</v>
      </c>
      <c r="C366" s="13">
        <f t="shared" si="124"/>
        <v>6</v>
      </c>
      <c r="D366" s="84">
        <f t="shared" si="125"/>
        <v>1.1000000000000001</v>
      </c>
      <c r="E366" s="84">
        <f t="shared" si="126"/>
        <v>1</v>
      </c>
      <c r="F366" s="84">
        <f t="shared" si="127"/>
        <v>1</v>
      </c>
      <c r="G366" s="85">
        <f t="shared" si="138"/>
        <v>0.33333333333333298</v>
      </c>
      <c r="H366" s="192"/>
      <c r="I366" s="192"/>
      <c r="J366" s="192"/>
      <c r="K366" s="192"/>
      <c r="L366" s="193"/>
      <c r="M366" s="193"/>
      <c r="N366" s="9">
        <f t="shared" si="128"/>
        <v>0</v>
      </c>
      <c r="O366" s="9">
        <f>(SUMIF($B$21:B366,B366,$N$21:N366))</f>
        <v>0</v>
      </c>
      <c r="P366" s="9">
        <f t="shared" si="129"/>
        <v>-2.0833333333333335</v>
      </c>
      <c r="Q366" s="193"/>
      <c r="R366" s="14">
        <f t="shared" si="130"/>
        <v>0</v>
      </c>
      <c r="S366" s="9">
        <f t="shared" si="131"/>
        <v>0</v>
      </c>
      <c r="T366" s="9">
        <f t="shared" si="132"/>
        <v>0</v>
      </c>
      <c r="U366" s="9">
        <f t="shared" si="133"/>
        <v>0</v>
      </c>
      <c r="V366" s="9">
        <f t="shared" si="134"/>
        <v>0</v>
      </c>
      <c r="W366" s="9">
        <f t="shared" si="139"/>
        <v>0</v>
      </c>
      <c r="X366" s="192"/>
      <c r="Y366" s="194"/>
      <c r="Z366" s="194"/>
      <c r="AA366" s="192"/>
      <c r="AB366" s="192"/>
      <c r="AC366" s="192"/>
      <c r="AD366" s="195"/>
      <c r="AE366" s="9">
        <f t="shared" si="142"/>
        <v>-115.33333333333276</v>
      </c>
      <c r="AF366" s="9">
        <f t="shared" si="140"/>
        <v>7</v>
      </c>
      <c r="AG366" s="9">
        <f t="shared" si="141"/>
        <v>0.125</v>
      </c>
      <c r="AH366" s="191"/>
      <c r="AI366" s="191"/>
      <c r="AJ366" s="191"/>
      <c r="AK366" s="191"/>
      <c r="AL366" s="35">
        <f t="shared" si="135"/>
        <v>44541</v>
      </c>
      <c r="AM366" s="14">
        <f t="shared" si="136"/>
        <v>0</v>
      </c>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6">
        <f t="shared" si="137"/>
        <v>0</v>
      </c>
    </row>
    <row r="367" spans="1:61" ht="27.75" customHeight="1" x14ac:dyDescent="0.15">
      <c r="A367" s="33">
        <v>44542</v>
      </c>
      <c r="B367" s="13">
        <f t="shared" si="123"/>
        <v>50</v>
      </c>
      <c r="C367" s="13">
        <f t="shared" si="124"/>
        <v>7</v>
      </c>
      <c r="D367" s="84">
        <f t="shared" si="125"/>
        <v>1.1000000000000001</v>
      </c>
      <c r="E367" s="84">
        <f t="shared" si="126"/>
        <v>1</v>
      </c>
      <c r="F367" s="84">
        <f t="shared" si="127"/>
        <v>1</v>
      </c>
      <c r="G367" s="85">
        <f t="shared" si="138"/>
        <v>0.33333333333333331</v>
      </c>
      <c r="H367" s="192"/>
      <c r="I367" s="192"/>
      <c r="J367" s="192"/>
      <c r="K367" s="192"/>
      <c r="L367" s="193"/>
      <c r="M367" s="193"/>
      <c r="N367" s="9">
        <f t="shared" si="128"/>
        <v>0</v>
      </c>
      <c r="O367" s="9">
        <f>(SUMIF($B$21:B367,B367,$N$21:N367))</f>
        <v>0</v>
      </c>
      <c r="P367" s="9">
        <f t="shared" si="129"/>
        <v>-2.0833333333333335</v>
      </c>
      <c r="Q367" s="193"/>
      <c r="R367" s="14">
        <f t="shared" si="130"/>
        <v>0</v>
      </c>
      <c r="S367" s="9">
        <f t="shared" si="131"/>
        <v>0</v>
      </c>
      <c r="T367" s="9">
        <f t="shared" si="132"/>
        <v>0</v>
      </c>
      <c r="U367" s="9">
        <f t="shared" si="133"/>
        <v>0</v>
      </c>
      <c r="V367" s="9">
        <f t="shared" si="134"/>
        <v>0</v>
      </c>
      <c r="W367" s="9">
        <f t="shared" si="139"/>
        <v>0</v>
      </c>
      <c r="X367" s="192"/>
      <c r="Y367" s="194"/>
      <c r="Z367" s="194"/>
      <c r="AA367" s="192"/>
      <c r="AB367" s="192"/>
      <c r="AC367" s="192"/>
      <c r="AD367" s="195"/>
      <c r="AE367" s="9">
        <f t="shared" si="142"/>
        <v>-115.66666666666609</v>
      </c>
      <c r="AF367" s="9">
        <f t="shared" si="140"/>
        <v>7</v>
      </c>
      <c r="AG367" s="9">
        <f t="shared" si="141"/>
        <v>0.125</v>
      </c>
      <c r="AH367" s="191"/>
      <c r="AI367" s="191"/>
      <c r="AJ367" s="191"/>
      <c r="AK367" s="191"/>
      <c r="AL367" s="35">
        <f t="shared" si="135"/>
        <v>44542</v>
      </c>
      <c r="AM367" s="14">
        <f t="shared" si="136"/>
        <v>0</v>
      </c>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6">
        <f t="shared" si="137"/>
        <v>0</v>
      </c>
    </row>
    <row r="368" spans="1:61" ht="27.75" customHeight="1" x14ac:dyDescent="0.15">
      <c r="A368" s="33">
        <v>44543</v>
      </c>
      <c r="B368" s="13">
        <f t="shared" si="123"/>
        <v>50</v>
      </c>
      <c r="C368" s="13">
        <f t="shared" si="124"/>
        <v>1</v>
      </c>
      <c r="D368" s="84">
        <f t="shared" si="125"/>
        <v>1.1000000000000001</v>
      </c>
      <c r="E368" s="84">
        <f t="shared" si="126"/>
        <v>1</v>
      </c>
      <c r="F368" s="84">
        <f t="shared" si="127"/>
        <v>1</v>
      </c>
      <c r="G368" s="85">
        <f t="shared" si="138"/>
        <v>0.33333333333333331</v>
      </c>
      <c r="H368" s="192"/>
      <c r="I368" s="192"/>
      <c r="J368" s="192"/>
      <c r="K368" s="192"/>
      <c r="L368" s="193"/>
      <c r="M368" s="193"/>
      <c r="N368" s="9">
        <f t="shared" si="128"/>
        <v>0</v>
      </c>
      <c r="O368" s="9">
        <f>(SUMIF($B$21:B368,B368,$N$21:N368))</f>
        <v>0</v>
      </c>
      <c r="P368" s="9">
        <f t="shared" si="129"/>
        <v>-2.0833333333333335</v>
      </c>
      <c r="Q368" s="193"/>
      <c r="R368" s="14">
        <f t="shared" si="130"/>
        <v>0</v>
      </c>
      <c r="S368" s="9">
        <f t="shared" si="131"/>
        <v>0</v>
      </c>
      <c r="T368" s="9">
        <f t="shared" si="132"/>
        <v>0</v>
      </c>
      <c r="U368" s="9">
        <f t="shared" si="133"/>
        <v>0</v>
      </c>
      <c r="V368" s="9">
        <f t="shared" si="134"/>
        <v>0</v>
      </c>
      <c r="W368" s="9">
        <f t="shared" si="139"/>
        <v>0</v>
      </c>
      <c r="X368" s="192"/>
      <c r="Y368" s="194"/>
      <c r="Z368" s="194"/>
      <c r="AA368" s="192"/>
      <c r="AB368" s="192"/>
      <c r="AC368" s="192"/>
      <c r="AD368" s="195"/>
      <c r="AE368" s="9">
        <f t="shared" si="142"/>
        <v>-115.99999999999942</v>
      </c>
      <c r="AF368" s="9">
        <f t="shared" si="140"/>
        <v>7</v>
      </c>
      <c r="AG368" s="9">
        <f t="shared" si="141"/>
        <v>0.125</v>
      </c>
      <c r="AH368" s="191"/>
      <c r="AI368" s="191"/>
      <c r="AJ368" s="191"/>
      <c r="AK368" s="191"/>
      <c r="AL368" s="35">
        <f t="shared" si="135"/>
        <v>44543</v>
      </c>
      <c r="AM368" s="14">
        <f t="shared" si="136"/>
        <v>0</v>
      </c>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6">
        <f t="shared" si="137"/>
        <v>0</v>
      </c>
    </row>
    <row r="369" spans="1:61" ht="27.75" customHeight="1" x14ac:dyDescent="0.15">
      <c r="A369" s="33">
        <v>44544</v>
      </c>
      <c r="B369" s="13">
        <f t="shared" si="123"/>
        <v>51</v>
      </c>
      <c r="C369" s="13">
        <f t="shared" si="124"/>
        <v>2</v>
      </c>
      <c r="D369" s="84">
        <f t="shared" si="125"/>
        <v>1.1000000000000001</v>
      </c>
      <c r="E369" s="84">
        <f t="shared" si="126"/>
        <v>1</v>
      </c>
      <c r="F369" s="84">
        <f t="shared" si="127"/>
        <v>1</v>
      </c>
      <c r="G369" s="85">
        <f t="shared" si="138"/>
        <v>0.33333333333333331</v>
      </c>
      <c r="H369" s="192"/>
      <c r="I369" s="192"/>
      <c r="J369" s="192"/>
      <c r="K369" s="192"/>
      <c r="L369" s="193"/>
      <c r="M369" s="193"/>
      <c r="N369" s="9">
        <f t="shared" si="128"/>
        <v>0</v>
      </c>
      <c r="O369" s="9">
        <f>(SUMIF($B$21:B369,B369,$N$21:N369))</f>
        <v>0</v>
      </c>
      <c r="P369" s="9">
        <f t="shared" si="129"/>
        <v>-2.0833333333333335</v>
      </c>
      <c r="Q369" s="193"/>
      <c r="R369" s="14">
        <f t="shared" si="130"/>
        <v>0</v>
      </c>
      <c r="S369" s="9">
        <f t="shared" si="131"/>
        <v>0</v>
      </c>
      <c r="T369" s="9">
        <f t="shared" si="132"/>
        <v>0</v>
      </c>
      <c r="U369" s="9">
        <f t="shared" si="133"/>
        <v>0</v>
      </c>
      <c r="V369" s="9">
        <f t="shared" si="134"/>
        <v>0</v>
      </c>
      <c r="W369" s="9">
        <f t="shared" si="139"/>
        <v>0</v>
      </c>
      <c r="X369" s="192"/>
      <c r="Y369" s="194"/>
      <c r="Z369" s="194"/>
      <c r="AA369" s="192"/>
      <c r="AB369" s="192"/>
      <c r="AC369" s="192"/>
      <c r="AD369" s="195"/>
      <c r="AE369" s="9">
        <f t="shared" si="142"/>
        <v>-116.33333333333275</v>
      </c>
      <c r="AF369" s="9">
        <f t="shared" si="140"/>
        <v>7</v>
      </c>
      <c r="AG369" s="9">
        <f t="shared" si="141"/>
        <v>0.125</v>
      </c>
      <c r="AH369" s="191"/>
      <c r="AI369" s="191"/>
      <c r="AJ369" s="191"/>
      <c r="AK369" s="191"/>
      <c r="AL369" s="35">
        <f t="shared" si="135"/>
        <v>44544</v>
      </c>
      <c r="AM369" s="14">
        <f t="shared" si="136"/>
        <v>0</v>
      </c>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6">
        <f t="shared" si="137"/>
        <v>0</v>
      </c>
    </row>
    <row r="370" spans="1:61" ht="27.75" customHeight="1" x14ac:dyDescent="0.15">
      <c r="A370" s="33">
        <v>44545</v>
      </c>
      <c r="B370" s="13">
        <f t="shared" si="123"/>
        <v>51</v>
      </c>
      <c r="C370" s="13">
        <f t="shared" si="124"/>
        <v>3</v>
      </c>
      <c r="D370" s="84">
        <f t="shared" si="125"/>
        <v>1.1000000000000001</v>
      </c>
      <c r="E370" s="84">
        <f t="shared" si="126"/>
        <v>1</v>
      </c>
      <c r="F370" s="84">
        <f t="shared" si="127"/>
        <v>1</v>
      </c>
      <c r="G370" s="85">
        <f t="shared" si="138"/>
        <v>0.33333333333333331</v>
      </c>
      <c r="H370" s="192"/>
      <c r="I370" s="192"/>
      <c r="J370" s="192"/>
      <c r="K370" s="192"/>
      <c r="L370" s="193"/>
      <c r="M370" s="193"/>
      <c r="N370" s="9">
        <f t="shared" si="128"/>
        <v>0</v>
      </c>
      <c r="O370" s="9">
        <f>(SUMIF($B$21:B370,B370,$N$21:N370))</f>
        <v>0</v>
      </c>
      <c r="P370" s="9">
        <f t="shared" si="129"/>
        <v>-2.0833333333333335</v>
      </c>
      <c r="Q370" s="193"/>
      <c r="R370" s="14">
        <f t="shared" si="130"/>
        <v>0</v>
      </c>
      <c r="S370" s="9">
        <f t="shared" si="131"/>
        <v>0</v>
      </c>
      <c r="T370" s="9">
        <f t="shared" si="132"/>
        <v>0</v>
      </c>
      <c r="U370" s="9">
        <f t="shared" si="133"/>
        <v>0</v>
      </c>
      <c r="V370" s="9">
        <f t="shared" si="134"/>
        <v>0</v>
      </c>
      <c r="W370" s="9">
        <f t="shared" si="139"/>
        <v>0</v>
      </c>
      <c r="X370" s="192"/>
      <c r="Y370" s="194"/>
      <c r="Z370" s="194"/>
      <c r="AA370" s="192"/>
      <c r="AB370" s="192"/>
      <c r="AC370" s="192"/>
      <c r="AD370" s="195"/>
      <c r="AE370" s="9">
        <f t="shared" si="142"/>
        <v>-116.66666666666607</v>
      </c>
      <c r="AF370" s="9">
        <f t="shared" si="140"/>
        <v>7</v>
      </c>
      <c r="AG370" s="9">
        <f t="shared" si="141"/>
        <v>0.125</v>
      </c>
      <c r="AH370" s="191"/>
      <c r="AI370" s="191"/>
      <c r="AJ370" s="191"/>
      <c r="AK370" s="191"/>
      <c r="AL370" s="35">
        <f t="shared" si="135"/>
        <v>44545</v>
      </c>
      <c r="AM370" s="14">
        <f t="shared" si="136"/>
        <v>0</v>
      </c>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6">
        <f t="shared" si="137"/>
        <v>0</v>
      </c>
    </row>
    <row r="371" spans="1:61" ht="27.75" customHeight="1" x14ac:dyDescent="0.15">
      <c r="A371" s="33">
        <v>44546</v>
      </c>
      <c r="B371" s="13">
        <f t="shared" si="123"/>
        <v>51</v>
      </c>
      <c r="C371" s="13">
        <f t="shared" si="124"/>
        <v>4</v>
      </c>
      <c r="D371" s="84">
        <f t="shared" si="125"/>
        <v>1.1000000000000001</v>
      </c>
      <c r="E371" s="84">
        <f t="shared" si="126"/>
        <v>1</v>
      </c>
      <c r="F371" s="84">
        <f t="shared" si="127"/>
        <v>1</v>
      </c>
      <c r="G371" s="85">
        <f t="shared" si="138"/>
        <v>0.33333333333333298</v>
      </c>
      <c r="H371" s="192"/>
      <c r="I371" s="192"/>
      <c r="J371" s="192"/>
      <c r="K371" s="192"/>
      <c r="L371" s="193"/>
      <c r="M371" s="193"/>
      <c r="N371" s="9">
        <f t="shared" si="128"/>
        <v>0</v>
      </c>
      <c r="O371" s="9">
        <f>(SUMIF($B$21:B371,B371,$N$21:N371))</f>
        <v>0</v>
      </c>
      <c r="P371" s="9">
        <f t="shared" si="129"/>
        <v>-2.0833333333333335</v>
      </c>
      <c r="Q371" s="193"/>
      <c r="R371" s="14">
        <f t="shared" si="130"/>
        <v>0</v>
      </c>
      <c r="S371" s="9">
        <f t="shared" si="131"/>
        <v>0</v>
      </c>
      <c r="T371" s="9">
        <f t="shared" si="132"/>
        <v>0</v>
      </c>
      <c r="U371" s="9">
        <f t="shared" si="133"/>
        <v>0</v>
      </c>
      <c r="V371" s="9">
        <f t="shared" si="134"/>
        <v>0</v>
      </c>
      <c r="W371" s="9">
        <f t="shared" si="139"/>
        <v>0</v>
      </c>
      <c r="X371" s="192"/>
      <c r="Y371" s="194"/>
      <c r="Z371" s="194"/>
      <c r="AA371" s="192"/>
      <c r="AB371" s="192"/>
      <c r="AC371" s="192"/>
      <c r="AD371" s="195"/>
      <c r="AE371" s="9">
        <f t="shared" si="142"/>
        <v>-116.9999999999994</v>
      </c>
      <c r="AF371" s="9">
        <f t="shared" si="140"/>
        <v>7</v>
      </c>
      <c r="AG371" s="9">
        <f t="shared" si="141"/>
        <v>0.125</v>
      </c>
      <c r="AH371" s="191"/>
      <c r="AI371" s="191"/>
      <c r="AJ371" s="191"/>
      <c r="AK371" s="191"/>
      <c r="AL371" s="35">
        <f t="shared" si="135"/>
        <v>44546</v>
      </c>
      <c r="AM371" s="14">
        <f t="shared" si="136"/>
        <v>0</v>
      </c>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6">
        <f t="shared" si="137"/>
        <v>0</v>
      </c>
    </row>
    <row r="372" spans="1:61" ht="27.75" customHeight="1" x14ac:dyDescent="0.15">
      <c r="A372" s="33">
        <v>44547</v>
      </c>
      <c r="B372" s="13">
        <f t="shared" si="123"/>
        <v>51</v>
      </c>
      <c r="C372" s="13">
        <f t="shared" si="124"/>
        <v>5</v>
      </c>
      <c r="D372" s="84">
        <f t="shared" si="125"/>
        <v>1.1000000000000001</v>
      </c>
      <c r="E372" s="84">
        <f t="shared" si="126"/>
        <v>1</v>
      </c>
      <c r="F372" s="84">
        <f t="shared" si="127"/>
        <v>1</v>
      </c>
      <c r="G372" s="85">
        <f t="shared" si="138"/>
        <v>0.33333333333333298</v>
      </c>
      <c r="H372" s="192"/>
      <c r="I372" s="192"/>
      <c r="J372" s="192"/>
      <c r="K372" s="192"/>
      <c r="L372" s="193"/>
      <c r="M372" s="193"/>
      <c r="N372" s="9">
        <f t="shared" si="128"/>
        <v>0</v>
      </c>
      <c r="O372" s="9">
        <f>(SUMIF($B$21:B372,B372,$N$21:N372))</f>
        <v>0</v>
      </c>
      <c r="P372" s="9">
        <f t="shared" si="129"/>
        <v>-2.0833333333333335</v>
      </c>
      <c r="Q372" s="193"/>
      <c r="R372" s="14">
        <f t="shared" si="130"/>
        <v>0</v>
      </c>
      <c r="S372" s="9">
        <f t="shared" si="131"/>
        <v>0</v>
      </c>
      <c r="T372" s="9">
        <f t="shared" si="132"/>
        <v>0</v>
      </c>
      <c r="U372" s="9">
        <f t="shared" si="133"/>
        <v>0</v>
      </c>
      <c r="V372" s="9">
        <f t="shared" si="134"/>
        <v>0</v>
      </c>
      <c r="W372" s="9">
        <f t="shared" si="139"/>
        <v>0</v>
      </c>
      <c r="X372" s="192"/>
      <c r="Y372" s="194"/>
      <c r="Z372" s="194"/>
      <c r="AA372" s="192"/>
      <c r="AB372" s="192"/>
      <c r="AC372" s="192"/>
      <c r="AD372" s="195"/>
      <c r="AE372" s="9">
        <f t="shared" si="142"/>
        <v>-117.33333333333273</v>
      </c>
      <c r="AF372" s="9">
        <f t="shared" si="140"/>
        <v>7</v>
      </c>
      <c r="AG372" s="9">
        <f t="shared" si="141"/>
        <v>0.125</v>
      </c>
      <c r="AH372" s="191"/>
      <c r="AI372" s="191"/>
      <c r="AJ372" s="191"/>
      <c r="AK372" s="191"/>
      <c r="AL372" s="35">
        <f t="shared" si="135"/>
        <v>44547</v>
      </c>
      <c r="AM372" s="14">
        <f t="shared" si="136"/>
        <v>0</v>
      </c>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6">
        <f t="shared" si="137"/>
        <v>0</v>
      </c>
    </row>
    <row r="373" spans="1:61" ht="27.75" customHeight="1" x14ac:dyDescent="0.15">
      <c r="A373" s="33">
        <v>44548</v>
      </c>
      <c r="B373" s="13">
        <f t="shared" si="123"/>
        <v>51</v>
      </c>
      <c r="C373" s="13">
        <f t="shared" si="124"/>
        <v>6</v>
      </c>
      <c r="D373" s="84">
        <f t="shared" si="125"/>
        <v>1.1000000000000001</v>
      </c>
      <c r="E373" s="84">
        <f t="shared" si="126"/>
        <v>1</v>
      </c>
      <c r="F373" s="84">
        <f t="shared" si="127"/>
        <v>1</v>
      </c>
      <c r="G373" s="85">
        <f t="shared" si="138"/>
        <v>0.33333333333333298</v>
      </c>
      <c r="H373" s="192"/>
      <c r="I373" s="192"/>
      <c r="J373" s="192"/>
      <c r="K373" s="192"/>
      <c r="L373" s="193"/>
      <c r="M373" s="193"/>
      <c r="N373" s="9">
        <f t="shared" si="128"/>
        <v>0</v>
      </c>
      <c r="O373" s="9">
        <f>(SUMIF($B$21:B373,B373,$N$21:N373))</f>
        <v>0</v>
      </c>
      <c r="P373" s="9">
        <f t="shared" si="129"/>
        <v>-2.0833333333333335</v>
      </c>
      <c r="Q373" s="193"/>
      <c r="R373" s="14">
        <f t="shared" si="130"/>
        <v>0</v>
      </c>
      <c r="S373" s="9">
        <f t="shared" si="131"/>
        <v>0</v>
      </c>
      <c r="T373" s="9">
        <f t="shared" si="132"/>
        <v>0</v>
      </c>
      <c r="U373" s="9">
        <f t="shared" si="133"/>
        <v>0</v>
      </c>
      <c r="V373" s="9">
        <f t="shared" si="134"/>
        <v>0</v>
      </c>
      <c r="W373" s="9">
        <f t="shared" si="139"/>
        <v>0</v>
      </c>
      <c r="X373" s="192"/>
      <c r="Y373" s="194"/>
      <c r="Z373" s="194"/>
      <c r="AA373" s="192"/>
      <c r="AB373" s="192"/>
      <c r="AC373" s="192"/>
      <c r="AD373" s="195"/>
      <c r="AE373" s="9">
        <f t="shared" si="142"/>
        <v>-117.66666666666606</v>
      </c>
      <c r="AF373" s="9">
        <f t="shared" si="140"/>
        <v>7</v>
      </c>
      <c r="AG373" s="9">
        <f t="shared" si="141"/>
        <v>0.125</v>
      </c>
      <c r="AH373" s="191"/>
      <c r="AI373" s="191"/>
      <c r="AJ373" s="191"/>
      <c r="AK373" s="191"/>
      <c r="AL373" s="35">
        <f t="shared" si="135"/>
        <v>44548</v>
      </c>
      <c r="AM373" s="14">
        <f t="shared" si="136"/>
        <v>0</v>
      </c>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6">
        <f t="shared" si="137"/>
        <v>0</v>
      </c>
    </row>
    <row r="374" spans="1:61" ht="27.75" customHeight="1" x14ac:dyDescent="0.15">
      <c r="A374" s="33">
        <v>44549</v>
      </c>
      <c r="B374" s="13">
        <f t="shared" si="123"/>
        <v>51</v>
      </c>
      <c r="C374" s="13">
        <f t="shared" si="124"/>
        <v>7</v>
      </c>
      <c r="D374" s="84">
        <f t="shared" si="125"/>
        <v>1.1000000000000001</v>
      </c>
      <c r="E374" s="84">
        <f t="shared" si="126"/>
        <v>1</v>
      </c>
      <c r="F374" s="84">
        <f t="shared" si="127"/>
        <v>1</v>
      </c>
      <c r="G374" s="85">
        <f t="shared" si="138"/>
        <v>0.33333333333333331</v>
      </c>
      <c r="H374" s="192"/>
      <c r="I374" s="192"/>
      <c r="J374" s="192"/>
      <c r="K374" s="192"/>
      <c r="L374" s="193"/>
      <c r="M374" s="193"/>
      <c r="N374" s="9">
        <f t="shared" si="128"/>
        <v>0</v>
      </c>
      <c r="O374" s="9">
        <f>(SUMIF($B$21:B374,B374,$N$21:N374))</f>
        <v>0</v>
      </c>
      <c r="P374" s="9">
        <f t="shared" si="129"/>
        <v>-2.0833333333333335</v>
      </c>
      <c r="Q374" s="193"/>
      <c r="R374" s="14">
        <f t="shared" si="130"/>
        <v>0</v>
      </c>
      <c r="S374" s="9">
        <f t="shared" si="131"/>
        <v>0</v>
      </c>
      <c r="T374" s="9">
        <f t="shared" si="132"/>
        <v>0</v>
      </c>
      <c r="U374" s="9">
        <f t="shared" si="133"/>
        <v>0</v>
      </c>
      <c r="V374" s="9">
        <f t="shared" si="134"/>
        <v>0</v>
      </c>
      <c r="W374" s="9">
        <f t="shared" si="139"/>
        <v>0</v>
      </c>
      <c r="X374" s="192"/>
      <c r="Y374" s="194"/>
      <c r="Z374" s="194"/>
      <c r="AA374" s="192"/>
      <c r="AB374" s="192"/>
      <c r="AC374" s="192"/>
      <c r="AD374" s="195"/>
      <c r="AE374" s="9">
        <f t="shared" si="142"/>
        <v>-117.99999999999939</v>
      </c>
      <c r="AF374" s="9">
        <f t="shared" si="140"/>
        <v>7</v>
      </c>
      <c r="AG374" s="9">
        <f t="shared" si="141"/>
        <v>0.125</v>
      </c>
      <c r="AH374" s="191"/>
      <c r="AI374" s="191"/>
      <c r="AJ374" s="191"/>
      <c r="AK374" s="191"/>
      <c r="AL374" s="35">
        <f t="shared" si="135"/>
        <v>44549</v>
      </c>
      <c r="AM374" s="14">
        <f t="shared" si="136"/>
        <v>0</v>
      </c>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6">
        <f t="shared" si="137"/>
        <v>0</v>
      </c>
    </row>
    <row r="375" spans="1:61" ht="27.75" customHeight="1" x14ac:dyDescent="0.15">
      <c r="A375" s="33">
        <v>44550</v>
      </c>
      <c r="B375" s="13">
        <f t="shared" si="123"/>
        <v>51</v>
      </c>
      <c r="C375" s="13">
        <f t="shared" si="124"/>
        <v>1</v>
      </c>
      <c r="D375" s="84">
        <f t="shared" si="125"/>
        <v>1.1000000000000001</v>
      </c>
      <c r="E375" s="84">
        <f t="shared" si="126"/>
        <v>1</v>
      </c>
      <c r="F375" s="84">
        <f t="shared" si="127"/>
        <v>1</v>
      </c>
      <c r="G375" s="85">
        <f t="shared" si="138"/>
        <v>0.33333333333333331</v>
      </c>
      <c r="H375" s="192"/>
      <c r="I375" s="192"/>
      <c r="J375" s="192"/>
      <c r="K375" s="192"/>
      <c r="L375" s="193"/>
      <c r="M375" s="193"/>
      <c r="N375" s="9">
        <f t="shared" si="128"/>
        <v>0</v>
      </c>
      <c r="O375" s="9">
        <f>(SUMIF($B$21:B375,B375,$N$21:N375))</f>
        <v>0</v>
      </c>
      <c r="P375" s="9">
        <f t="shared" si="129"/>
        <v>-2.0833333333333335</v>
      </c>
      <c r="Q375" s="193"/>
      <c r="R375" s="14">
        <f t="shared" si="130"/>
        <v>0</v>
      </c>
      <c r="S375" s="9">
        <f t="shared" si="131"/>
        <v>0</v>
      </c>
      <c r="T375" s="9">
        <f t="shared" si="132"/>
        <v>0</v>
      </c>
      <c r="U375" s="9">
        <f t="shared" si="133"/>
        <v>0</v>
      </c>
      <c r="V375" s="9">
        <f t="shared" si="134"/>
        <v>0</v>
      </c>
      <c r="W375" s="9">
        <f t="shared" si="139"/>
        <v>0</v>
      </c>
      <c r="X375" s="192"/>
      <c r="Y375" s="194"/>
      <c r="Z375" s="194"/>
      <c r="AA375" s="192"/>
      <c r="AB375" s="192"/>
      <c r="AC375" s="192"/>
      <c r="AD375" s="195"/>
      <c r="AE375" s="9">
        <f t="shared" si="142"/>
        <v>-118.33333333333272</v>
      </c>
      <c r="AF375" s="9">
        <f t="shared" si="140"/>
        <v>7</v>
      </c>
      <c r="AG375" s="9">
        <f t="shared" si="141"/>
        <v>0.125</v>
      </c>
      <c r="AH375" s="191"/>
      <c r="AI375" s="191"/>
      <c r="AJ375" s="191"/>
      <c r="AK375" s="191"/>
      <c r="AL375" s="35">
        <f t="shared" si="135"/>
        <v>44550</v>
      </c>
      <c r="AM375" s="14">
        <f t="shared" si="136"/>
        <v>0</v>
      </c>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6">
        <f t="shared" si="137"/>
        <v>0</v>
      </c>
    </row>
    <row r="376" spans="1:61" ht="27.75" customHeight="1" x14ac:dyDescent="0.15">
      <c r="A376" s="33">
        <v>44551</v>
      </c>
      <c r="B376" s="13">
        <f t="shared" si="123"/>
        <v>52</v>
      </c>
      <c r="C376" s="13">
        <f t="shared" si="124"/>
        <v>2</v>
      </c>
      <c r="D376" s="84">
        <f t="shared" si="125"/>
        <v>1.1000000000000001</v>
      </c>
      <c r="E376" s="84">
        <f t="shared" si="126"/>
        <v>1</v>
      </c>
      <c r="F376" s="84">
        <f t="shared" si="127"/>
        <v>1</v>
      </c>
      <c r="G376" s="85">
        <f t="shared" si="138"/>
        <v>0.33333333333333331</v>
      </c>
      <c r="H376" s="192"/>
      <c r="I376" s="192"/>
      <c r="J376" s="192"/>
      <c r="K376" s="192"/>
      <c r="L376" s="193"/>
      <c r="M376" s="193"/>
      <c r="N376" s="9">
        <f t="shared" si="128"/>
        <v>0</v>
      </c>
      <c r="O376" s="9">
        <f>(SUMIF($B$21:B376,B376,$N$21:N376))</f>
        <v>0</v>
      </c>
      <c r="P376" s="9">
        <f t="shared" si="129"/>
        <v>-2.0833333333333335</v>
      </c>
      <c r="Q376" s="193"/>
      <c r="R376" s="14">
        <f t="shared" si="130"/>
        <v>0</v>
      </c>
      <c r="S376" s="9">
        <f t="shared" si="131"/>
        <v>0</v>
      </c>
      <c r="T376" s="9">
        <f t="shared" si="132"/>
        <v>0</v>
      </c>
      <c r="U376" s="9">
        <f t="shared" si="133"/>
        <v>0</v>
      </c>
      <c r="V376" s="9">
        <f t="shared" si="134"/>
        <v>0</v>
      </c>
      <c r="W376" s="9">
        <f t="shared" si="139"/>
        <v>0</v>
      </c>
      <c r="X376" s="192"/>
      <c r="Y376" s="194"/>
      <c r="Z376" s="194"/>
      <c r="AA376" s="192"/>
      <c r="AB376" s="192"/>
      <c r="AC376" s="192"/>
      <c r="AD376" s="195"/>
      <c r="AE376" s="9">
        <f t="shared" si="142"/>
        <v>-118.66666666666605</v>
      </c>
      <c r="AF376" s="9">
        <f t="shared" si="140"/>
        <v>7</v>
      </c>
      <c r="AG376" s="9">
        <f t="shared" si="141"/>
        <v>0.125</v>
      </c>
      <c r="AH376" s="191"/>
      <c r="AI376" s="191"/>
      <c r="AJ376" s="191"/>
      <c r="AK376" s="191"/>
      <c r="AL376" s="35">
        <f t="shared" si="135"/>
        <v>44551</v>
      </c>
      <c r="AM376" s="14">
        <f t="shared" si="136"/>
        <v>0</v>
      </c>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6">
        <f t="shared" si="137"/>
        <v>0</v>
      </c>
    </row>
    <row r="377" spans="1:61" ht="27.75" customHeight="1" x14ac:dyDescent="0.15">
      <c r="A377" s="33">
        <v>44552</v>
      </c>
      <c r="B377" s="13">
        <f t="shared" si="123"/>
        <v>52</v>
      </c>
      <c r="C377" s="13">
        <f t="shared" si="124"/>
        <v>3</v>
      </c>
      <c r="D377" s="84">
        <f t="shared" si="125"/>
        <v>1.1000000000000001</v>
      </c>
      <c r="E377" s="84">
        <f t="shared" si="126"/>
        <v>1</v>
      </c>
      <c r="F377" s="84">
        <f t="shared" si="127"/>
        <v>1</v>
      </c>
      <c r="G377" s="85">
        <f t="shared" si="138"/>
        <v>0.33333333333333331</v>
      </c>
      <c r="H377" s="192"/>
      <c r="I377" s="192"/>
      <c r="J377" s="192"/>
      <c r="K377" s="192"/>
      <c r="L377" s="193"/>
      <c r="M377" s="193"/>
      <c r="N377" s="9">
        <f t="shared" si="128"/>
        <v>0</v>
      </c>
      <c r="O377" s="9">
        <f>(SUMIF($B$21:B377,B377,$N$21:N377))</f>
        <v>0</v>
      </c>
      <c r="P377" s="9">
        <f t="shared" si="129"/>
        <v>-2.0833333333333335</v>
      </c>
      <c r="Q377" s="193"/>
      <c r="R377" s="14">
        <f t="shared" si="130"/>
        <v>0</v>
      </c>
      <c r="S377" s="9">
        <f t="shared" si="131"/>
        <v>0</v>
      </c>
      <c r="T377" s="9">
        <f t="shared" si="132"/>
        <v>0</v>
      </c>
      <c r="U377" s="9">
        <f t="shared" si="133"/>
        <v>0</v>
      </c>
      <c r="V377" s="9">
        <f t="shared" si="134"/>
        <v>0</v>
      </c>
      <c r="W377" s="9">
        <f t="shared" si="139"/>
        <v>0</v>
      </c>
      <c r="X377" s="192"/>
      <c r="Y377" s="194"/>
      <c r="Z377" s="194"/>
      <c r="AA377" s="192"/>
      <c r="AB377" s="192"/>
      <c r="AC377" s="192"/>
      <c r="AD377" s="195"/>
      <c r="AE377" s="9">
        <f t="shared" si="142"/>
        <v>-118.99999999999937</v>
      </c>
      <c r="AF377" s="9">
        <f t="shared" si="140"/>
        <v>7</v>
      </c>
      <c r="AG377" s="9">
        <f t="shared" si="141"/>
        <v>0.125</v>
      </c>
      <c r="AH377" s="191"/>
      <c r="AI377" s="191"/>
      <c r="AJ377" s="191"/>
      <c r="AK377" s="191"/>
      <c r="AL377" s="35">
        <f t="shared" si="135"/>
        <v>44552</v>
      </c>
      <c r="AM377" s="14">
        <f t="shared" si="136"/>
        <v>0</v>
      </c>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6">
        <f t="shared" si="137"/>
        <v>0</v>
      </c>
    </row>
    <row r="378" spans="1:61" ht="27.75" customHeight="1" x14ac:dyDescent="0.15">
      <c r="A378" s="33">
        <v>44553</v>
      </c>
      <c r="B378" s="13">
        <f t="shared" si="123"/>
        <v>52</v>
      </c>
      <c r="C378" s="13">
        <f t="shared" si="124"/>
        <v>4</v>
      </c>
      <c r="D378" s="84">
        <f t="shared" si="125"/>
        <v>1.1000000000000001</v>
      </c>
      <c r="E378" s="84">
        <f t="shared" si="126"/>
        <v>1</v>
      </c>
      <c r="F378" s="84">
        <f t="shared" si="127"/>
        <v>1</v>
      </c>
      <c r="G378" s="85">
        <f t="shared" si="138"/>
        <v>0.33333333333333298</v>
      </c>
      <c r="H378" s="192"/>
      <c r="I378" s="192"/>
      <c r="J378" s="192"/>
      <c r="K378" s="192"/>
      <c r="L378" s="193"/>
      <c r="M378" s="193"/>
      <c r="N378" s="9">
        <f t="shared" si="128"/>
        <v>0</v>
      </c>
      <c r="O378" s="9">
        <f>(SUMIF($B$21:B378,B378,$N$21:N378))</f>
        <v>0</v>
      </c>
      <c r="P378" s="9">
        <f t="shared" si="129"/>
        <v>-2.0833333333333335</v>
      </c>
      <c r="Q378" s="193"/>
      <c r="R378" s="14">
        <f t="shared" si="130"/>
        <v>0</v>
      </c>
      <c r="S378" s="9">
        <f t="shared" si="131"/>
        <v>0</v>
      </c>
      <c r="T378" s="9">
        <f t="shared" si="132"/>
        <v>0</v>
      </c>
      <c r="U378" s="9">
        <f t="shared" si="133"/>
        <v>0</v>
      </c>
      <c r="V378" s="9">
        <f t="shared" si="134"/>
        <v>0</v>
      </c>
      <c r="W378" s="9">
        <f t="shared" si="139"/>
        <v>0</v>
      </c>
      <c r="X378" s="192"/>
      <c r="Y378" s="194"/>
      <c r="Z378" s="194"/>
      <c r="AA378" s="192"/>
      <c r="AB378" s="192"/>
      <c r="AC378" s="192"/>
      <c r="AD378" s="195"/>
      <c r="AE378" s="9">
        <f t="shared" si="142"/>
        <v>-119.3333333333327</v>
      </c>
      <c r="AF378" s="9">
        <f t="shared" si="140"/>
        <v>7</v>
      </c>
      <c r="AG378" s="9">
        <f t="shared" si="141"/>
        <v>0.125</v>
      </c>
      <c r="AH378" s="191"/>
      <c r="AI378" s="191"/>
      <c r="AJ378" s="191"/>
      <c r="AK378" s="191"/>
      <c r="AL378" s="35">
        <f t="shared" si="135"/>
        <v>44553</v>
      </c>
      <c r="AM378" s="14">
        <f t="shared" si="136"/>
        <v>0</v>
      </c>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6">
        <f t="shared" si="137"/>
        <v>0</v>
      </c>
    </row>
    <row r="379" spans="1:61" ht="27.75" customHeight="1" x14ac:dyDescent="0.15">
      <c r="A379" s="33">
        <v>44554</v>
      </c>
      <c r="B379" s="13">
        <f t="shared" si="123"/>
        <v>52</v>
      </c>
      <c r="C379" s="13">
        <f t="shared" si="124"/>
        <v>5</v>
      </c>
      <c r="D379" s="84">
        <f t="shared" si="125"/>
        <v>1.1000000000000001</v>
      </c>
      <c r="E379" s="84">
        <f t="shared" si="126"/>
        <v>1</v>
      </c>
      <c r="F379" s="84">
        <f t="shared" si="127"/>
        <v>1</v>
      </c>
      <c r="G379" s="85">
        <f t="shared" si="138"/>
        <v>0.33333333333333298</v>
      </c>
      <c r="H379" s="192"/>
      <c r="I379" s="192"/>
      <c r="J379" s="192"/>
      <c r="K379" s="192"/>
      <c r="L379" s="193"/>
      <c r="M379" s="193"/>
      <c r="N379" s="9">
        <f t="shared" si="128"/>
        <v>0</v>
      </c>
      <c r="O379" s="9">
        <f>(SUMIF($B$21:B379,B379,$N$21:N379))</f>
        <v>0</v>
      </c>
      <c r="P379" s="9">
        <f t="shared" si="129"/>
        <v>-2.0833333333333335</v>
      </c>
      <c r="Q379" s="193"/>
      <c r="R379" s="14">
        <f t="shared" si="130"/>
        <v>0</v>
      </c>
      <c r="S379" s="9">
        <f t="shared" si="131"/>
        <v>0</v>
      </c>
      <c r="T379" s="9">
        <f t="shared" si="132"/>
        <v>0</v>
      </c>
      <c r="U379" s="9">
        <f t="shared" si="133"/>
        <v>0</v>
      </c>
      <c r="V379" s="9">
        <f t="shared" si="134"/>
        <v>0</v>
      </c>
      <c r="W379" s="9">
        <f t="shared" si="139"/>
        <v>0</v>
      </c>
      <c r="X379" s="192"/>
      <c r="Y379" s="194"/>
      <c r="Z379" s="194"/>
      <c r="AA379" s="192"/>
      <c r="AB379" s="192"/>
      <c r="AC379" s="192"/>
      <c r="AD379" s="195"/>
      <c r="AE379" s="9">
        <f t="shared" si="142"/>
        <v>-119.66666666666603</v>
      </c>
      <c r="AF379" s="9">
        <f t="shared" si="140"/>
        <v>7</v>
      </c>
      <c r="AG379" s="9">
        <f t="shared" si="141"/>
        <v>0.125</v>
      </c>
      <c r="AH379" s="191"/>
      <c r="AI379" s="191"/>
      <c r="AJ379" s="191"/>
      <c r="AK379" s="191"/>
      <c r="AL379" s="35">
        <f t="shared" si="135"/>
        <v>44554</v>
      </c>
      <c r="AM379" s="14">
        <f t="shared" si="136"/>
        <v>0</v>
      </c>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6">
        <f t="shared" si="137"/>
        <v>0</v>
      </c>
    </row>
    <row r="380" spans="1:61" ht="27.75" customHeight="1" x14ac:dyDescent="0.15">
      <c r="A380" s="33">
        <v>44555</v>
      </c>
      <c r="B380" s="13">
        <f t="shared" si="123"/>
        <v>52</v>
      </c>
      <c r="C380" s="13">
        <f t="shared" si="124"/>
        <v>6</v>
      </c>
      <c r="D380" s="84">
        <f t="shared" si="125"/>
        <v>1.1000000000000001</v>
      </c>
      <c r="E380" s="84">
        <f t="shared" si="126"/>
        <v>1</v>
      </c>
      <c r="F380" s="84">
        <f t="shared" si="127"/>
        <v>1</v>
      </c>
      <c r="G380" s="85">
        <f t="shared" si="138"/>
        <v>0.33333333333333298</v>
      </c>
      <c r="H380" s="192"/>
      <c r="I380" s="192"/>
      <c r="J380" s="192"/>
      <c r="K380" s="192"/>
      <c r="L380" s="193"/>
      <c r="M380" s="193"/>
      <c r="N380" s="9">
        <f t="shared" si="128"/>
        <v>0</v>
      </c>
      <c r="O380" s="9">
        <f>(SUMIF($B$21:B380,B380,$N$21:N380))</f>
        <v>0</v>
      </c>
      <c r="P380" s="9">
        <f t="shared" si="129"/>
        <v>-2.0833333333333335</v>
      </c>
      <c r="Q380" s="193"/>
      <c r="R380" s="14">
        <f t="shared" si="130"/>
        <v>0</v>
      </c>
      <c r="S380" s="9">
        <f t="shared" si="131"/>
        <v>0</v>
      </c>
      <c r="T380" s="9">
        <f t="shared" si="132"/>
        <v>0</v>
      </c>
      <c r="U380" s="9">
        <f t="shared" si="133"/>
        <v>0</v>
      </c>
      <c r="V380" s="9">
        <f t="shared" si="134"/>
        <v>0</v>
      </c>
      <c r="W380" s="9">
        <f t="shared" si="139"/>
        <v>0</v>
      </c>
      <c r="X380" s="192"/>
      <c r="Y380" s="194"/>
      <c r="Z380" s="194"/>
      <c r="AA380" s="192"/>
      <c r="AB380" s="192"/>
      <c r="AC380" s="192"/>
      <c r="AD380" s="195"/>
      <c r="AE380" s="9">
        <f t="shared" si="142"/>
        <v>-119.99999999999936</v>
      </c>
      <c r="AF380" s="9">
        <f t="shared" si="140"/>
        <v>7</v>
      </c>
      <c r="AG380" s="9">
        <f t="shared" si="141"/>
        <v>0.125</v>
      </c>
      <c r="AH380" s="191"/>
      <c r="AI380" s="191"/>
      <c r="AJ380" s="191"/>
      <c r="AK380" s="191"/>
      <c r="AL380" s="35">
        <f t="shared" si="135"/>
        <v>44555</v>
      </c>
      <c r="AM380" s="14">
        <f t="shared" si="136"/>
        <v>0</v>
      </c>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6">
        <f t="shared" si="137"/>
        <v>0</v>
      </c>
    </row>
    <row r="381" spans="1:61" ht="27.75" customHeight="1" x14ac:dyDescent="0.15">
      <c r="A381" s="33">
        <v>44556</v>
      </c>
      <c r="B381" s="13">
        <f t="shared" si="123"/>
        <v>52</v>
      </c>
      <c r="C381" s="13">
        <f t="shared" si="124"/>
        <v>7</v>
      </c>
      <c r="D381" s="84">
        <f t="shared" si="125"/>
        <v>1.1000000000000001</v>
      </c>
      <c r="E381" s="84">
        <f t="shared" si="126"/>
        <v>1</v>
      </c>
      <c r="F381" s="84">
        <f t="shared" si="127"/>
        <v>1</v>
      </c>
      <c r="G381" s="85">
        <f t="shared" si="138"/>
        <v>0.33333333333333331</v>
      </c>
      <c r="H381" s="192"/>
      <c r="I381" s="192"/>
      <c r="J381" s="192"/>
      <c r="K381" s="192"/>
      <c r="L381" s="193"/>
      <c r="M381" s="193"/>
      <c r="N381" s="9">
        <f t="shared" si="128"/>
        <v>0</v>
      </c>
      <c r="O381" s="9">
        <f>(SUMIF($B$21:B381,B381,$N$21:N381))</f>
        <v>0</v>
      </c>
      <c r="P381" s="9">
        <f t="shared" si="129"/>
        <v>-2.0833333333333335</v>
      </c>
      <c r="Q381" s="193"/>
      <c r="R381" s="14">
        <f t="shared" si="130"/>
        <v>0</v>
      </c>
      <c r="S381" s="9">
        <f t="shared" si="131"/>
        <v>0</v>
      </c>
      <c r="T381" s="9">
        <f t="shared" si="132"/>
        <v>0</v>
      </c>
      <c r="U381" s="9">
        <f t="shared" si="133"/>
        <v>0</v>
      </c>
      <c r="V381" s="9">
        <f t="shared" si="134"/>
        <v>0</v>
      </c>
      <c r="W381" s="9">
        <f t="shared" si="139"/>
        <v>0</v>
      </c>
      <c r="X381" s="192"/>
      <c r="Y381" s="194"/>
      <c r="Z381" s="194"/>
      <c r="AA381" s="192"/>
      <c r="AB381" s="192"/>
      <c r="AC381" s="192"/>
      <c r="AD381" s="195"/>
      <c r="AE381" s="9">
        <f t="shared" si="142"/>
        <v>-120.33333333333269</v>
      </c>
      <c r="AF381" s="9">
        <f t="shared" si="140"/>
        <v>7</v>
      </c>
      <c r="AG381" s="9">
        <f t="shared" si="141"/>
        <v>0.125</v>
      </c>
      <c r="AH381" s="191"/>
      <c r="AI381" s="191"/>
      <c r="AJ381" s="191"/>
      <c r="AK381" s="191"/>
      <c r="AL381" s="35">
        <f t="shared" si="135"/>
        <v>44556</v>
      </c>
      <c r="AM381" s="14">
        <f t="shared" si="136"/>
        <v>0</v>
      </c>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6">
        <f t="shared" si="137"/>
        <v>0</v>
      </c>
    </row>
    <row r="382" spans="1:61" ht="27.75" customHeight="1" x14ac:dyDescent="0.15">
      <c r="A382" s="33">
        <v>44557</v>
      </c>
      <c r="B382" s="13">
        <f t="shared" si="123"/>
        <v>52</v>
      </c>
      <c r="C382" s="13">
        <f t="shared" si="124"/>
        <v>1</v>
      </c>
      <c r="D382" s="84">
        <f t="shared" si="125"/>
        <v>1.1000000000000001</v>
      </c>
      <c r="E382" s="84">
        <f t="shared" si="126"/>
        <v>1</v>
      </c>
      <c r="F382" s="84">
        <f t="shared" si="127"/>
        <v>1</v>
      </c>
      <c r="G382" s="85">
        <f t="shared" si="138"/>
        <v>0.33333333333333331</v>
      </c>
      <c r="H382" s="192"/>
      <c r="I382" s="192"/>
      <c r="J382" s="192"/>
      <c r="K382" s="192"/>
      <c r="L382" s="193"/>
      <c r="M382" s="193"/>
      <c r="N382" s="9">
        <f t="shared" si="128"/>
        <v>0</v>
      </c>
      <c r="O382" s="9">
        <f>(SUMIF($B$21:B382,B382,$N$21:N382))</f>
        <v>0</v>
      </c>
      <c r="P382" s="9">
        <f t="shared" si="129"/>
        <v>-2.0833333333333335</v>
      </c>
      <c r="Q382" s="193"/>
      <c r="R382" s="14">
        <f t="shared" si="130"/>
        <v>0</v>
      </c>
      <c r="S382" s="9">
        <f t="shared" si="131"/>
        <v>0</v>
      </c>
      <c r="T382" s="9">
        <f t="shared" si="132"/>
        <v>0</v>
      </c>
      <c r="U382" s="9">
        <f t="shared" si="133"/>
        <v>0</v>
      </c>
      <c r="V382" s="9">
        <f t="shared" si="134"/>
        <v>0</v>
      </c>
      <c r="W382" s="9">
        <f t="shared" si="139"/>
        <v>0</v>
      </c>
      <c r="X382" s="192"/>
      <c r="Y382" s="194"/>
      <c r="Z382" s="194"/>
      <c r="AA382" s="192"/>
      <c r="AB382" s="192"/>
      <c r="AC382" s="192"/>
      <c r="AD382" s="195"/>
      <c r="AE382" s="9">
        <f t="shared" si="142"/>
        <v>-120.66666666666602</v>
      </c>
      <c r="AF382" s="9">
        <f t="shared" si="140"/>
        <v>7</v>
      </c>
      <c r="AG382" s="9">
        <f t="shared" si="141"/>
        <v>0.125</v>
      </c>
      <c r="AH382" s="191"/>
      <c r="AI382" s="191"/>
      <c r="AJ382" s="191"/>
      <c r="AK382" s="191"/>
      <c r="AL382" s="35">
        <f t="shared" si="135"/>
        <v>44557</v>
      </c>
      <c r="AM382" s="14">
        <f t="shared" si="136"/>
        <v>0</v>
      </c>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6">
        <f t="shared" si="137"/>
        <v>0</v>
      </c>
    </row>
    <row r="383" spans="1:61" ht="27.75" customHeight="1" x14ac:dyDescent="0.15">
      <c r="A383" s="33">
        <v>44558</v>
      </c>
      <c r="B383" s="13">
        <f t="shared" si="123"/>
        <v>53</v>
      </c>
      <c r="C383" s="13">
        <f t="shared" si="124"/>
        <v>2</v>
      </c>
      <c r="D383" s="84">
        <f t="shared" si="125"/>
        <v>1.1000000000000001</v>
      </c>
      <c r="E383" s="84">
        <f t="shared" si="126"/>
        <v>1</v>
      </c>
      <c r="F383" s="84">
        <f t="shared" si="127"/>
        <v>1</v>
      </c>
      <c r="G383" s="85">
        <f t="shared" si="138"/>
        <v>0.33333333333333331</v>
      </c>
      <c r="H383" s="192"/>
      <c r="I383" s="192"/>
      <c r="J383" s="192"/>
      <c r="K383" s="192"/>
      <c r="L383" s="193"/>
      <c r="M383" s="193"/>
      <c r="N383" s="9">
        <f t="shared" si="128"/>
        <v>0</v>
      </c>
      <c r="O383" s="9">
        <f>(SUMIF($B$21:B383,B383,$N$21:N383))</f>
        <v>0</v>
      </c>
      <c r="P383" s="9">
        <f t="shared" si="129"/>
        <v>-2.0833333333333335</v>
      </c>
      <c r="Q383" s="193"/>
      <c r="R383" s="14">
        <f t="shared" si="130"/>
        <v>0</v>
      </c>
      <c r="S383" s="9">
        <f t="shared" si="131"/>
        <v>0</v>
      </c>
      <c r="T383" s="9">
        <f t="shared" si="132"/>
        <v>0</v>
      </c>
      <c r="U383" s="9">
        <f t="shared" si="133"/>
        <v>0</v>
      </c>
      <c r="V383" s="9">
        <f t="shared" si="134"/>
        <v>0</v>
      </c>
      <c r="W383" s="9">
        <f t="shared" si="139"/>
        <v>0</v>
      </c>
      <c r="X383" s="192"/>
      <c r="Y383" s="194"/>
      <c r="Z383" s="194"/>
      <c r="AA383" s="192"/>
      <c r="AB383" s="192"/>
      <c r="AC383" s="192"/>
      <c r="AD383" s="195"/>
      <c r="AE383" s="9">
        <f t="shared" si="142"/>
        <v>-120.99999999999935</v>
      </c>
      <c r="AF383" s="9">
        <f t="shared" si="140"/>
        <v>7</v>
      </c>
      <c r="AG383" s="9">
        <f t="shared" si="141"/>
        <v>0.125</v>
      </c>
      <c r="AH383" s="191"/>
      <c r="AI383" s="191"/>
      <c r="AJ383" s="191"/>
      <c r="AK383" s="191"/>
      <c r="AL383" s="35">
        <f t="shared" si="135"/>
        <v>44558</v>
      </c>
      <c r="AM383" s="14">
        <f t="shared" si="136"/>
        <v>0</v>
      </c>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6">
        <f t="shared" si="137"/>
        <v>0</v>
      </c>
    </row>
    <row r="384" spans="1:61" ht="27.75" customHeight="1" x14ac:dyDescent="0.15">
      <c r="A384" s="33">
        <v>44559</v>
      </c>
      <c r="B384" s="13">
        <f t="shared" si="123"/>
        <v>53</v>
      </c>
      <c r="C384" s="13">
        <f t="shared" si="124"/>
        <v>3</v>
      </c>
      <c r="D384" s="84">
        <f t="shared" si="125"/>
        <v>1.1000000000000001</v>
      </c>
      <c r="E384" s="84">
        <f t="shared" si="126"/>
        <v>1</v>
      </c>
      <c r="F384" s="84">
        <f t="shared" si="127"/>
        <v>1</v>
      </c>
      <c r="G384" s="85">
        <f t="shared" si="138"/>
        <v>0.33333333333333331</v>
      </c>
      <c r="H384" s="192"/>
      <c r="I384" s="192"/>
      <c r="J384" s="192"/>
      <c r="K384" s="192"/>
      <c r="L384" s="193"/>
      <c r="M384" s="193"/>
      <c r="N384" s="9">
        <f t="shared" si="128"/>
        <v>0</v>
      </c>
      <c r="O384" s="9">
        <f>(SUMIF($B$21:B384,B384,$N$21:N384))</f>
        <v>0</v>
      </c>
      <c r="P384" s="9">
        <f t="shared" si="129"/>
        <v>-2.0833333333333335</v>
      </c>
      <c r="Q384" s="193"/>
      <c r="R384" s="14">
        <f t="shared" si="130"/>
        <v>0</v>
      </c>
      <c r="S384" s="9">
        <f t="shared" si="131"/>
        <v>0</v>
      </c>
      <c r="T384" s="9">
        <f t="shared" si="132"/>
        <v>0</v>
      </c>
      <c r="U384" s="9">
        <f t="shared" si="133"/>
        <v>0</v>
      </c>
      <c r="V384" s="9">
        <f t="shared" si="134"/>
        <v>0</v>
      </c>
      <c r="W384" s="9">
        <f t="shared" si="139"/>
        <v>0</v>
      </c>
      <c r="X384" s="192"/>
      <c r="Y384" s="194"/>
      <c r="Z384" s="194"/>
      <c r="AA384" s="192"/>
      <c r="AB384" s="192"/>
      <c r="AC384" s="192"/>
      <c r="AD384" s="195"/>
      <c r="AE384" s="9">
        <f t="shared" si="142"/>
        <v>-121.33333333333267</v>
      </c>
      <c r="AF384" s="9">
        <f t="shared" si="140"/>
        <v>7</v>
      </c>
      <c r="AG384" s="9">
        <f t="shared" si="141"/>
        <v>0.125</v>
      </c>
      <c r="AH384" s="191"/>
      <c r="AI384" s="191"/>
      <c r="AJ384" s="191"/>
      <c r="AK384" s="191"/>
      <c r="AL384" s="35">
        <f t="shared" si="135"/>
        <v>44559</v>
      </c>
      <c r="AM384" s="14">
        <f t="shared" si="136"/>
        <v>0</v>
      </c>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6">
        <f t="shared" si="137"/>
        <v>0</v>
      </c>
    </row>
    <row r="385" spans="1:61" ht="27.75" customHeight="1" x14ac:dyDescent="0.15">
      <c r="A385" s="33">
        <v>44560</v>
      </c>
      <c r="B385" s="13">
        <f t="shared" si="123"/>
        <v>53</v>
      </c>
      <c r="C385" s="13">
        <f t="shared" si="124"/>
        <v>4</v>
      </c>
      <c r="D385" s="84">
        <f t="shared" si="125"/>
        <v>1.1000000000000001</v>
      </c>
      <c r="E385" s="84">
        <f t="shared" si="126"/>
        <v>1</v>
      </c>
      <c r="F385" s="84">
        <f t="shared" si="127"/>
        <v>1</v>
      </c>
      <c r="G385" s="85">
        <f t="shared" si="138"/>
        <v>0.33333333333333298</v>
      </c>
      <c r="H385" s="192"/>
      <c r="I385" s="192"/>
      <c r="J385" s="192"/>
      <c r="K385" s="192"/>
      <c r="L385" s="193"/>
      <c r="M385" s="193"/>
      <c r="N385" s="9">
        <f t="shared" si="128"/>
        <v>0</v>
      </c>
      <c r="O385" s="9">
        <f>(SUMIF($B$21:B385,B385,$N$21:N385))</f>
        <v>0</v>
      </c>
      <c r="P385" s="9">
        <f t="shared" si="129"/>
        <v>-2.0833333333333335</v>
      </c>
      <c r="Q385" s="193"/>
      <c r="R385" s="14">
        <f t="shared" si="130"/>
        <v>0</v>
      </c>
      <c r="S385" s="9">
        <f t="shared" si="131"/>
        <v>0</v>
      </c>
      <c r="T385" s="9">
        <f t="shared" si="132"/>
        <v>0</v>
      </c>
      <c r="U385" s="9">
        <f t="shared" si="133"/>
        <v>0</v>
      </c>
      <c r="V385" s="9">
        <f t="shared" si="134"/>
        <v>0</v>
      </c>
      <c r="W385" s="9">
        <f t="shared" si="139"/>
        <v>0</v>
      </c>
      <c r="X385" s="192"/>
      <c r="Y385" s="194"/>
      <c r="Z385" s="194"/>
      <c r="AA385" s="192"/>
      <c r="AB385" s="192"/>
      <c r="AC385" s="192"/>
      <c r="AD385" s="195"/>
      <c r="AE385" s="9">
        <f t="shared" si="142"/>
        <v>-121.666666666666</v>
      </c>
      <c r="AF385" s="9">
        <f t="shared" si="140"/>
        <v>7</v>
      </c>
      <c r="AG385" s="9">
        <f t="shared" si="141"/>
        <v>0.125</v>
      </c>
      <c r="AH385" s="191"/>
      <c r="AI385" s="191"/>
      <c r="AJ385" s="191"/>
      <c r="AK385" s="191"/>
      <c r="AL385" s="35">
        <f t="shared" si="135"/>
        <v>44560</v>
      </c>
      <c r="AM385" s="14">
        <f t="shared" si="136"/>
        <v>0</v>
      </c>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6">
        <f t="shared" si="137"/>
        <v>0</v>
      </c>
    </row>
    <row r="386" spans="1:61" ht="27.75" hidden="1" customHeight="1" x14ac:dyDescent="0.15">
      <c r="A386" s="33">
        <v>44195</v>
      </c>
      <c r="B386" s="13">
        <f t="shared" ref="B386" si="143">WEEKNUM(A386,2)</f>
        <v>53</v>
      </c>
      <c r="C386" s="13">
        <f t="shared" ref="C386" si="144">WEEKDAY(A386)</f>
        <v>3</v>
      </c>
      <c r="D386" s="84">
        <f t="shared" ref="D386" si="145">IF(W386&gt;0,$V$14,$V$14)</f>
        <v>1.1000000000000001</v>
      </c>
      <c r="E386" s="84">
        <f t="shared" ref="E386" si="146">IF(C386=1,$V$10,1)</f>
        <v>1</v>
      </c>
      <c r="F386" s="84">
        <f t="shared" ref="F386" si="147">IF(OR($A$2=A386,$A$3=A386,$A$4=A386,$A$5=A386,$A$6=A386,$A$7=A386,$A$8=A386,$A$9=A386,$A$10=A386),$V$11,1)</f>
        <v>1</v>
      </c>
      <c r="G386" s="85">
        <f t="shared" ref="G386" si="148">IF(ISERROR(VLOOKUP(A386,$A$2:$K$15,1,FALSE)),VLOOKUP(C386,$F$2:$V$8,17,FALSE),VLOOKUP(A386,$A$2:$K$15,11,FALSE))</f>
        <v>0.33333333333333331</v>
      </c>
      <c r="H386" s="88"/>
      <c r="I386" s="88"/>
      <c r="J386" s="88"/>
      <c r="K386" s="88"/>
      <c r="L386" s="89"/>
      <c r="M386" s="89"/>
      <c r="N386" s="9">
        <f t="shared" ref="N386" si="149">((((I386-H386+N(I386&lt;H386)+(K386-J386+N(K386&lt;J386))+L386-M386))))</f>
        <v>0</v>
      </c>
      <c r="O386" s="9">
        <f>(SUMIF($B$21:B386,B386,$N$21:N386))</f>
        <v>0</v>
      </c>
      <c r="P386" s="9">
        <f t="shared" ref="P386" si="150">IF(C386=2,-$AG$13+O386,IF(P385&lt;0,-$AG$13+O386,-$AG$13+O386))</f>
        <v>-2.0833333333333335</v>
      </c>
      <c r="Q386" s="89"/>
      <c r="R386" s="14">
        <f t="shared" ref="R386" si="151">((I386-H386+N(I386&lt;H386)+(K386-J386+N(K386&lt;J386))+L386-M386))*MAX(E386,F386)-N386</f>
        <v>0</v>
      </c>
      <c r="S386" s="9">
        <f t="shared" ref="S386" si="152">Q386*$V$12-Q386</f>
        <v>0</v>
      </c>
      <c r="T386" s="9">
        <f t="shared" ref="T386" si="153">((N386-Q386)*$V$13)-N386+Q386</f>
        <v>0</v>
      </c>
      <c r="U386" s="9">
        <f t="shared" ref="U386" si="154">(W386*D386)-W386</f>
        <v>0</v>
      </c>
      <c r="V386" s="9">
        <f t="shared" ref="V386" si="155">R386+S386+T386+U386</f>
        <v>0</v>
      </c>
      <c r="W386" s="9">
        <f t="shared" si="139"/>
        <v>0</v>
      </c>
      <c r="X386" s="88"/>
      <c r="Y386" s="90"/>
      <c r="Z386" s="90"/>
      <c r="AA386" s="88"/>
      <c r="AB386" s="88"/>
      <c r="AC386" s="88"/>
      <c r="AD386" s="91"/>
      <c r="AE386" s="9">
        <f t="shared" ref="AE386" si="156">AE385-G386+N386++Q386+V386+X386+AB386-AA386+Z386</f>
        <v>-121.99999999999933</v>
      </c>
      <c r="AF386" s="9">
        <f t="shared" ref="AF386" si="157">AF385-X386</f>
        <v>7</v>
      </c>
      <c r="AG386" s="9">
        <f t="shared" ref="AG386" si="158">AG385+Q386-AC386-AB386</f>
        <v>0.125</v>
      </c>
      <c r="AH386" s="191"/>
      <c r="AI386" s="191"/>
      <c r="AJ386" s="191"/>
      <c r="AK386" s="191"/>
      <c r="AL386" s="35">
        <f t="shared" ref="AL386" si="159">A386</f>
        <v>44195</v>
      </c>
      <c r="AM386" s="14">
        <f t="shared" si="136"/>
        <v>0</v>
      </c>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6">
        <f t="shared" ref="BI386" si="160">IF(N386=0,0,AM386/N386)</f>
        <v>0</v>
      </c>
    </row>
    <row r="387" spans="1:61" ht="15.75" customHeight="1" x14ac:dyDescent="0.15">
      <c r="A387" s="4"/>
      <c r="B387" s="4"/>
      <c r="C387" s="12"/>
      <c r="D387" s="12"/>
      <c r="E387" s="12"/>
      <c r="F387" s="12"/>
      <c r="G387" s="3"/>
      <c r="O387" s="3"/>
      <c r="Q387" s="10">
        <f t="shared" ref="Q387:Q450" si="161">IF((I387-H387+N(I387&lt;H387)+(K387-J387+N(K387&lt;J387))+L387-M387)&lt;=$AG$12,0,(I387-H387+N(I387&lt;H387)+(K387-J387+N(K387&lt;J387))+L387-M387)-$AG$12)</f>
        <v>0</v>
      </c>
      <c r="S387" s="10"/>
      <c r="U387" s="10"/>
      <c r="V387" s="10"/>
      <c r="W387" s="10"/>
      <c r="X387" s="1"/>
      <c r="Y387" s="1"/>
      <c r="Z387" s="1"/>
      <c r="AA387" s="1"/>
      <c r="AB387" s="1"/>
      <c r="AC387" s="1"/>
      <c r="AD387" s="5"/>
      <c r="AE387" s="6"/>
      <c r="AF387" s="3"/>
      <c r="AG387" s="3"/>
      <c r="AH387" s="3"/>
      <c r="AI387" s="3"/>
      <c r="AJ387" s="3"/>
      <c r="AK387" s="3"/>
      <c r="AL387" s="3"/>
      <c r="AM387" s="3"/>
    </row>
    <row r="388" spans="1:61" ht="15.75" customHeight="1" x14ac:dyDescent="0.15">
      <c r="A388" s="4"/>
      <c r="B388" s="4"/>
      <c r="C388" s="12"/>
      <c r="D388" s="12"/>
      <c r="E388" s="12"/>
      <c r="F388" s="12"/>
      <c r="G388" s="3"/>
      <c r="O388" s="3"/>
      <c r="Q388" s="10">
        <f t="shared" si="161"/>
        <v>0</v>
      </c>
      <c r="S388" s="10"/>
      <c r="U388" s="10"/>
      <c r="V388" s="10"/>
      <c r="W388" s="10"/>
      <c r="X388" s="1"/>
      <c r="Y388" s="1"/>
      <c r="Z388" s="1"/>
      <c r="AA388" s="1"/>
      <c r="AB388" s="1"/>
      <c r="AC388" s="1"/>
      <c r="AD388" s="5"/>
      <c r="AE388" s="6"/>
      <c r="AF388" s="3"/>
      <c r="AG388" s="3"/>
      <c r="AH388" s="3"/>
      <c r="AI388" s="3"/>
      <c r="AJ388" s="3"/>
      <c r="AK388" s="3"/>
      <c r="AL388" s="3"/>
      <c r="AM388" s="3"/>
    </row>
    <row r="389" spans="1:61" ht="15.75" customHeight="1" x14ac:dyDescent="0.15">
      <c r="A389" s="4"/>
      <c r="B389" s="4"/>
      <c r="C389" s="12"/>
      <c r="D389" s="12"/>
      <c r="E389" s="12"/>
      <c r="F389" s="12"/>
      <c r="G389" s="3"/>
      <c r="O389" s="3"/>
      <c r="Q389" s="10">
        <f t="shared" si="161"/>
        <v>0</v>
      </c>
      <c r="S389" s="10"/>
      <c r="U389" s="10"/>
      <c r="V389" s="10"/>
      <c r="W389" s="10"/>
      <c r="X389" s="1"/>
      <c r="Y389" s="1"/>
      <c r="Z389" s="1"/>
      <c r="AA389" s="1"/>
      <c r="AB389" s="1"/>
      <c r="AC389" s="1"/>
      <c r="AD389" s="5"/>
      <c r="AE389" s="6"/>
      <c r="AF389" s="3"/>
      <c r="AG389" s="3"/>
      <c r="AH389" s="3"/>
      <c r="AI389" s="3"/>
      <c r="AJ389" s="3"/>
      <c r="AK389" s="3"/>
      <c r="AL389" s="3"/>
      <c r="AM389" s="3"/>
    </row>
    <row r="390" spans="1:61" ht="15.75" customHeight="1" x14ac:dyDescent="0.15">
      <c r="A390" s="4"/>
      <c r="B390" s="4"/>
      <c r="C390" s="12"/>
      <c r="D390" s="12"/>
      <c r="E390" s="12"/>
      <c r="F390" s="12"/>
      <c r="G390" s="3"/>
      <c r="O390" s="3"/>
      <c r="Q390" s="10">
        <f t="shared" si="161"/>
        <v>0</v>
      </c>
      <c r="S390" s="10"/>
      <c r="U390" s="10"/>
      <c r="V390" s="10"/>
      <c r="W390" s="10"/>
      <c r="X390" s="1"/>
      <c r="Y390" s="1"/>
      <c r="Z390" s="1"/>
      <c r="AA390" s="1"/>
      <c r="AB390" s="1"/>
      <c r="AC390" s="1"/>
      <c r="AD390" s="5"/>
      <c r="AE390" s="6"/>
      <c r="AF390" s="3"/>
      <c r="AG390" s="3"/>
      <c r="AH390" s="3"/>
      <c r="AI390" s="3"/>
      <c r="AJ390" s="3"/>
      <c r="AK390" s="3"/>
      <c r="AL390" s="3"/>
      <c r="AM390" s="3"/>
    </row>
    <row r="391" spans="1:61" ht="15.75" customHeight="1" x14ac:dyDescent="0.15">
      <c r="A391" s="4"/>
      <c r="B391" s="4"/>
      <c r="C391" s="12"/>
      <c r="D391" s="12"/>
      <c r="E391" s="12"/>
      <c r="F391" s="12"/>
      <c r="G391" s="3"/>
      <c r="O391" s="3"/>
      <c r="Q391" s="10">
        <f t="shared" si="161"/>
        <v>0</v>
      </c>
      <c r="S391" s="10"/>
      <c r="U391" s="10"/>
      <c r="V391" s="10"/>
      <c r="W391" s="10"/>
      <c r="X391" s="1"/>
      <c r="Y391" s="1"/>
      <c r="Z391" s="1"/>
      <c r="AA391" s="1"/>
      <c r="AB391" s="1"/>
      <c r="AC391" s="1"/>
      <c r="AD391" s="5"/>
      <c r="AE391" s="6"/>
      <c r="AF391" s="3"/>
      <c r="AG391" s="3"/>
      <c r="AH391" s="3"/>
      <c r="AI391" s="3"/>
      <c r="AJ391" s="3"/>
      <c r="AK391" s="3"/>
      <c r="AL391" s="3"/>
      <c r="AM391" s="3"/>
    </row>
    <row r="392" spans="1:61" ht="15.75" customHeight="1" x14ac:dyDescent="0.15">
      <c r="A392" s="4"/>
      <c r="B392" s="4"/>
      <c r="C392" s="12"/>
      <c r="D392" s="12"/>
      <c r="E392" s="12"/>
      <c r="F392" s="12"/>
      <c r="G392" s="3"/>
      <c r="O392" s="3"/>
      <c r="Q392" s="10">
        <f t="shared" si="161"/>
        <v>0</v>
      </c>
      <c r="S392" s="10"/>
      <c r="U392" s="10"/>
      <c r="V392" s="10"/>
      <c r="W392" s="10"/>
      <c r="X392" s="1"/>
      <c r="Y392" s="1"/>
      <c r="Z392" s="1"/>
      <c r="AA392" s="1"/>
      <c r="AB392" s="1"/>
      <c r="AC392" s="1"/>
      <c r="AD392" s="5"/>
      <c r="AE392" s="6"/>
      <c r="AF392" s="3"/>
      <c r="AG392" s="3"/>
      <c r="AH392" s="3"/>
      <c r="AI392" s="3"/>
      <c r="AJ392" s="3"/>
      <c r="AK392" s="3"/>
      <c r="AL392" s="3"/>
      <c r="AM392" s="3"/>
    </row>
    <row r="393" spans="1:61" ht="15.75" customHeight="1" x14ac:dyDescent="0.15">
      <c r="A393" s="4"/>
      <c r="B393" s="4"/>
      <c r="C393" s="12"/>
      <c r="D393" s="12"/>
      <c r="E393" s="12"/>
      <c r="F393" s="12"/>
      <c r="G393" s="3"/>
      <c r="O393" s="3"/>
      <c r="Q393" s="10">
        <f t="shared" si="161"/>
        <v>0</v>
      </c>
      <c r="S393" s="10"/>
      <c r="U393" s="10"/>
      <c r="V393" s="10"/>
      <c r="W393" s="10"/>
      <c r="X393" s="1"/>
      <c r="Y393" s="1"/>
      <c r="Z393" s="1"/>
      <c r="AA393" s="1"/>
      <c r="AB393" s="1"/>
      <c r="AC393" s="1"/>
      <c r="AD393" s="5"/>
      <c r="AE393" s="6"/>
      <c r="AF393" s="3"/>
      <c r="AG393" s="3"/>
      <c r="AH393" s="3"/>
      <c r="AI393" s="3"/>
      <c r="AJ393" s="3"/>
      <c r="AK393" s="3"/>
      <c r="AL393" s="3"/>
      <c r="AM393" s="3"/>
    </row>
    <row r="394" spans="1:61" ht="15.75" customHeight="1" x14ac:dyDescent="0.15">
      <c r="A394" s="4"/>
      <c r="B394" s="4"/>
      <c r="C394" s="12"/>
      <c r="D394" s="12"/>
      <c r="E394" s="12"/>
      <c r="F394" s="12"/>
      <c r="G394" s="3"/>
      <c r="H394" s="7"/>
      <c r="I394" s="2"/>
      <c r="J394" s="2"/>
      <c r="K394" s="2"/>
      <c r="L394" s="2"/>
      <c r="M394" s="2"/>
      <c r="N394" s="2"/>
      <c r="O394" s="3"/>
      <c r="P394" s="8"/>
      <c r="Q394" s="10">
        <f t="shared" si="161"/>
        <v>0</v>
      </c>
      <c r="R394" s="2"/>
      <c r="S394" s="10"/>
      <c r="T394" s="8"/>
      <c r="U394" s="10"/>
      <c r="V394" s="10"/>
      <c r="W394" s="10"/>
      <c r="X394" s="1"/>
      <c r="Y394" s="1"/>
      <c r="Z394" s="1"/>
      <c r="AA394" s="1"/>
      <c r="AB394" s="1"/>
      <c r="AC394" s="1"/>
      <c r="AD394" s="5"/>
      <c r="AE394" s="6"/>
      <c r="AF394" s="3"/>
      <c r="AG394" s="3"/>
      <c r="AH394" s="3"/>
      <c r="AI394" s="3"/>
      <c r="AJ394" s="3"/>
      <c r="AK394" s="3"/>
      <c r="AL394" s="3"/>
      <c r="AM394" s="3"/>
    </row>
    <row r="395" spans="1:61" ht="15.75" customHeight="1" x14ac:dyDescent="0.15">
      <c r="A395" s="4"/>
      <c r="B395" s="4"/>
      <c r="C395" s="12"/>
      <c r="D395" s="12"/>
      <c r="E395" s="12"/>
      <c r="F395" s="12"/>
      <c r="G395" s="3"/>
      <c r="H395" s="7"/>
      <c r="I395" s="2"/>
      <c r="J395" s="2"/>
      <c r="K395" s="2"/>
      <c r="L395" s="2"/>
      <c r="M395" s="2"/>
      <c r="N395" s="2"/>
      <c r="O395" s="3"/>
      <c r="P395" s="8"/>
      <c r="Q395" s="10">
        <f t="shared" si="161"/>
        <v>0</v>
      </c>
      <c r="R395" s="2"/>
      <c r="S395" s="10"/>
      <c r="T395" s="8"/>
      <c r="U395" s="10"/>
      <c r="V395" s="10"/>
      <c r="W395" s="10"/>
      <c r="X395" s="1"/>
      <c r="Y395" s="1"/>
      <c r="Z395" s="1"/>
      <c r="AA395" s="1"/>
      <c r="AB395" s="1"/>
      <c r="AC395" s="1"/>
      <c r="AD395" s="5"/>
      <c r="AE395" s="6"/>
      <c r="AF395" s="3"/>
      <c r="AG395" s="3"/>
      <c r="AH395" s="3"/>
      <c r="AI395" s="3"/>
      <c r="AJ395" s="3"/>
      <c r="AK395" s="3"/>
      <c r="AL395" s="3"/>
      <c r="AM395" s="3"/>
    </row>
    <row r="396" spans="1:61" ht="15.75" customHeight="1" x14ac:dyDescent="0.15">
      <c r="A396" s="4"/>
      <c r="B396" s="4"/>
      <c r="C396" s="12"/>
      <c r="D396" s="12"/>
      <c r="E396" s="12"/>
      <c r="F396" s="12"/>
      <c r="G396" s="3"/>
      <c r="H396" s="7"/>
      <c r="I396" s="2"/>
      <c r="J396" s="2"/>
      <c r="K396" s="2"/>
      <c r="L396" s="2"/>
      <c r="M396" s="2"/>
      <c r="N396" s="2"/>
      <c r="O396" s="3"/>
      <c r="P396" s="8"/>
      <c r="Q396" s="10">
        <f t="shared" si="161"/>
        <v>0</v>
      </c>
      <c r="R396" s="2"/>
      <c r="S396" s="10"/>
      <c r="T396" s="8"/>
      <c r="U396" s="10"/>
      <c r="V396" s="10"/>
      <c r="W396" s="10"/>
      <c r="X396" s="1"/>
      <c r="Y396" s="1"/>
      <c r="Z396" s="1"/>
      <c r="AA396" s="1"/>
      <c r="AB396" s="1"/>
      <c r="AC396" s="1"/>
      <c r="AD396" s="5"/>
      <c r="AE396" s="6"/>
      <c r="AF396" s="3"/>
      <c r="AG396" s="3"/>
      <c r="AH396" s="3"/>
      <c r="AI396" s="3"/>
      <c r="AJ396" s="3"/>
      <c r="AK396" s="3"/>
      <c r="AL396" s="3"/>
      <c r="AM396" s="3"/>
    </row>
    <row r="397" spans="1:61" ht="15.75" customHeight="1" x14ac:dyDescent="0.15">
      <c r="A397" s="4"/>
      <c r="B397" s="4"/>
      <c r="C397" s="12"/>
      <c r="D397" s="12"/>
      <c r="E397" s="12"/>
      <c r="F397" s="12"/>
      <c r="G397" s="3"/>
      <c r="H397" s="7"/>
      <c r="I397" s="2"/>
      <c r="J397" s="2"/>
      <c r="K397" s="2"/>
      <c r="L397" s="2"/>
      <c r="M397" s="2"/>
      <c r="N397" s="2"/>
      <c r="O397" s="3"/>
      <c r="P397" s="8"/>
      <c r="Q397" s="10">
        <f t="shared" si="161"/>
        <v>0</v>
      </c>
      <c r="R397" s="2"/>
      <c r="S397" s="10"/>
      <c r="T397" s="8"/>
      <c r="U397" s="10"/>
      <c r="V397" s="10"/>
      <c r="W397" s="10"/>
      <c r="X397" s="1"/>
      <c r="Y397" s="1"/>
      <c r="Z397" s="1"/>
      <c r="AA397" s="1"/>
      <c r="AB397" s="1"/>
      <c r="AC397" s="1"/>
      <c r="AD397" s="5"/>
      <c r="AE397" s="6"/>
      <c r="AF397" s="3"/>
      <c r="AG397" s="3"/>
      <c r="AH397" s="3"/>
      <c r="AI397" s="3"/>
      <c r="AJ397" s="3"/>
      <c r="AK397" s="3"/>
      <c r="AL397" s="3"/>
      <c r="AM397" s="3"/>
    </row>
    <row r="398" spans="1:61" ht="15.75" customHeight="1" x14ac:dyDescent="0.15">
      <c r="A398" s="4"/>
      <c r="B398" s="4"/>
      <c r="C398" s="12"/>
      <c r="D398" s="12"/>
      <c r="E398" s="12"/>
      <c r="F398" s="12"/>
      <c r="G398" s="3"/>
      <c r="H398" s="7"/>
      <c r="I398" s="2"/>
      <c r="J398" s="2"/>
      <c r="K398" s="2"/>
      <c r="L398" s="2"/>
      <c r="M398" s="2"/>
      <c r="N398" s="2"/>
      <c r="O398" s="3"/>
      <c r="P398" s="8"/>
      <c r="Q398" s="10">
        <f t="shared" si="161"/>
        <v>0</v>
      </c>
      <c r="R398" s="2"/>
      <c r="S398" s="10"/>
      <c r="T398" s="8"/>
      <c r="U398" s="10"/>
      <c r="V398" s="10"/>
      <c r="W398" s="10"/>
      <c r="X398" s="1"/>
      <c r="Y398" s="1"/>
      <c r="Z398" s="1"/>
      <c r="AA398" s="1"/>
      <c r="AB398" s="1"/>
      <c r="AC398" s="1"/>
      <c r="AD398" s="5"/>
      <c r="AE398" s="6"/>
      <c r="AF398" s="3"/>
      <c r="AG398" s="3"/>
      <c r="AH398" s="3"/>
      <c r="AI398" s="3"/>
      <c r="AJ398" s="3"/>
      <c r="AK398" s="3"/>
      <c r="AL398" s="3"/>
      <c r="AM398" s="3"/>
    </row>
    <row r="399" spans="1:61" ht="15.75" customHeight="1" x14ac:dyDescent="0.15">
      <c r="A399" s="4"/>
      <c r="B399" s="4"/>
      <c r="C399" s="12"/>
      <c r="D399" s="12"/>
      <c r="E399" s="12"/>
      <c r="F399" s="12"/>
      <c r="G399" s="3"/>
      <c r="H399" s="7"/>
      <c r="I399" s="2"/>
      <c r="J399" s="2"/>
      <c r="K399" s="2"/>
      <c r="L399" s="2"/>
      <c r="M399" s="2"/>
      <c r="N399" s="2"/>
      <c r="O399" s="3"/>
      <c r="P399" s="8"/>
      <c r="Q399" s="10">
        <f t="shared" si="161"/>
        <v>0</v>
      </c>
      <c r="R399" s="2"/>
      <c r="S399" s="10"/>
      <c r="T399" s="8"/>
      <c r="U399" s="10"/>
      <c r="V399" s="10"/>
      <c r="W399" s="10"/>
      <c r="X399" s="1"/>
      <c r="Y399" s="1"/>
      <c r="Z399" s="1"/>
      <c r="AA399" s="1"/>
      <c r="AB399" s="1"/>
      <c r="AC399" s="1"/>
      <c r="AD399" s="5"/>
      <c r="AE399" s="6"/>
      <c r="AF399" s="3"/>
      <c r="AG399" s="3"/>
      <c r="AH399" s="3"/>
      <c r="AI399" s="3"/>
      <c r="AJ399" s="3"/>
      <c r="AK399" s="3"/>
      <c r="AL399" s="3"/>
      <c r="AM399" s="3"/>
    </row>
    <row r="400" spans="1:61" ht="15.75" customHeight="1" x14ac:dyDescent="0.15">
      <c r="A400" s="4"/>
      <c r="B400" s="4"/>
      <c r="C400" s="12"/>
      <c r="D400" s="12"/>
      <c r="E400" s="12"/>
      <c r="F400" s="12"/>
      <c r="G400" s="3"/>
      <c r="H400" s="7"/>
      <c r="I400" s="2"/>
      <c r="J400" s="2"/>
      <c r="K400" s="2"/>
      <c r="L400" s="2"/>
      <c r="M400" s="2"/>
      <c r="N400" s="2"/>
      <c r="O400" s="3"/>
      <c r="P400" s="8"/>
      <c r="Q400" s="10">
        <f t="shared" si="161"/>
        <v>0</v>
      </c>
      <c r="R400" s="2"/>
      <c r="S400" s="10"/>
      <c r="T400" s="8"/>
      <c r="U400" s="10"/>
      <c r="V400" s="10"/>
      <c r="W400" s="10"/>
      <c r="X400" s="1"/>
      <c r="Y400" s="1"/>
      <c r="Z400" s="1"/>
      <c r="AA400" s="1"/>
      <c r="AB400" s="1"/>
      <c r="AC400" s="1"/>
      <c r="AD400" s="5"/>
      <c r="AE400" s="6"/>
      <c r="AF400" s="3"/>
      <c r="AG400" s="3"/>
      <c r="AH400" s="3"/>
      <c r="AI400" s="3"/>
      <c r="AJ400" s="3"/>
      <c r="AK400" s="3"/>
      <c r="AL400" s="3"/>
      <c r="AM400" s="3"/>
    </row>
    <row r="401" spans="1:39" ht="15.75" customHeight="1" x14ac:dyDescent="0.15">
      <c r="A401" s="4"/>
      <c r="B401" s="4"/>
      <c r="C401" s="12"/>
      <c r="D401" s="12"/>
      <c r="E401" s="12"/>
      <c r="F401" s="12"/>
      <c r="G401" s="3"/>
      <c r="H401" s="7"/>
      <c r="I401" s="2"/>
      <c r="J401" s="2"/>
      <c r="K401" s="2"/>
      <c r="L401" s="2"/>
      <c r="M401" s="2"/>
      <c r="N401" s="2"/>
      <c r="O401" s="3"/>
      <c r="P401" s="8"/>
      <c r="Q401" s="10">
        <f t="shared" si="161"/>
        <v>0</v>
      </c>
      <c r="R401" s="2"/>
      <c r="S401" s="10"/>
      <c r="T401" s="8"/>
      <c r="U401" s="10"/>
      <c r="V401" s="10"/>
      <c r="W401" s="10"/>
      <c r="X401" s="1"/>
      <c r="Y401" s="1"/>
      <c r="Z401" s="1"/>
      <c r="AA401" s="1"/>
      <c r="AB401" s="1"/>
      <c r="AC401" s="1"/>
      <c r="AD401" s="5"/>
      <c r="AE401" s="6"/>
      <c r="AF401" s="3"/>
      <c r="AG401" s="3"/>
      <c r="AH401" s="3"/>
      <c r="AI401" s="3"/>
      <c r="AJ401" s="3"/>
      <c r="AK401" s="3"/>
      <c r="AL401" s="3"/>
      <c r="AM401" s="3"/>
    </row>
    <row r="402" spans="1:39" ht="15.75" customHeight="1" x14ac:dyDescent="0.15">
      <c r="A402" s="4"/>
      <c r="B402" s="4"/>
      <c r="C402" s="12"/>
      <c r="D402" s="12"/>
      <c r="E402" s="12"/>
      <c r="F402" s="12"/>
      <c r="G402" s="3"/>
      <c r="H402" s="7"/>
      <c r="I402" s="2"/>
      <c r="J402" s="2"/>
      <c r="K402" s="2"/>
      <c r="L402" s="2"/>
      <c r="M402" s="2"/>
      <c r="N402" s="2"/>
      <c r="O402" s="3"/>
      <c r="P402" s="8"/>
      <c r="Q402" s="10">
        <f t="shared" si="161"/>
        <v>0</v>
      </c>
      <c r="R402" s="2"/>
      <c r="S402" s="10"/>
      <c r="T402" s="8"/>
      <c r="U402" s="10"/>
      <c r="V402" s="10"/>
      <c r="W402" s="10"/>
      <c r="X402" s="1"/>
      <c r="Y402" s="1"/>
      <c r="Z402" s="1"/>
      <c r="AA402" s="1"/>
      <c r="AB402" s="1"/>
      <c r="AC402" s="1"/>
      <c r="AD402" s="5"/>
      <c r="AE402" s="6"/>
      <c r="AF402" s="3"/>
      <c r="AG402" s="3"/>
      <c r="AH402" s="3"/>
      <c r="AI402" s="3"/>
      <c r="AJ402" s="3"/>
      <c r="AK402" s="3"/>
      <c r="AL402" s="3"/>
      <c r="AM402" s="3"/>
    </row>
    <row r="403" spans="1:39" ht="15.75" customHeight="1" x14ac:dyDescent="0.15">
      <c r="A403" s="4"/>
      <c r="B403" s="4"/>
      <c r="C403" s="12"/>
      <c r="D403" s="12"/>
      <c r="E403" s="12"/>
      <c r="F403" s="12"/>
      <c r="G403" s="3"/>
      <c r="H403" s="7"/>
      <c r="I403" s="2"/>
      <c r="J403" s="2"/>
      <c r="K403" s="2"/>
      <c r="L403" s="2"/>
      <c r="M403" s="2"/>
      <c r="N403" s="2"/>
      <c r="O403" s="3"/>
      <c r="P403" s="8"/>
      <c r="Q403" s="10">
        <f t="shared" si="161"/>
        <v>0</v>
      </c>
      <c r="R403" s="2"/>
      <c r="S403" s="10"/>
      <c r="T403" s="8"/>
      <c r="U403" s="10"/>
      <c r="V403" s="10"/>
      <c r="W403" s="10"/>
      <c r="X403" s="1"/>
      <c r="Y403" s="1"/>
      <c r="Z403" s="1"/>
      <c r="AA403" s="1"/>
      <c r="AB403" s="1"/>
      <c r="AC403" s="1"/>
      <c r="AD403" s="5"/>
      <c r="AE403" s="6"/>
      <c r="AF403" s="3"/>
      <c r="AG403" s="3"/>
      <c r="AH403" s="3"/>
      <c r="AI403" s="3"/>
      <c r="AJ403" s="3"/>
      <c r="AK403" s="3"/>
      <c r="AL403" s="3"/>
      <c r="AM403" s="3"/>
    </row>
    <row r="404" spans="1:39" ht="15.75" customHeight="1" x14ac:dyDescent="0.15">
      <c r="A404" s="4"/>
      <c r="B404" s="4"/>
      <c r="C404" s="12"/>
      <c r="D404" s="12"/>
      <c r="E404" s="12"/>
      <c r="F404" s="12"/>
      <c r="G404" s="3"/>
      <c r="H404" s="7"/>
      <c r="I404" s="2"/>
      <c r="J404" s="2"/>
      <c r="K404" s="2"/>
      <c r="L404" s="2"/>
      <c r="M404" s="2"/>
      <c r="N404" s="2"/>
      <c r="O404" s="3"/>
      <c r="P404" s="8"/>
      <c r="Q404" s="10">
        <f t="shared" si="161"/>
        <v>0</v>
      </c>
      <c r="R404" s="2"/>
      <c r="S404" s="10"/>
      <c r="T404" s="8"/>
      <c r="U404" s="10"/>
      <c r="V404" s="10"/>
      <c r="W404" s="10"/>
      <c r="X404" s="1"/>
      <c r="Y404" s="1"/>
      <c r="Z404" s="1"/>
      <c r="AA404" s="1"/>
      <c r="AB404" s="1"/>
      <c r="AC404" s="1"/>
      <c r="AD404" s="5"/>
      <c r="AE404" s="6"/>
      <c r="AF404" s="3"/>
      <c r="AG404" s="3"/>
      <c r="AH404" s="3"/>
      <c r="AI404" s="3"/>
      <c r="AJ404" s="3"/>
      <c r="AK404" s="3"/>
      <c r="AL404" s="3"/>
      <c r="AM404" s="3"/>
    </row>
    <row r="405" spans="1:39" ht="15.75" customHeight="1" x14ac:dyDescent="0.15">
      <c r="A405" s="4"/>
      <c r="B405" s="4"/>
      <c r="C405" s="12"/>
      <c r="D405" s="12"/>
      <c r="E405" s="12"/>
      <c r="F405" s="12"/>
      <c r="G405" s="3"/>
      <c r="H405" s="7"/>
      <c r="I405" s="2"/>
      <c r="J405" s="2"/>
      <c r="K405" s="2"/>
      <c r="L405" s="2"/>
      <c r="M405" s="2"/>
      <c r="N405" s="2"/>
      <c r="O405" s="3"/>
      <c r="P405" s="8"/>
      <c r="Q405" s="10">
        <f t="shared" si="161"/>
        <v>0</v>
      </c>
      <c r="R405" s="2"/>
      <c r="S405" s="10"/>
      <c r="T405" s="8"/>
      <c r="U405" s="10"/>
      <c r="V405" s="10"/>
      <c r="W405" s="10"/>
      <c r="X405" s="1"/>
      <c r="Y405" s="1"/>
      <c r="Z405" s="1"/>
      <c r="AA405" s="1"/>
      <c r="AB405" s="1"/>
      <c r="AC405" s="1"/>
      <c r="AD405" s="5"/>
      <c r="AE405" s="6"/>
      <c r="AF405" s="3"/>
      <c r="AG405" s="3"/>
      <c r="AH405" s="3"/>
      <c r="AI405" s="3"/>
      <c r="AJ405" s="3"/>
      <c r="AK405" s="3"/>
      <c r="AL405" s="3"/>
      <c r="AM405" s="3"/>
    </row>
    <row r="406" spans="1:39" ht="15.75" customHeight="1" x14ac:dyDescent="0.15">
      <c r="A406" s="4"/>
      <c r="B406" s="4"/>
      <c r="C406" s="12"/>
      <c r="D406" s="12"/>
      <c r="E406" s="12"/>
      <c r="F406" s="12"/>
      <c r="G406" s="3"/>
      <c r="H406" s="7"/>
      <c r="I406" s="2"/>
      <c r="J406" s="2"/>
      <c r="K406" s="2"/>
      <c r="L406" s="2"/>
      <c r="M406" s="2"/>
      <c r="N406" s="2"/>
      <c r="O406" s="3"/>
      <c r="P406" s="8"/>
      <c r="Q406" s="10">
        <f t="shared" si="161"/>
        <v>0</v>
      </c>
      <c r="R406" s="2"/>
      <c r="S406" s="10"/>
      <c r="T406" s="8"/>
      <c r="U406" s="10"/>
      <c r="V406" s="10"/>
      <c r="W406" s="10"/>
      <c r="X406" s="1"/>
      <c r="Y406" s="1"/>
      <c r="Z406" s="1"/>
      <c r="AA406" s="1"/>
      <c r="AB406" s="1"/>
      <c r="AC406" s="1"/>
      <c r="AD406" s="5"/>
      <c r="AE406" s="6"/>
      <c r="AF406" s="3"/>
      <c r="AG406" s="3"/>
      <c r="AH406" s="3"/>
      <c r="AI406" s="3"/>
      <c r="AJ406" s="3"/>
      <c r="AK406" s="3"/>
      <c r="AL406" s="3"/>
      <c r="AM406" s="3"/>
    </row>
    <row r="407" spans="1:39" ht="15.75" customHeight="1" x14ac:dyDescent="0.15">
      <c r="A407" s="4"/>
      <c r="B407" s="4"/>
      <c r="C407" s="12"/>
      <c r="D407" s="12"/>
      <c r="E407" s="12"/>
      <c r="F407" s="12"/>
      <c r="G407" s="3"/>
      <c r="H407" s="7"/>
      <c r="I407" s="2"/>
      <c r="J407" s="2"/>
      <c r="K407" s="2"/>
      <c r="L407" s="2"/>
      <c r="M407" s="2"/>
      <c r="N407" s="2"/>
      <c r="O407" s="3"/>
      <c r="P407" s="8"/>
      <c r="Q407" s="10">
        <f t="shared" si="161"/>
        <v>0</v>
      </c>
      <c r="R407" s="2"/>
      <c r="S407" s="10"/>
      <c r="T407" s="8"/>
      <c r="U407" s="10"/>
      <c r="V407" s="10"/>
      <c r="W407" s="10"/>
      <c r="X407" s="1"/>
      <c r="Y407" s="1"/>
      <c r="Z407" s="1"/>
      <c r="AA407" s="1"/>
      <c r="AB407" s="1"/>
      <c r="AC407" s="1"/>
      <c r="AD407" s="5"/>
      <c r="AE407" s="6"/>
      <c r="AF407" s="3"/>
      <c r="AG407" s="3"/>
      <c r="AH407" s="3"/>
      <c r="AI407" s="3"/>
      <c r="AJ407" s="3"/>
      <c r="AK407" s="3"/>
      <c r="AL407" s="3"/>
      <c r="AM407" s="3"/>
    </row>
    <row r="408" spans="1:39" ht="15.75" customHeight="1" x14ac:dyDescent="0.15">
      <c r="A408" s="4"/>
      <c r="B408" s="4"/>
      <c r="C408" s="12"/>
      <c r="D408" s="12"/>
      <c r="E408" s="12"/>
      <c r="F408" s="12"/>
      <c r="G408" s="3"/>
      <c r="H408" s="7"/>
      <c r="I408" s="2"/>
      <c r="J408" s="2"/>
      <c r="K408" s="2"/>
      <c r="L408" s="2"/>
      <c r="M408" s="2"/>
      <c r="N408" s="2"/>
      <c r="O408" s="3"/>
      <c r="P408" s="8"/>
      <c r="Q408" s="10">
        <f t="shared" si="161"/>
        <v>0</v>
      </c>
      <c r="R408" s="2"/>
      <c r="S408" s="10"/>
      <c r="T408" s="8"/>
      <c r="U408" s="10"/>
      <c r="V408" s="10"/>
      <c r="W408" s="10"/>
      <c r="X408" s="1"/>
      <c r="Y408" s="1"/>
      <c r="Z408" s="1"/>
      <c r="AA408" s="1"/>
      <c r="AB408" s="1"/>
      <c r="AC408" s="1"/>
      <c r="AD408" s="5"/>
      <c r="AE408" s="6"/>
      <c r="AF408" s="3"/>
      <c r="AG408" s="3"/>
      <c r="AH408" s="3"/>
      <c r="AI408" s="3"/>
      <c r="AJ408" s="3"/>
      <c r="AK408" s="3"/>
      <c r="AL408" s="3"/>
      <c r="AM408" s="3"/>
    </row>
    <row r="409" spans="1:39" ht="15.75" customHeight="1" x14ac:dyDescent="0.15">
      <c r="A409" s="4"/>
      <c r="B409" s="4"/>
      <c r="C409" s="12"/>
      <c r="D409" s="12"/>
      <c r="E409" s="12"/>
      <c r="F409" s="12"/>
      <c r="G409" s="3"/>
      <c r="H409" s="7"/>
      <c r="I409" s="2"/>
      <c r="J409" s="2"/>
      <c r="K409" s="2"/>
      <c r="L409" s="2"/>
      <c r="M409" s="2"/>
      <c r="N409" s="2"/>
      <c r="O409" s="3"/>
      <c r="P409" s="8"/>
      <c r="Q409" s="10">
        <f t="shared" si="161"/>
        <v>0</v>
      </c>
      <c r="R409" s="2"/>
      <c r="S409" s="10"/>
      <c r="T409" s="8"/>
      <c r="U409" s="10"/>
      <c r="V409" s="10"/>
      <c r="W409" s="10"/>
      <c r="X409" s="1"/>
      <c r="Y409" s="1"/>
      <c r="Z409" s="1"/>
      <c r="AA409" s="1"/>
      <c r="AB409" s="1"/>
      <c r="AC409" s="1"/>
      <c r="AD409" s="5"/>
      <c r="AE409" s="6"/>
      <c r="AF409" s="3"/>
      <c r="AG409" s="3"/>
      <c r="AH409" s="3"/>
      <c r="AI409" s="3"/>
      <c r="AJ409" s="3"/>
      <c r="AK409" s="3"/>
      <c r="AL409" s="3"/>
      <c r="AM409" s="3"/>
    </row>
    <row r="410" spans="1:39" ht="15.75" customHeight="1" x14ac:dyDescent="0.15">
      <c r="A410" s="4"/>
      <c r="B410" s="4"/>
      <c r="C410" s="12"/>
      <c r="D410" s="12"/>
      <c r="E410" s="12"/>
      <c r="F410" s="12"/>
      <c r="G410" s="3"/>
      <c r="H410" s="7"/>
      <c r="I410" s="2"/>
      <c r="J410" s="2"/>
      <c r="K410" s="2"/>
      <c r="L410" s="2"/>
      <c r="M410" s="2"/>
      <c r="N410" s="2"/>
      <c r="O410" s="3"/>
      <c r="P410" s="8"/>
      <c r="Q410" s="10">
        <f t="shared" si="161"/>
        <v>0</v>
      </c>
      <c r="R410" s="2"/>
      <c r="S410" s="10"/>
      <c r="T410" s="8"/>
      <c r="U410" s="10"/>
      <c r="V410" s="10"/>
      <c r="W410" s="10"/>
      <c r="X410" s="1"/>
      <c r="Y410" s="1"/>
      <c r="Z410" s="1"/>
      <c r="AA410" s="1"/>
      <c r="AB410" s="1"/>
      <c r="AC410" s="1"/>
      <c r="AD410" s="5"/>
      <c r="AE410" s="6"/>
      <c r="AF410" s="3"/>
      <c r="AG410" s="3"/>
      <c r="AH410" s="3"/>
      <c r="AI410" s="3"/>
      <c r="AJ410" s="3"/>
      <c r="AK410" s="3"/>
      <c r="AL410" s="3"/>
      <c r="AM410" s="3"/>
    </row>
    <row r="411" spans="1:39" ht="15.75" customHeight="1" x14ac:dyDescent="0.15">
      <c r="A411" s="4"/>
      <c r="B411" s="4"/>
      <c r="C411" s="12"/>
      <c r="D411" s="12"/>
      <c r="E411" s="12"/>
      <c r="F411" s="12"/>
      <c r="G411" s="3"/>
      <c r="H411" s="7"/>
      <c r="I411" s="2"/>
      <c r="J411" s="2"/>
      <c r="K411" s="2"/>
      <c r="L411" s="2"/>
      <c r="M411" s="2"/>
      <c r="N411" s="2"/>
      <c r="O411" s="3"/>
      <c r="P411" s="8"/>
      <c r="Q411" s="10">
        <f t="shared" si="161"/>
        <v>0</v>
      </c>
      <c r="R411" s="2"/>
      <c r="S411" s="10"/>
      <c r="T411" s="8"/>
      <c r="U411" s="10"/>
      <c r="V411" s="10"/>
      <c r="W411" s="10"/>
      <c r="X411" s="1"/>
      <c r="Y411" s="1"/>
      <c r="Z411" s="1"/>
      <c r="AA411" s="1"/>
      <c r="AB411" s="1"/>
      <c r="AC411" s="1"/>
      <c r="AD411" s="5"/>
      <c r="AE411" s="6"/>
      <c r="AF411" s="3"/>
      <c r="AG411" s="3"/>
      <c r="AH411" s="3"/>
      <c r="AI411" s="3"/>
      <c r="AJ411" s="3"/>
      <c r="AK411" s="3"/>
      <c r="AL411" s="3"/>
      <c r="AM411" s="3"/>
    </row>
    <row r="412" spans="1:39" ht="15.75" customHeight="1" x14ac:dyDescent="0.15">
      <c r="A412" s="4"/>
      <c r="B412" s="4"/>
      <c r="C412" s="12"/>
      <c r="D412" s="12"/>
      <c r="E412" s="12"/>
      <c r="F412" s="12"/>
      <c r="G412" s="3"/>
      <c r="H412" s="7"/>
      <c r="I412" s="2"/>
      <c r="J412" s="2"/>
      <c r="K412" s="2"/>
      <c r="L412" s="2"/>
      <c r="M412" s="2"/>
      <c r="N412" s="2"/>
      <c r="O412" s="3"/>
      <c r="P412" s="8"/>
      <c r="Q412" s="10">
        <f t="shared" si="161"/>
        <v>0</v>
      </c>
      <c r="R412" s="2"/>
      <c r="S412" s="10"/>
      <c r="T412" s="8"/>
      <c r="U412" s="10"/>
      <c r="V412" s="10"/>
      <c r="W412" s="10"/>
      <c r="X412" s="1"/>
      <c r="Y412" s="1"/>
      <c r="Z412" s="1"/>
      <c r="AA412" s="1"/>
      <c r="AB412" s="1"/>
      <c r="AC412" s="1"/>
      <c r="AD412" s="5"/>
      <c r="AE412" s="6"/>
      <c r="AF412" s="3"/>
      <c r="AG412" s="3"/>
      <c r="AH412" s="3"/>
      <c r="AI412" s="3"/>
      <c r="AJ412" s="3"/>
      <c r="AK412" s="3"/>
      <c r="AL412" s="3"/>
      <c r="AM412" s="3"/>
    </row>
    <row r="413" spans="1:39" ht="15.75" customHeight="1" x14ac:dyDescent="0.15">
      <c r="A413" s="4"/>
      <c r="B413" s="4"/>
      <c r="C413" s="12"/>
      <c r="D413" s="12"/>
      <c r="E413" s="12"/>
      <c r="F413" s="12"/>
      <c r="G413" s="3"/>
      <c r="H413" s="7"/>
      <c r="I413" s="2"/>
      <c r="J413" s="2"/>
      <c r="K413" s="2"/>
      <c r="L413" s="2"/>
      <c r="M413" s="2"/>
      <c r="N413" s="2"/>
      <c r="O413" s="3"/>
      <c r="P413" s="8"/>
      <c r="Q413" s="10">
        <f t="shared" si="161"/>
        <v>0</v>
      </c>
      <c r="R413" s="2"/>
      <c r="S413" s="10"/>
      <c r="T413" s="8"/>
      <c r="U413" s="10"/>
      <c r="V413" s="10"/>
      <c r="W413" s="10"/>
      <c r="X413" s="1"/>
      <c r="Y413" s="1"/>
      <c r="Z413" s="1"/>
      <c r="AA413" s="1"/>
      <c r="AB413" s="1"/>
      <c r="AC413" s="1"/>
      <c r="AD413" s="5"/>
      <c r="AE413" s="6"/>
      <c r="AF413" s="3"/>
      <c r="AG413" s="3"/>
      <c r="AH413" s="3"/>
      <c r="AI413" s="3"/>
      <c r="AJ413" s="3"/>
      <c r="AK413" s="3"/>
      <c r="AL413" s="3"/>
      <c r="AM413" s="3"/>
    </row>
    <row r="414" spans="1:39" ht="15.75" customHeight="1" x14ac:dyDescent="0.15">
      <c r="A414" s="4"/>
      <c r="B414" s="4"/>
      <c r="C414" s="12"/>
      <c r="D414" s="12"/>
      <c r="E414" s="12"/>
      <c r="F414" s="12"/>
      <c r="G414" s="3"/>
      <c r="H414" s="7"/>
      <c r="I414" s="2"/>
      <c r="J414" s="2"/>
      <c r="K414" s="2"/>
      <c r="L414" s="2"/>
      <c r="M414" s="2"/>
      <c r="N414" s="2"/>
      <c r="O414" s="3"/>
      <c r="P414" s="8"/>
      <c r="Q414" s="10">
        <f t="shared" si="161"/>
        <v>0</v>
      </c>
      <c r="R414" s="2"/>
      <c r="S414" s="10"/>
      <c r="T414" s="8"/>
      <c r="U414" s="10"/>
      <c r="V414" s="10"/>
      <c r="W414" s="10"/>
      <c r="X414" s="1"/>
      <c r="Y414" s="1"/>
      <c r="Z414" s="1"/>
      <c r="AA414" s="1"/>
      <c r="AB414" s="1"/>
      <c r="AC414" s="1"/>
      <c r="AD414" s="5"/>
      <c r="AE414" s="6"/>
      <c r="AF414" s="3"/>
      <c r="AG414" s="3"/>
      <c r="AH414" s="3"/>
      <c r="AI414" s="3"/>
      <c r="AJ414" s="3"/>
      <c r="AK414" s="3"/>
      <c r="AL414" s="3"/>
      <c r="AM414" s="3"/>
    </row>
    <row r="415" spans="1:39" ht="15.75" customHeight="1" x14ac:dyDescent="0.15">
      <c r="A415" s="4"/>
      <c r="B415" s="4"/>
      <c r="C415" s="12"/>
      <c r="D415" s="12"/>
      <c r="E415" s="12"/>
      <c r="F415" s="12"/>
      <c r="G415" s="3"/>
      <c r="H415" s="7"/>
      <c r="I415" s="2"/>
      <c r="J415" s="2"/>
      <c r="K415" s="2"/>
      <c r="L415" s="2"/>
      <c r="M415" s="2"/>
      <c r="N415" s="2"/>
      <c r="O415" s="3"/>
      <c r="P415" s="8"/>
      <c r="Q415" s="10">
        <f t="shared" si="161"/>
        <v>0</v>
      </c>
      <c r="R415" s="2"/>
      <c r="S415" s="10"/>
      <c r="T415" s="8"/>
      <c r="U415" s="10"/>
      <c r="V415" s="10"/>
      <c r="W415" s="10"/>
      <c r="X415" s="1"/>
      <c r="Y415" s="1"/>
      <c r="Z415" s="1"/>
      <c r="AA415" s="1"/>
      <c r="AB415" s="1"/>
      <c r="AC415" s="1"/>
      <c r="AD415" s="5"/>
      <c r="AE415" s="6"/>
      <c r="AF415" s="3"/>
      <c r="AG415" s="3"/>
      <c r="AH415" s="3"/>
      <c r="AI415" s="3"/>
      <c r="AJ415" s="3"/>
      <c r="AK415" s="3"/>
      <c r="AL415" s="3"/>
      <c r="AM415" s="3"/>
    </row>
    <row r="416" spans="1:39" ht="15.75" customHeight="1" x14ac:dyDescent="0.15">
      <c r="A416" s="4"/>
      <c r="B416" s="4"/>
      <c r="C416" s="12"/>
      <c r="D416" s="12"/>
      <c r="E416" s="12"/>
      <c r="F416" s="12"/>
      <c r="G416" s="3"/>
      <c r="H416" s="7"/>
      <c r="I416" s="2"/>
      <c r="J416" s="2"/>
      <c r="K416" s="2"/>
      <c r="L416" s="2"/>
      <c r="M416" s="2"/>
      <c r="N416" s="2"/>
      <c r="O416" s="3"/>
      <c r="P416" s="8"/>
      <c r="Q416" s="10">
        <f t="shared" si="161"/>
        <v>0</v>
      </c>
      <c r="R416" s="2"/>
      <c r="S416" s="10"/>
      <c r="T416" s="8"/>
      <c r="U416" s="10"/>
      <c r="V416" s="10"/>
      <c r="W416" s="10"/>
      <c r="X416" s="1"/>
      <c r="Y416" s="1"/>
      <c r="Z416" s="1"/>
      <c r="AA416" s="1"/>
      <c r="AB416" s="1"/>
      <c r="AC416" s="1"/>
      <c r="AD416" s="5"/>
      <c r="AE416" s="6"/>
      <c r="AF416" s="3"/>
      <c r="AG416" s="3"/>
      <c r="AH416" s="3"/>
      <c r="AI416" s="3"/>
      <c r="AJ416" s="3"/>
      <c r="AK416" s="3"/>
      <c r="AL416" s="3"/>
      <c r="AM416" s="3"/>
    </row>
    <row r="417" spans="1:39" ht="15.75" customHeight="1" x14ac:dyDescent="0.15">
      <c r="A417" s="4"/>
      <c r="B417" s="4"/>
      <c r="C417" s="12"/>
      <c r="D417" s="12"/>
      <c r="E417" s="12"/>
      <c r="F417" s="12"/>
      <c r="G417" s="3"/>
      <c r="H417" s="7"/>
      <c r="I417" s="2"/>
      <c r="J417" s="2"/>
      <c r="K417" s="2"/>
      <c r="L417" s="2"/>
      <c r="M417" s="2"/>
      <c r="N417" s="2"/>
      <c r="O417" s="3"/>
      <c r="P417" s="8"/>
      <c r="Q417" s="10">
        <f t="shared" si="161"/>
        <v>0</v>
      </c>
      <c r="R417" s="2"/>
      <c r="S417" s="10"/>
      <c r="T417" s="8"/>
      <c r="U417" s="10"/>
      <c r="V417" s="10"/>
      <c r="W417" s="10"/>
      <c r="X417" s="1"/>
      <c r="Y417" s="1"/>
      <c r="Z417" s="1"/>
      <c r="AA417" s="1"/>
      <c r="AB417" s="1"/>
      <c r="AC417" s="1"/>
      <c r="AD417" s="5"/>
      <c r="AE417" s="6"/>
      <c r="AF417" s="3"/>
      <c r="AG417" s="3"/>
      <c r="AH417" s="3"/>
      <c r="AI417" s="3"/>
      <c r="AJ417" s="3"/>
      <c r="AK417" s="3"/>
      <c r="AL417" s="3"/>
      <c r="AM417" s="3"/>
    </row>
    <row r="418" spans="1:39" ht="15.75" customHeight="1" x14ac:dyDescent="0.15">
      <c r="A418" s="4"/>
      <c r="B418" s="4"/>
      <c r="C418" s="12"/>
      <c r="D418" s="12"/>
      <c r="E418" s="12"/>
      <c r="F418" s="12"/>
      <c r="G418" s="3"/>
      <c r="H418" s="7"/>
      <c r="I418" s="2"/>
      <c r="J418" s="2"/>
      <c r="K418" s="2"/>
      <c r="L418" s="2"/>
      <c r="M418" s="2"/>
      <c r="N418" s="2"/>
      <c r="O418" s="3"/>
      <c r="P418" s="8"/>
      <c r="Q418" s="10">
        <f t="shared" si="161"/>
        <v>0</v>
      </c>
      <c r="R418" s="2"/>
      <c r="S418" s="10"/>
      <c r="T418" s="8"/>
      <c r="U418" s="10"/>
      <c r="V418" s="10"/>
      <c r="W418" s="10"/>
      <c r="X418" s="1"/>
      <c r="Y418" s="1"/>
      <c r="Z418" s="1"/>
      <c r="AA418" s="1"/>
      <c r="AB418" s="1"/>
      <c r="AC418" s="1"/>
      <c r="AD418" s="5"/>
      <c r="AE418" s="6"/>
      <c r="AF418" s="3"/>
      <c r="AG418" s="3"/>
      <c r="AH418" s="3"/>
      <c r="AI418" s="3"/>
      <c r="AJ418" s="3"/>
      <c r="AK418" s="3"/>
      <c r="AL418" s="3"/>
      <c r="AM418" s="3"/>
    </row>
    <row r="419" spans="1:39" ht="15.75" customHeight="1" x14ac:dyDescent="0.15">
      <c r="A419" s="4"/>
      <c r="B419" s="4"/>
      <c r="C419" s="12"/>
      <c r="D419" s="12"/>
      <c r="E419" s="12"/>
      <c r="F419" s="12"/>
      <c r="G419" s="3"/>
      <c r="H419" s="7"/>
      <c r="I419" s="2"/>
      <c r="J419" s="2"/>
      <c r="K419" s="2"/>
      <c r="L419" s="2"/>
      <c r="M419" s="2"/>
      <c r="N419" s="2"/>
      <c r="O419" s="3"/>
      <c r="P419" s="8"/>
      <c r="Q419" s="10">
        <f t="shared" si="161"/>
        <v>0</v>
      </c>
      <c r="R419" s="2"/>
      <c r="S419" s="10"/>
      <c r="T419" s="8"/>
      <c r="U419" s="10"/>
      <c r="V419" s="10"/>
      <c r="W419" s="10"/>
      <c r="X419" s="1"/>
      <c r="Y419" s="1"/>
      <c r="Z419" s="1"/>
      <c r="AA419" s="1"/>
      <c r="AB419" s="1"/>
      <c r="AC419" s="1"/>
      <c r="AD419" s="5"/>
      <c r="AE419" s="6"/>
      <c r="AF419" s="3"/>
      <c r="AG419" s="3"/>
      <c r="AH419" s="3"/>
      <c r="AI419" s="3"/>
      <c r="AJ419" s="3"/>
      <c r="AK419" s="3"/>
      <c r="AL419" s="3"/>
      <c r="AM419" s="3"/>
    </row>
    <row r="420" spans="1:39" ht="15.75" customHeight="1" x14ac:dyDescent="0.15">
      <c r="A420" s="4"/>
      <c r="B420" s="4"/>
      <c r="C420" s="12"/>
      <c r="D420" s="12"/>
      <c r="E420" s="12"/>
      <c r="F420" s="12"/>
      <c r="G420" s="3"/>
      <c r="H420" s="7"/>
      <c r="I420" s="2"/>
      <c r="J420" s="2"/>
      <c r="K420" s="2"/>
      <c r="L420" s="2"/>
      <c r="M420" s="2"/>
      <c r="N420" s="2"/>
      <c r="O420" s="3"/>
      <c r="P420" s="8"/>
      <c r="Q420" s="10">
        <f t="shared" si="161"/>
        <v>0</v>
      </c>
      <c r="R420" s="2"/>
      <c r="S420" s="10"/>
      <c r="T420" s="8"/>
      <c r="U420" s="10"/>
      <c r="V420" s="10"/>
      <c r="W420" s="10"/>
      <c r="X420" s="1"/>
      <c r="Y420" s="1"/>
      <c r="Z420" s="1"/>
      <c r="AA420" s="1"/>
      <c r="AB420" s="1"/>
      <c r="AC420" s="1"/>
      <c r="AD420" s="5"/>
      <c r="AE420" s="6"/>
      <c r="AF420" s="3"/>
      <c r="AG420" s="3"/>
      <c r="AH420" s="3"/>
      <c r="AI420" s="3"/>
      <c r="AJ420" s="3"/>
      <c r="AK420" s="3"/>
      <c r="AL420" s="3"/>
      <c r="AM420" s="3"/>
    </row>
    <row r="421" spans="1:39" ht="15.75" customHeight="1" x14ac:dyDescent="0.15">
      <c r="A421" s="4"/>
      <c r="B421" s="4"/>
      <c r="C421" s="12"/>
      <c r="D421" s="12"/>
      <c r="E421" s="12"/>
      <c r="F421" s="12"/>
      <c r="G421" s="3"/>
      <c r="H421" s="7"/>
      <c r="I421" s="2"/>
      <c r="J421" s="2"/>
      <c r="K421" s="2"/>
      <c r="L421" s="2"/>
      <c r="M421" s="2"/>
      <c r="N421" s="2"/>
      <c r="O421" s="3"/>
      <c r="P421" s="8"/>
      <c r="Q421" s="10">
        <f t="shared" si="161"/>
        <v>0</v>
      </c>
      <c r="R421" s="2"/>
      <c r="S421" s="10"/>
      <c r="T421" s="8"/>
      <c r="U421" s="10"/>
      <c r="V421" s="10"/>
      <c r="W421" s="10"/>
      <c r="X421" s="1"/>
      <c r="Y421" s="1"/>
      <c r="Z421" s="1"/>
      <c r="AA421" s="1"/>
      <c r="AB421" s="1"/>
      <c r="AC421" s="1"/>
      <c r="AD421" s="5"/>
      <c r="AE421" s="6"/>
      <c r="AF421" s="3"/>
      <c r="AG421" s="3"/>
      <c r="AH421" s="3"/>
      <c r="AI421" s="3"/>
      <c r="AJ421" s="3"/>
      <c r="AK421" s="3"/>
      <c r="AL421" s="3"/>
      <c r="AM421" s="3"/>
    </row>
    <row r="422" spans="1:39" ht="15.75" customHeight="1" x14ac:dyDescent="0.15">
      <c r="A422" s="4"/>
      <c r="B422" s="4"/>
      <c r="C422" s="12"/>
      <c r="D422" s="12"/>
      <c r="E422" s="12"/>
      <c r="F422" s="12"/>
      <c r="G422" s="3"/>
      <c r="H422" s="7"/>
      <c r="I422" s="2"/>
      <c r="J422" s="2"/>
      <c r="K422" s="2"/>
      <c r="L422" s="2"/>
      <c r="M422" s="2"/>
      <c r="N422" s="2"/>
      <c r="O422" s="3"/>
      <c r="P422" s="8"/>
      <c r="Q422" s="10">
        <f t="shared" si="161"/>
        <v>0</v>
      </c>
      <c r="R422" s="2"/>
      <c r="S422" s="10"/>
      <c r="T422" s="8"/>
      <c r="U422" s="10"/>
      <c r="V422" s="10"/>
      <c r="W422" s="10"/>
      <c r="X422" s="1"/>
      <c r="Y422" s="1"/>
      <c r="Z422" s="1"/>
      <c r="AA422" s="1"/>
      <c r="AB422" s="1"/>
      <c r="AC422" s="1"/>
      <c r="AD422" s="5"/>
      <c r="AE422" s="6"/>
      <c r="AF422" s="3"/>
      <c r="AG422" s="3"/>
      <c r="AH422" s="3"/>
      <c r="AI422" s="3"/>
      <c r="AJ422" s="3"/>
      <c r="AK422" s="3"/>
      <c r="AL422" s="3"/>
      <c r="AM422" s="3"/>
    </row>
    <row r="423" spans="1:39" ht="15.75" customHeight="1" x14ac:dyDescent="0.15">
      <c r="A423" s="4"/>
      <c r="B423" s="4"/>
      <c r="C423" s="12"/>
      <c r="D423" s="12"/>
      <c r="E423" s="12"/>
      <c r="F423" s="12"/>
      <c r="G423" s="3"/>
      <c r="H423" s="7"/>
      <c r="I423" s="2"/>
      <c r="J423" s="2"/>
      <c r="K423" s="2"/>
      <c r="L423" s="2"/>
      <c r="M423" s="2"/>
      <c r="N423" s="2"/>
      <c r="O423" s="3"/>
      <c r="P423" s="8"/>
      <c r="Q423" s="10">
        <f t="shared" si="161"/>
        <v>0</v>
      </c>
      <c r="R423" s="2"/>
      <c r="S423" s="10"/>
      <c r="T423" s="8"/>
      <c r="U423" s="10"/>
      <c r="V423" s="10"/>
      <c r="W423" s="10"/>
      <c r="X423" s="1"/>
      <c r="Y423" s="1"/>
      <c r="Z423" s="1"/>
      <c r="AA423" s="1"/>
      <c r="AB423" s="1"/>
      <c r="AC423" s="1"/>
      <c r="AD423" s="5"/>
      <c r="AE423" s="6"/>
      <c r="AF423" s="3"/>
      <c r="AG423" s="3"/>
      <c r="AH423" s="3"/>
      <c r="AI423" s="3"/>
      <c r="AJ423" s="3"/>
      <c r="AK423" s="3"/>
      <c r="AL423" s="3"/>
      <c r="AM423" s="3"/>
    </row>
    <row r="424" spans="1:39" ht="15.75" customHeight="1" x14ac:dyDescent="0.15">
      <c r="A424" s="4"/>
      <c r="B424" s="4"/>
      <c r="C424" s="12"/>
      <c r="D424" s="12"/>
      <c r="E424" s="12"/>
      <c r="F424" s="12"/>
      <c r="G424" s="3"/>
      <c r="H424" s="7"/>
      <c r="I424" s="2"/>
      <c r="J424" s="2"/>
      <c r="K424" s="2"/>
      <c r="L424" s="2"/>
      <c r="M424" s="2"/>
      <c r="N424" s="2"/>
      <c r="O424" s="3"/>
      <c r="P424" s="8"/>
      <c r="Q424" s="10">
        <f t="shared" si="161"/>
        <v>0</v>
      </c>
      <c r="R424" s="2"/>
      <c r="S424" s="10"/>
      <c r="T424" s="8"/>
      <c r="U424" s="10"/>
      <c r="V424" s="10"/>
      <c r="W424" s="10"/>
      <c r="X424" s="1"/>
      <c r="Y424" s="1"/>
      <c r="Z424" s="1"/>
      <c r="AA424" s="1"/>
      <c r="AB424" s="1"/>
      <c r="AC424" s="1"/>
      <c r="AD424" s="5"/>
      <c r="AE424" s="6"/>
      <c r="AF424" s="3"/>
      <c r="AG424" s="3"/>
      <c r="AH424" s="3"/>
      <c r="AI424" s="3"/>
      <c r="AJ424" s="3"/>
      <c r="AK424" s="3"/>
      <c r="AL424" s="3"/>
      <c r="AM424" s="3"/>
    </row>
    <row r="425" spans="1:39" ht="15.75" customHeight="1" x14ac:dyDescent="0.15">
      <c r="A425" s="4"/>
      <c r="B425" s="4"/>
      <c r="C425" s="12"/>
      <c r="D425" s="12"/>
      <c r="E425" s="12"/>
      <c r="F425" s="12"/>
      <c r="G425" s="3"/>
      <c r="H425" s="7"/>
      <c r="I425" s="2"/>
      <c r="J425" s="2"/>
      <c r="K425" s="2"/>
      <c r="L425" s="2"/>
      <c r="M425" s="2"/>
      <c r="N425" s="2"/>
      <c r="O425" s="3"/>
      <c r="P425" s="8"/>
      <c r="Q425" s="10">
        <f t="shared" si="161"/>
        <v>0</v>
      </c>
      <c r="R425" s="2"/>
      <c r="S425" s="10"/>
      <c r="T425" s="8"/>
      <c r="U425" s="10"/>
      <c r="V425" s="10"/>
      <c r="W425" s="10"/>
      <c r="X425" s="1"/>
      <c r="Y425" s="1"/>
      <c r="Z425" s="1"/>
      <c r="AA425" s="1"/>
      <c r="AB425" s="1"/>
      <c r="AC425" s="1"/>
      <c r="AD425" s="5"/>
      <c r="AE425" s="6"/>
      <c r="AF425" s="3"/>
      <c r="AG425" s="3"/>
      <c r="AH425" s="3"/>
      <c r="AI425" s="3"/>
      <c r="AJ425" s="3"/>
      <c r="AK425" s="3"/>
      <c r="AL425" s="3"/>
      <c r="AM425" s="3"/>
    </row>
    <row r="426" spans="1:39" ht="15.75" customHeight="1" x14ac:dyDescent="0.15">
      <c r="A426" s="4"/>
      <c r="B426" s="4"/>
      <c r="C426" s="12"/>
      <c r="D426" s="12"/>
      <c r="E426" s="12"/>
      <c r="F426" s="12"/>
      <c r="G426" s="3"/>
      <c r="H426" s="7"/>
      <c r="I426" s="2"/>
      <c r="J426" s="2"/>
      <c r="K426" s="2"/>
      <c r="L426" s="2"/>
      <c r="M426" s="2"/>
      <c r="N426" s="2"/>
      <c r="O426" s="3"/>
      <c r="P426" s="8"/>
      <c r="Q426" s="10">
        <f t="shared" si="161"/>
        <v>0</v>
      </c>
      <c r="R426" s="2"/>
      <c r="S426" s="10"/>
      <c r="T426" s="8"/>
      <c r="U426" s="10"/>
      <c r="V426" s="10"/>
      <c r="W426" s="10"/>
      <c r="X426" s="1"/>
      <c r="Y426" s="1"/>
      <c r="Z426" s="1"/>
      <c r="AA426" s="1"/>
      <c r="AB426" s="1"/>
      <c r="AC426" s="1"/>
      <c r="AD426" s="5"/>
      <c r="AE426" s="6"/>
      <c r="AF426" s="3"/>
      <c r="AG426" s="3"/>
      <c r="AH426" s="3"/>
      <c r="AI426" s="3"/>
      <c r="AJ426" s="3"/>
      <c r="AK426" s="3"/>
      <c r="AL426" s="3"/>
      <c r="AM426" s="3"/>
    </row>
    <row r="427" spans="1:39" ht="15.75" customHeight="1" x14ac:dyDescent="0.15">
      <c r="A427" s="4"/>
      <c r="B427" s="4"/>
      <c r="C427" s="12"/>
      <c r="D427" s="12"/>
      <c r="E427" s="12"/>
      <c r="F427" s="12"/>
      <c r="G427" s="3"/>
      <c r="H427" s="7"/>
      <c r="I427" s="2"/>
      <c r="J427" s="2"/>
      <c r="K427" s="2"/>
      <c r="L427" s="2"/>
      <c r="M427" s="2"/>
      <c r="N427" s="2"/>
      <c r="O427" s="3"/>
      <c r="P427" s="8"/>
      <c r="Q427" s="10">
        <f t="shared" si="161"/>
        <v>0</v>
      </c>
      <c r="R427" s="2"/>
      <c r="S427" s="10"/>
      <c r="T427" s="8"/>
      <c r="U427" s="10"/>
      <c r="V427" s="10"/>
      <c r="W427" s="10"/>
      <c r="X427" s="1"/>
      <c r="Y427" s="1"/>
      <c r="Z427" s="1"/>
      <c r="AA427" s="1"/>
      <c r="AB427" s="1"/>
      <c r="AC427" s="1"/>
      <c r="AD427" s="5"/>
      <c r="AE427" s="6"/>
      <c r="AF427" s="3"/>
      <c r="AG427" s="3"/>
      <c r="AH427" s="3"/>
      <c r="AI427" s="3"/>
      <c r="AJ427" s="3"/>
      <c r="AK427" s="3"/>
      <c r="AL427" s="3"/>
      <c r="AM427" s="3"/>
    </row>
    <row r="428" spans="1:39" ht="15.75" customHeight="1" x14ac:dyDescent="0.15">
      <c r="A428" s="4"/>
      <c r="B428" s="4"/>
      <c r="C428" s="12"/>
      <c r="D428" s="12"/>
      <c r="E428" s="12"/>
      <c r="F428" s="12"/>
      <c r="G428" s="3"/>
      <c r="H428" s="7"/>
      <c r="I428" s="2"/>
      <c r="J428" s="2"/>
      <c r="K428" s="2"/>
      <c r="L428" s="2"/>
      <c r="M428" s="2"/>
      <c r="N428" s="2"/>
      <c r="O428" s="3"/>
      <c r="P428" s="8"/>
      <c r="Q428" s="10">
        <f t="shared" si="161"/>
        <v>0</v>
      </c>
      <c r="R428" s="2"/>
      <c r="S428" s="10"/>
      <c r="T428" s="8"/>
      <c r="U428" s="10"/>
      <c r="V428" s="10"/>
      <c r="W428" s="10"/>
      <c r="X428" s="1"/>
      <c r="Y428" s="1"/>
      <c r="Z428" s="1"/>
      <c r="AA428" s="1"/>
      <c r="AB428" s="1"/>
      <c r="AC428" s="1"/>
      <c r="AD428" s="5"/>
      <c r="AE428" s="6"/>
      <c r="AF428" s="3"/>
      <c r="AG428" s="3"/>
      <c r="AH428" s="3"/>
      <c r="AI428" s="3"/>
      <c r="AJ428" s="3"/>
      <c r="AK428" s="3"/>
      <c r="AL428" s="3"/>
      <c r="AM428" s="3"/>
    </row>
    <row r="429" spans="1:39" ht="15.75" customHeight="1" x14ac:dyDescent="0.15">
      <c r="A429" s="4"/>
      <c r="B429" s="4"/>
      <c r="C429" s="12"/>
      <c r="D429" s="12"/>
      <c r="E429" s="12"/>
      <c r="F429" s="12"/>
      <c r="G429" s="3"/>
      <c r="H429" s="7"/>
      <c r="I429" s="2"/>
      <c r="J429" s="2"/>
      <c r="K429" s="2"/>
      <c r="L429" s="2"/>
      <c r="M429" s="2"/>
      <c r="N429" s="2"/>
      <c r="O429" s="3"/>
      <c r="P429" s="8"/>
      <c r="Q429" s="10">
        <f t="shared" si="161"/>
        <v>0</v>
      </c>
      <c r="R429" s="2"/>
      <c r="S429" s="10"/>
      <c r="T429" s="8"/>
      <c r="U429" s="10"/>
      <c r="V429" s="10"/>
      <c r="W429" s="10"/>
      <c r="X429" s="1"/>
      <c r="Y429" s="1"/>
      <c r="Z429" s="1"/>
      <c r="AA429" s="1"/>
      <c r="AB429" s="1"/>
      <c r="AC429" s="1"/>
      <c r="AD429" s="5"/>
      <c r="AE429" s="6"/>
      <c r="AF429" s="3"/>
      <c r="AG429" s="3"/>
      <c r="AH429" s="3"/>
      <c r="AI429" s="3"/>
      <c r="AJ429" s="3"/>
      <c r="AK429" s="3"/>
      <c r="AL429" s="3"/>
      <c r="AM429" s="3"/>
    </row>
    <row r="430" spans="1:39" ht="15.75" customHeight="1" x14ac:dyDescent="0.15">
      <c r="A430" s="4"/>
      <c r="B430" s="4"/>
      <c r="C430" s="12"/>
      <c r="D430" s="12"/>
      <c r="E430" s="12"/>
      <c r="F430" s="12"/>
      <c r="G430" s="3"/>
      <c r="H430" s="7"/>
      <c r="I430" s="2"/>
      <c r="J430" s="2"/>
      <c r="K430" s="2"/>
      <c r="L430" s="2"/>
      <c r="M430" s="2"/>
      <c r="N430" s="2"/>
      <c r="O430" s="3"/>
      <c r="P430" s="8"/>
      <c r="Q430" s="10">
        <f t="shared" si="161"/>
        <v>0</v>
      </c>
      <c r="R430" s="2"/>
      <c r="S430" s="10"/>
      <c r="T430" s="8"/>
      <c r="U430" s="10"/>
      <c r="V430" s="10"/>
      <c r="W430" s="10"/>
      <c r="X430" s="1"/>
      <c r="Y430" s="1"/>
      <c r="Z430" s="1"/>
      <c r="AA430" s="1"/>
      <c r="AB430" s="1"/>
      <c r="AC430" s="1"/>
      <c r="AD430" s="5"/>
      <c r="AE430" s="6"/>
      <c r="AF430" s="3"/>
      <c r="AG430" s="3"/>
      <c r="AH430" s="3"/>
      <c r="AI430" s="3"/>
      <c r="AJ430" s="3"/>
      <c r="AK430" s="3"/>
      <c r="AL430" s="3"/>
      <c r="AM430" s="3"/>
    </row>
    <row r="431" spans="1:39" ht="15.75" customHeight="1" x14ac:dyDescent="0.15">
      <c r="A431" s="4"/>
      <c r="B431" s="4"/>
      <c r="C431" s="12"/>
      <c r="D431" s="12"/>
      <c r="E431" s="12"/>
      <c r="F431" s="12"/>
      <c r="G431" s="3"/>
      <c r="H431" s="7"/>
      <c r="I431" s="2"/>
      <c r="J431" s="2"/>
      <c r="K431" s="2"/>
      <c r="L431" s="2"/>
      <c r="M431" s="2"/>
      <c r="N431" s="2"/>
      <c r="O431" s="3"/>
      <c r="P431" s="8"/>
      <c r="Q431" s="10">
        <f t="shared" si="161"/>
        <v>0</v>
      </c>
      <c r="R431" s="2"/>
      <c r="S431" s="10"/>
      <c r="T431" s="8"/>
      <c r="U431" s="10"/>
      <c r="V431" s="10"/>
      <c r="W431" s="10"/>
      <c r="X431" s="1"/>
      <c r="Y431" s="1"/>
      <c r="Z431" s="1"/>
      <c r="AA431" s="1"/>
      <c r="AB431" s="1"/>
      <c r="AC431" s="1"/>
      <c r="AD431" s="5"/>
      <c r="AE431" s="6"/>
      <c r="AF431" s="3"/>
      <c r="AG431" s="3"/>
      <c r="AH431" s="3"/>
      <c r="AI431" s="3"/>
      <c r="AJ431" s="3"/>
      <c r="AK431" s="3"/>
      <c r="AL431" s="3"/>
      <c r="AM431" s="3"/>
    </row>
    <row r="432" spans="1:39" ht="15.75" customHeight="1" x14ac:dyDescent="0.15">
      <c r="A432" s="4"/>
      <c r="B432" s="4"/>
      <c r="C432" s="12"/>
      <c r="D432" s="12"/>
      <c r="E432" s="12"/>
      <c r="F432" s="12"/>
      <c r="G432" s="3"/>
      <c r="H432" s="7"/>
      <c r="I432" s="2"/>
      <c r="J432" s="2"/>
      <c r="K432" s="2"/>
      <c r="L432" s="2"/>
      <c r="M432" s="2"/>
      <c r="N432" s="2"/>
      <c r="O432" s="3"/>
      <c r="P432" s="8"/>
      <c r="Q432" s="10">
        <f t="shared" si="161"/>
        <v>0</v>
      </c>
      <c r="R432" s="2"/>
      <c r="S432" s="10"/>
      <c r="T432" s="8"/>
      <c r="U432" s="10"/>
      <c r="V432" s="10"/>
      <c r="W432" s="10"/>
      <c r="X432" s="1"/>
      <c r="Y432" s="1"/>
      <c r="Z432" s="1"/>
      <c r="AA432" s="1"/>
      <c r="AB432" s="1"/>
      <c r="AC432" s="1"/>
      <c r="AD432" s="5"/>
      <c r="AE432" s="6"/>
      <c r="AF432" s="3"/>
      <c r="AG432" s="3"/>
      <c r="AH432" s="3"/>
      <c r="AI432" s="3"/>
      <c r="AJ432" s="3"/>
      <c r="AK432" s="3"/>
      <c r="AL432" s="3"/>
      <c r="AM432" s="3"/>
    </row>
    <row r="433" spans="1:39" ht="15.75" customHeight="1" x14ac:dyDescent="0.15">
      <c r="A433" s="4"/>
      <c r="B433" s="4"/>
      <c r="C433" s="12"/>
      <c r="D433" s="12"/>
      <c r="E433" s="12"/>
      <c r="F433" s="12"/>
      <c r="G433" s="3"/>
      <c r="H433" s="7"/>
      <c r="I433" s="2"/>
      <c r="J433" s="2"/>
      <c r="K433" s="2"/>
      <c r="L433" s="2"/>
      <c r="M433" s="2"/>
      <c r="N433" s="2"/>
      <c r="O433" s="3"/>
      <c r="P433" s="8"/>
      <c r="Q433" s="10">
        <f t="shared" si="161"/>
        <v>0</v>
      </c>
      <c r="R433" s="2"/>
      <c r="S433" s="10"/>
      <c r="T433" s="8"/>
      <c r="U433" s="10"/>
      <c r="V433" s="10"/>
      <c r="W433" s="10"/>
      <c r="X433" s="1"/>
      <c r="Y433" s="1"/>
      <c r="Z433" s="1"/>
      <c r="AA433" s="1"/>
      <c r="AB433" s="1"/>
      <c r="AC433" s="1"/>
      <c r="AD433" s="5"/>
      <c r="AE433" s="6"/>
      <c r="AF433" s="3"/>
      <c r="AG433" s="3"/>
      <c r="AH433" s="3"/>
      <c r="AI433" s="3"/>
      <c r="AJ433" s="3"/>
      <c r="AK433" s="3"/>
      <c r="AL433" s="3"/>
      <c r="AM433" s="3"/>
    </row>
    <row r="434" spans="1:39" ht="15.75" customHeight="1" x14ac:dyDescent="0.15">
      <c r="A434" s="4"/>
      <c r="B434" s="4"/>
      <c r="C434" s="12"/>
      <c r="D434" s="12"/>
      <c r="E434" s="12"/>
      <c r="F434" s="12"/>
      <c r="G434" s="3"/>
      <c r="H434" s="7"/>
      <c r="I434" s="2"/>
      <c r="J434" s="2"/>
      <c r="K434" s="2"/>
      <c r="L434" s="2"/>
      <c r="M434" s="2"/>
      <c r="N434" s="2"/>
      <c r="O434" s="3"/>
      <c r="P434" s="8"/>
      <c r="Q434" s="10">
        <f t="shared" si="161"/>
        <v>0</v>
      </c>
      <c r="R434" s="2"/>
      <c r="S434" s="10"/>
      <c r="T434" s="8"/>
      <c r="U434" s="10"/>
      <c r="V434" s="10"/>
      <c r="W434" s="10"/>
      <c r="X434" s="1"/>
      <c r="Y434" s="1"/>
      <c r="Z434" s="1"/>
      <c r="AA434" s="1"/>
      <c r="AB434" s="1"/>
      <c r="AC434" s="1"/>
      <c r="AD434" s="5"/>
      <c r="AE434" s="6"/>
      <c r="AF434" s="3"/>
      <c r="AG434" s="3"/>
      <c r="AH434" s="3"/>
      <c r="AI434" s="3"/>
      <c r="AJ434" s="3"/>
      <c r="AK434" s="3"/>
      <c r="AL434" s="3"/>
      <c r="AM434" s="3"/>
    </row>
    <row r="435" spans="1:39" ht="15.75" customHeight="1" x14ac:dyDescent="0.15">
      <c r="A435" s="4"/>
      <c r="B435" s="4"/>
      <c r="C435" s="12"/>
      <c r="D435" s="12"/>
      <c r="E435" s="12"/>
      <c r="F435" s="12"/>
      <c r="G435" s="3"/>
      <c r="H435" s="7"/>
      <c r="I435" s="2"/>
      <c r="J435" s="2"/>
      <c r="K435" s="2"/>
      <c r="L435" s="2"/>
      <c r="M435" s="2"/>
      <c r="N435" s="2"/>
      <c r="O435" s="3"/>
      <c r="P435" s="8"/>
      <c r="Q435" s="10">
        <f t="shared" si="161"/>
        <v>0</v>
      </c>
      <c r="R435" s="2"/>
      <c r="S435" s="10"/>
      <c r="T435" s="8"/>
      <c r="U435" s="10"/>
      <c r="V435" s="10"/>
      <c r="W435" s="10"/>
      <c r="X435" s="1"/>
      <c r="Y435" s="1"/>
      <c r="Z435" s="1"/>
      <c r="AA435" s="1"/>
      <c r="AB435" s="1"/>
      <c r="AC435" s="1"/>
      <c r="AD435" s="5"/>
      <c r="AE435" s="6"/>
      <c r="AF435" s="3"/>
      <c r="AG435" s="3"/>
      <c r="AH435" s="3"/>
      <c r="AI435" s="3"/>
      <c r="AJ435" s="3"/>
      <c r="AK435" s="3"/>
      <c r="AL435" s="3"/>
      <c r="AM435" s="3"/>
    </row>
    <row r="436" spans="1:39" ht="15.75" customHeight="1" x14ac:dyDescent="0.15">
      <c r="A436" s="4"/>
      <c r="B436" s="4"/>
      <c r="C436" s="12"/>
      <c r="D436" s="12"/>
      <c r="E436" s="12"/>
      <c r="F436" s="12"/>
      <c r="G436" s="3"/>
      <c r="H436" s="7"/>
      <c r="I436" s="2"/>
      <c r="J436" s="2"/>
      <c r="K436" s="2"/>
      <c r="L436" s="2"/>
      <c r="M436" s="2"/>
      <c r="N436" s="2"/>
      <c r="O436" s="3"/>
      <c r="P436" s="8"/>
      <c r="Q436" s="10">
        <f t="shared" si="161"/>
        <v>0</v>
      </c>
      <c r="R436" s="2"/>
      <c r="S436" s="10"/>
      <c r="T436" s="8"/>
      <c r="U436" s="10"/>
      <c r="V436" s="10"/>
      <c r="W436" s="10"/>
      <c r="X436" s="1"/>
      <c r="Y436" s="1"/>
      <c r="Z436" s="1"/>
      <c r="AA436" s="1"/>
      <c r="AB436" s="1"/>
      <c r="AC436" s="1"/>
      <c r="AD436" s="5"/>
      <c r="AE436" s="6"/>
      <c r="AF436" s="3"/>
      <c r="AG436" s="3"/>
      <c r="AH436" s="3"/>
      <c r="AI436" s="3"/>
      <c r="AJ436" s="3"/>
      <c r="AK436" s="3"/>
      <c r="AL436" s="3"/>
      <c r="AM436" s="3"/>
    </row>
    <row r="437" spans="1:39" ht="15.75" customHeight="1" x14ac:dyDescent="0.15">
      <c r="A437" s="4"/>
      <c r="B437" s="4"/>
      <c r="C437" s="12"/>
      <c r="D437" s="12"/>
      <c r="E437" s="12"/>
      <c r="F437" s="12"/>
      <c r="G437" s="3"/>
      <c r="H437" s="7"/>
      <c r="I437" s="2"/>
      <c r="J437" s="2"/>
      <c r="K437" s="2"/>
      <c r="L437" s="2"/>
      <c r="M437" s="2"/>
      <c r="N437" s="2"/>
      <c r="O437" s="3"/>
      <c r="P437" s="8"/>
      <c r="Q437" s="10">
        <f t="shared" si="161"/>
        <v>0</v>
      </c>
      <c r="R437" s="2"/>
      <c r="S437" s="10"/>
      <c r="T437" s="8"/>
      <c r="U437" s="10"/>
      <c r="V437" s="10"/>
      <c r="W437" s="10"/>
      <c r="X437" s="1"/>
      <c r="Y437" s="1"/>
      <c r="Z437" s="1"/>
      <c r="AA437" s="1"/>
      <c r="AB437" s="1"/>
      <c r="AC437" s="1"/>
      <c r="AD437" s="5"/>
      <c r="AE437" s="6"/>
      <c r="AF437" s="3"/>
      <c r="AG437" s="3"/>
      <c r="AH437" s="3"/>
      <c r="AI437" s="3"/>
      <c r="AJ437" s="3"/>
      <c r="AK437" s="3"/>
      <c r="AL437" s="3"/>
      <c r="AM437" s="3"/>
    </row>
    <row r="438" spans="1:39" ht="15.75" customHeight="1" x14ac:dyDescent="0.15">
      <c r="A438" s="4"/>
      <c r="B438" s="4"/>
      <c r="C438" s="12"/>
      <c r="D438" s="12"/>
      <c r="E438" s="12"/>
      <c r="F438" s="12"/>
      <c r="G438" s="3"/>
      <c r="H438" s="7"/>
      <c r="I438" s="2"/>
      <c r="J438" s="2"/>
      <c r="K438" s="2"/>
      <c r="L438" s="2"/>
      <c r="M438" s="2"/>
      <c r="N438" s="2"/>
      <c r="O438" s="3"/>
      <c r="P438" s="8"/>
      <c r="Q438" s="10">
        <f t="shared" si="161"/>
        <v>0</v>
      </c>
      <c r="R438" s="2"/>
      <c r="S438" s="10"/>
      <c r="T438" s="8"/>
      <c r="U438" s="10"/>
      <c r="V438" s="10"/>
      <c r="W438" s="10"/>
      <c r="X438" s="1"/>
      <c r="Y438" s="1"/>
      <c r="Z438" s="1"/>
      <c r="AA438" s="1"/>
      <c r="AB438" s="1"/>
      <c r="AC438" s="1"/>
      <c r="AD438" s="5"/>
      <c r="AE438" s="6"/>
      <c r="AF438" s="3"/>
      <c r="AG438" s="3"/>
      <c r="AH438" s="3"/>
      <c r="AI438" s="3"/>
      <c r="AJ438" s="3"/>
      <c r="AK438" s="3"/>
      <c r="AL438" s="3"/>
      <c r="AM438" s="3"/>
    </row>
    <row r="439" spans="1:39" ht="15.75" customHeight="1" x14ac:dyDescent="0.15">
      <c r="A439" s="4"/>
      <c r="B439" s="4"/>
      <c r="C439" s="12"/>
      <c r="D439" s="12"/>
      <c r="E439" s="12"/>
      <c r="F439" s="12"/>
      <c r="G439" s="3"/>
      <c r="H439" s="7"/>
      <c r="I439" s="2"/>
      <c r="J439" s="2"/>
      <c r="K439" s="2"/>
      <c r="L439" s="2"/>
      <c r="M439" s="2"/>
      <c r="N439" s="2"/>
      <c r="O439" s="3"/>
      <c r="P439" s="8"/>
      <c r="Q439" s="10">
        <f t="shared" si="161"/>
        <v>0</v>
      </c>
      <c r="R439" s="2"/>
      <c r="S439" s="10"/>
      <c r="T439" s="8"/>
      <c r="U439" s="10"/>
      <c r="V439" s="10"/>
      <c r="W439" s="10"/>
      <c r="X439" s="1"/>
      <c r="Y439" s="1"/>
      <c r="Z439" s="1"/>
      <c r="AA439" s="1"/>
      <c r="AB439" s="1"/>
      <c r="AC439" s="1"/>
      <c r="AD439" s="5"/>
      <c r="AE439" s="6"/>
      <c r="AF439" s="3"/>
      <c r="AG439" s="3"/>
      <c r="AH439" s="3"/>
      <c r="AI439" s="3"/>
      <c r="AJ439" s="3"/>
      <c r="AK439" s="3"/>
      <c r="AL439" s="3"/>
      <c r="AM439" s="3"/>
    </row>
    <row r="440" spans="1:39" ht="15.75" customHeight="1" x14ac:dyDescent="0.15">
      <c r="A440" s="4"/>
      <c r="B440" s="4"/>
      <c r="C440" s="12"/>
      <c r="D440" s="12"/>
      <c r="E440" s="12"/>
      <c r="F440" s="12"/>
      <c r="G440" s="3"/>
      <c r="H440" s="7"/>
      <c r="I440" s="2"/>
      <c r="J440" s="2"/>
      <c r="K440" s="2"/>
      <c r="L440" s="2"/>
      <c r="M440" s="2"/>
      <c r="N440" s="2"/>
      <c r="O440" s="3"/>
      <c r="P440" s="8"/>
      <c r="Q440" s="10">
        <f t="shared" si="161"/>
        <v>0</v>
      </c>
      <c r="R440" s="2"/>
      <c r="S440" s="10"/>
      <c r="T440" s="8"/>
      <c r="U440" s="10"/>
      <c r="V440" s="10"/>
      <c r="W440" s="10"/>
      <c r="X440" s="1"/>
      <c r="Y440" s="1"/>
      <c r="Z440" s="1"/>
      <c r="AA440" s="1"/>
      <c r="AB440" s="1"/>
      <c r="AC440" s="1"/>
      <c r="AD440" s="5"/>
      <c r="AE440" s="6"/>
      <c r="AF440" s="3"/>
      <c r="AG440" s="3"/>
      <c r="AH440" s="3"/>
      <c r="AI440" s="3"/>
      <c r="AJ440" s="3"/>
      <c r="AK440" s="3"/>
      <c r="AL440" s="3"/>
      <c r="AM440" s="3"/>
    </row>
    <row r="441" spans="1:39" ht="15.75" customHeight="1" x14ac:dyDescent="0.15">
      <c r="A441" s="4"/>
      <c r="B441" s="4"/>
      <c r="C441" s="12"/>
      <c r="D441" s="12"/>
      <c r="E441" s="12"/>
      <c r="F441" s="12"/>
      <c r="G441" s="3"/>
      <c r="H441" s="7"/>
      <c r="I441" s="2"/>
      <c r="J441" s="2"/>
      <c r="K441" s="2"/>
      <c r="L441" s="2"/>
      <c r="M441" s="2"/>
      <c r="N441" s="2"/>
      <c r="O441" s="3"/>
      <c r="P441" s="8"/>
      <c r="Q441" s="10">
        <f t="shared" si="161"/>
        <v>0</v>
      </c>
      <c r="R441" s="2"/>
      <c r="S441" s="10"/>
      <c r="T441" s="8"/>
      <c r="U441" s="10"/>
      <c r="V441" s="10"/>
      <c r="W441" s="10"/>
      <c r="X441" s="1"/>
      <c r="Y441" s="1"/>
      <c r="Z441" s="1"/>
      <c r="AA441" s="1"/>
      <c r="AB441" s="1"/>
      <c r="AC441" s="1"/>
      <c r="AD441" s="5"/>
      <c r="AE441" s="6"/>
      <c r="AF441" s="3"/>
      <c r="AG441" s="3"/>
      <c r="AH441" s="3"/>
      <c r="AI441" s="3"/>
      <c r="AJ441" s="3"/>
      <c r="AK441" s="3"/>
      <c r="AL441" s="3"/>
      <c r="AM441" s="3"/>
    </row>
    <row r="442" spans="1:39" ht="15.75" customHeight="1" x14ac:dyDescent="0.15">
      <c r="A442" s="4"/>
      <c r="B442" s="4"/>
      <c r="C442" s="12"/>
      <c r="D442" s="12"/>
      <c r="E442" s="12"/>
      <c r="F442" s="12"/>
      <c r="G442" s="3"/>
      <c r="H442" s="7"/>
      <c r="I442" s="2"/>
      <c r="J442" s="2"/>
      <c r="K442" s="2"/>
      <c r="L442" s="2"/>
      <c r="M442" s="2"/>
      <c r="N442" s="2"/>
      <c r="O442" s="3"/>
      <c r="P442" s="8"/>
      <c r="Q442" s="10">
        <f t="shared" si="161"/>
        <v>0</v>
      </c>
      <c r="R442" s="2"/>
      <c r="S442" s="10"/>
      <c r="T442" s="8"/>
      <c r="U442" s="10"/>
      <c r="V442" s="10"/>
      <c r="W442" s="10"/>
      <c r="X442" s="1"/>
      <c r="Y442" s="1"/>
      <c r="Z442" s="1"/>
      <c r="AA442" s="1"/>
      <c r="AB442" s="1"/>
      <c r="AC442" s="1"/>
      <c r="AD442" s="5"/>
      <c r="AE442" s="6"/>
      <c r="AF442" s="3"/>
      <c r="AG442" s="3"/>
      <c r="AH442" s="3"/>
      <c r="AI442" s="3"/>
      <c r="AJ442" s="3"/>
      <c r="AK442" s="3"/>
      <c r="AL442" s="3"/>
      <c r="AM442" s="3"/>
    </row>
    <row r="443" spans="1:39" ht="15.75" customHeight="1" x14ac:dyDescent="0.15">
      <c r="A443" s="4"/>
      <c r="B443" s="4"/>
      <c r="C443" s="12"/>
      <c r="D443" s="12"/>
      <c r="E443" s="12"/>
      <c r="F443" s="12"/>
      <c r="G443" s="3"/>
      <c r="H443" s="7"/>
      <c r="I443" s="2"/>
      <c r="J443" s="2"/>
      <c r="K443" s="2"/>
      <c r="L443" s="2"/>
      <c r="M443" s="2"/>
      <c r="N443" s="2"/>
      <c r="O443" s="3"/>
      <c r="P443" s="8"/>
      <c r="Q443" s="10">
        <f t="shared" si="161"/>
        <v>0</v>
      </c>
      <c r="R443" s="2"/>
      <c r="S443" s="10"/>
      <c r="T443" s="8"/>
      <c r="U443" s="10"/>
      <c r="V443" s="10"/>
      <c r="W443" s="10"/>
      <c r="X443" s="1"/>
      <c r="Y443" s="1"/>
      <c r="Z443" s="1"/>
      <c r="AA443" s="1"/>
      <c r="AB443" s="1"/>
      <c r="AC443" s="1"/>
      <c r="AD443" s="5"/>
      <c r="AE443" s="6"/>
      <c r="AF443" s="3"/>
      <c r="AG443" s="3"/>
      <c r="AH443" s="3"/>
      <c r="AI443" s="3"/>
      <c r="AJ443" s="3"/>
      <c r="AK443" s="3"/>
      <c r="AL443" s="3"/>
      <c r="AM443" s="3"/>
    </row>
    <row r="444" spans="1:39" ht="15.75" customHeight="1" x14ac:dyDescent="0.15">
      <c r="A444" s="4"/>
      <c r="B444" s="4"/>
      <c r="C444" s="12"/>
      <c r="D444" s="12"/>
      <c r="E444" s="12"/>
      <c r="F444" s="12"/>
      <c r="G444" s="3"/>
      <c r="H444" s="7"/>
      <c r="I444" s="2"/>
      <c r="J444" s="2"/>
      <c r="K444" s="2"/>
      <c r="L444" s="2"/>
      <c r="M444" s="2"/>
      <c r="N444" s="2"/>
      <c r="O444" s="3"/>
      <c r="P444" s="8"/>
      <c r="Q444" s="10">
        <f t="shared" si="161"/>
        <v>0</v>
      </c>
      <c r="R444" s="2"/>
      <c r="S444" s="10"/>
      <c r="T444" s="8"/>
      <c r="U444" s="10"/>
      <c r="V444" s="10"/>
      <c r="W444" s="10"/>
      <c r="X444" s="1"/>
      <c r="Y444" s="1"/>
      <c r="Z444" s="1"/>
      <c r="AA444" s="1"/>
      <c r="AB444" s="1"/>
      <c r="AC444" s="1"/>
      <c r="AD444" s="5"/>
      <c r="AE444" s="6"/>
      <c r="AF444" s="3"/>
      <c r="AG444" s="3"/>
      <c r="AH444" s="3"/>
      <c r="AI444" s="3"/>
      <c r="AJ444" s="3"/>
      <c r="AK444" s="3"/>
      <c r="AL444" s="3"/>
      <c r="AM444" s="3"/>
    </row>
    <row r="445" spans="1:39" ht="15.75" customHeight="1" x14ac:dyDescent="0.15">
      <c r="A445" s="4"/>
      <c r="B445" s="4"/>
      <c r="C445" s="12"/>
      <c r="D445" s="12"/>
      <c r="E445" s="12"/>
      <c r="F445" s="12"/>
      <c r="G445" s="3"/>
      <c r="H445" s="7"/>
      <c r="I445" s="2"/>
      <c r="J445" s="2"/>
      <c r="K445" s="2"/>
      <c r="L445" s="2"/>
      <c r="M445" s="2"/>
      <c r="N445" s="2"/>
      <c r="O445" s="3"/>
      <c r="P445" s="8"/>
      <c r="Q445" s="10">
        <f t="shared" si="161"/>
        <v>0</v>
      </c>
      <c r="R445" s="2"/>
      <c r="S445" s="10"/>
      <c r="T445" s="8"/>
      <c r="U445" s="10"/>
      <c r="V445" s="10"/>
      <c r="W445" s="10"/>
      <c r="X445" s="1"/>
      <c r="Y445" s="1"/>
      <c r="Z445" s="1"/>
      <c r="AA445" s="1"/>
      <c r="AB445" s="1"/>
      <c r="AC445" s="1"/>
      <c r="AD445" s="5"/>
      <c r="AE445" s="6"/>
      <c r="AF445" s="3"/>
      <c r="AG445" s="3"/>
      <c r="AH445" s="3"/>
      <c r="AI445" s="3"/>
      <c r="AJ445" s="3"/>
      <c r="AK445" s="3"/>
      <c r="AL445" s="3"/>
      <c r="AM445" s="3"/>
    </row>
    <row r="446" spans="1:39" ht="15.75" customHeight="1" x14ac:dyDescent="0.15">
      <c r="A446" s="4"/>
      <c r="B446" s="4"/>
      <c r="C446" s="12"/>
      <c r="D446" s="12"/>
      <c r="E446" s="12"/>
      <c r="F446" s="12"/>
      <c r="G446" s="3"/>
      <c r="H446" s="7"/>
      <c r="I446" s="2"/>
      <c r="J446" s="2"/>
      <c r="K446" s="2"/>
      <c r="L446" s="2"/>
      <c r="M446" s="2"/>
      <c r="N446" s="2"/>
      <c r="O446" s="3"/>
      <c r="P446" s="8"/>
      <c r="Q446" s="10">
        <f t="shared" si="161"/>
        <v>0</v>
      </c>
      <c r="R446" s="2"/>
      <c r="S446" s="10"/>
      <c r="T446" s="8"/>
      <c r="U446" s="10"/>
      <c r="V446" s="10"/>
      <c r="W446" s="10"/>
      <c r="X446" s="1"/>
      <c r="Y446" s="1"/>
      <c r="Z446" s="1"/>
      <c r="AA446" s="1"/>
      <c r="AB446" s="1"/>
      <c r="AC446" s="1"/>
      <c r="AD446" s="5"/>
      <c r="AE446" s="6"/>
      <c r="AF446" s="3"/>
      <c r="AG446" s="3"/>
      <c r="AH446" s="3"/>
      <c r="AI446" s="3"/>
      <c r="AJ446" s="3"/>
      <c r="AK446" s="3"/>
      <c r="AL446" s="3"/>
      <c r="AM446" s="3"/>
    </row>
    <row r="447" spans="1:39" ht="15.75" customHeight="1" x14ac:dyDescent="0.15">
      <c r="A447" s="4"/>
      <c r="B447" s="4"/>
      <c r="C447" s="12"/>
      <c r="D447" s="12"/>
      <c r="E447" s="12"/>
      <c r="F447" s="12"/>
      <c r="G447" s="3"/>
      <c r="H447" s="7"/>
      <c r="I447" s="2"/>
      <c r="J447" s="2"/>
      <c r="K447" s="2"/>
      <c r="L447" s="2"/>
      <c r="M447" s="2"/>
      <c r="N447" s="2"/>
      <c r="O447" s="3"/>
      <c r="P447" s="8"/>
      <c r="Q447" s="10">
        <f t="shared" si="161"/>
        <v>0</v>
      </c>
      <c r="R447" s="2"/>
      <c r="S447" s="10"/>
      <c r="T447" s="8"/>
      <c r="U447" s="10"/>
      <c r="V447" s="10"/>
      <c r="W447" s="10"/>
      <c r="X447" s="1"/>
      <c r="Y447" s="1"/>
      <c r="Z447" s="1"/>
      <c r="AA447" s="1"/>
      <c r="AB447" s="1"/>
      <c r="AC447" s="1"/>
      <c r="AD447" s="5"/>
      <c r="AE447" s="6"/>
      <c r="AF447" s="3"/>
      <c r="AG447" s="3"/>
      <c r="AH447" s="3"/>
      <c r="AI447" s="3"/>
      <c r="AJ447" s="3"/>
      <c r="AK447" s="3"/>
      <c r="AL447" s="3"/>
      <c r="AM447" s="3"/>
    </row>
    <row r="448" spans="1:39" ht="15.75" customHeight="1" x14ac:dyDescent="0.15">
      <c r="A448" s="4"/>
      <c r="B448" s="4"/>
      <c r="C448" s="12"/>
      <c r="D448" s="12"/>
      <c r="E448" s="12"/>
      <c r="F448" s="12"/>
      <c r="G448" s="3"/>
      <c r="H448" s="7"/>
      <c r="I448" s="2"/>
      <c r="J448" s="2"/>
      <c r="K448" s="2"/>
      <c r="L448" s="2"/>
      <c r="M448" s="2"/>
      <c r="N448" s="2"/>
      <c r="O448" s="3"/>
      <c r="P448" s="8"/>
      <c r="Q448" s="10">
        <f t="shared" si="161"/>
        <v>0</v>
      </c>
      <c r="R448" s="2"/>
      <c r="S448" s="10"/>
      <c r="T448" s="8"/>
      <c r="U448" s="10"/>
      <c r="V448" s="10"/>
      <c r="W448" s="10"/>
      <c r="X448" s="1"/>
      <c r="Y448" s="1"/>
      <c r="Z448" s="1"/>
      <c r="AA448" s="1"/>
      <c r="AB448" s="1"/>
      <c r="AC448" s="1"/>
      <c r="AD448" s="5"/>
      <c r="AE448" s="6"/>
      <c r="AF448" s="3"/>
      <c r="AG448" s="3"/>
      <c r="AH448" s="3"/>
      <c r="AI448" s="3"/>
      <c r="AJ448" s="3"/>
      <c r="AK448" s="3"/>
      <c r="AL448" s="3"/>
      <c r="AM448" s="3"/>
    </row>
    <row r="449" spans="1:39" ht="15.75" customHeight="1" x14ac:dyDescent="0.15">
      <c r="A449" s="4"/>
      <c r="B449" s="4"/>
      <c r="C449" s="12"/>
      <c r="D449" s="12"/>
      <c r="E449" s="12"/>
      <c r="F449" s="12"/>
      <c r="G449" s="3"/>
      <c r="H449" s="7"/>
      <c r="I449" s="2"/>
      <c r="J449" s="2"/>
      <c r="K449" s="2"/>
      <c r="L449" s="2"/>
      <c r="M449" s="2"/>
      <c r="N449" s="2"/>
      <c r="O449" s="3"/>
      <c r="P449" s="8"/>
      <c r="Q449" s="10">
        <f t="shared" si="161"/>
        <v>0</v>
      </c>
      <c r="R449" s="2"/>
      <c r="S449" s="10"/>
      <c r="T449" s="8"/>
      <c r="U449" s="10"/>
      <c r="V449" s="10"/>
      <c r="W449" s="10"/>
      <c r="X449" s="1"/>
      <c r="Y449" s="1"/>
      <c r="Z449" s="1"/>
      <c r="AA449" s="1"/>
      <c r="AB449" s="1"/>
      <c r="AC449" s="1"/>
      <c r="AD449" s="5"/>
      <c r="AE449" s="6"/>
      <c r="AF449" s="3"/>
      <c r="AG449" s="3"/>
      <c r="AH449" s="3"/>
      <c r="AI449" s="3"/>
      <c r="AJ449" s="3"/>
      <c r="AK449" s="3"/>
      <c r="AL449" s="3"/>
      <c r="AM449" s="3"/>
    </row>
    <row r="450" spans="1:39" ht="15.75" customHeight="1" x14ac:dyDescent="0.15">
      <c r="A450" s="4"/>
      <c r="B450" s="4"/>
      <c r="C450" s="12"/>
      <c r="D450" s="12"/>
      <c r="E450" s="12"/>
      <c r="F450" s="12"/>
      <c r="G450" s="3"/>
      <c r="H450" s="7"/>
      <c r="I450" s="2"/>
      <c r="J450" s="2"/>
      <c r="K450" s="2"/>
      <c r="L450" s="2"/>
      <c r="M450" s="2"/>
      <c r="N450" s="2"/>
      <c r="O450" s="3"/>
      <c r="P450" s="8"/>
      <c r="Q450" s="10">
        <f t="shared" si="161"/>
        <v>0</v>
      </c>
      <c r="R450" s="2"/>
      <c r="S450" s="10"/>
      <c r="T450" s="8"/>
      <c r="U450" s="10"/>
      <c r="V450" s="10"/>
      <c r="W450" s="10"/>
      <c r="X450" s="1"/>
      <c r="Y450" s="1"/>
      <c r="Z450" s="1"/>
      <c r="AA450" s="1"/>
      <c r="AB450" s="1"/>
      <c r="AC450" s="1"/>
      <c r="AD450" s="5"/>
      <c r="AE450" s="6"/>
      <c r="AF450" s="3"/>
      <c r="AG450" s="3"/>
      <c r="AH450" s="3"/>
      <c r="AI450" s="3"/>
      <c r="AJ450" s="3"/>
      <c r="AK450" s="3"/>
      <c r="AL450" s="3"/>
      <c r="AM450" s="3"/>
    </row>
    <row r="451" spans="1:39" ht="15.75" customHeight="1" x14ac:dyDescent="0.15">
      <c r="A451" s="4"/>
      <c r="B451" s="4"/>
      <c r="C451" s="12"/>
      <c r="D451" s="12"/>
      <c r="E451" s="12"/>
      <c r="F451" s="12"/>
      <c r="G451" s="3"/>
      <c r="H451" s="7"/>
      <c r="I451" s="2"/>
      <c r="J451" s="2"/>
      <c r="K451" s="2"/>
      <c r="L451" s="2"/>
      <c r="M451" s="2"/>
      <c r="N451" s="2"/>
      <c r="O451" s="3"/>
      <c r="P451" s="8"/>
      <c r="Q451" s="10">
        <f t="shared" ref="Q451:Q514" si="162">IF((I451-H451+N(I451&lt;H451)+(K451-J451+N(K451&lt;J451))+L451-M451)&lt;=$AG$12,0,(I451-H451+N(I451&lt;H451)+(K451-J451+N(K451&lt;J451))+L451-M451)-$AG$12)</f>
        <v>0</v>
      </c>
      <c r="R451" s="2"/>
      <c r="S451" s="10"/>
      <c r="T451" s="8"/>
      <c r="U451" s="10"/>
      <c r="V451" s="10"/>
      <c r="W451" s="10"/>
      <c r="X451" s="1"/>
      <c r="Y451" s="1"/>
      <c r="Z451" s="1"/>
      <c r="AA451" s="1"/>
      <c r="AB451" s="1"/>
      <c r="AC451" s="1"/>
      <c r="AD451" s="5"/>
      <c r="AE451" s="6"/>
      <c r="AF451" s="3"/>
      <c r="AG451" s="3"/>
      <c r="AH451" s="3"/>
      <c r="AI451" s="3"/>
      <c r="AJ451" s="3"/>
      <c r="AK451" s="3"/>
      <c r="AL451" s="3"/>
      <c r="AM451" s="3"/>
    </row>
    <row r="452" spans="1:39" ht="15.75" customHeight="1" x14ac:dyDescent="0.15">
      <c r="A452" s="4"/>
      <c r="B452" s="4"/>
      <c r="C452" s="12"/>
      <c r="D452" s="12"/>
      <c r="E452" s="12"/>
      <c r="F452" s="12"/>
      <c r="G452" s="3"/>
      <c r="H452" s="7"/>
      <c r="I452" s="2"/>
      <c r="J452" s="2"/>
      <c r="K452" s="2"/>
      <c r="L452" s="2"/>
      <c r="M452" s="2"/>
      <c r="N452" s="2"/>
      <c r="O452" s="3"/>
      <c r="P452" s="8"/>
      <c r="Q452" s="10">
        <f t="shared" si="162"/>
        <v>0</v>
      </c>
      <c r="R452" s="2"/>
      <c r="S452" s="10"/>
      <c r="T452" s="8"/>
      <c r="U452" s="10"/>
      <c r="V452" s="10"/>
      <c r="W452" s="10"/>
      <c r="X452" s="1"/>
      <c r="Y452" s="1"/>
      <c r="Z452" s="1"/>
      <c r="AA452" s="1"/>
      <c r="AB452" s="1"/>
      <c r="AC452" s="1"/>
      <c r="AD452" s="5"/>
      <c r="AE452" s="6"/>
      <c r="AF452" s="3"/>
      <c r="AG452" s="3"/>
      <c r="AH452" s="3"/>
      <c r="AI452" s="3"/>
      <c r="AJ452" s="3"/>
      <c r="AK452" s="3"/>
      <c r="AL452" s="3"/>
      <c r="AM452" s="3"/>
    </row>
    <row r="453" spans="1:39" ht="15.75" customHeight="1" x14ac:dyDescent="0.15">
      <c r="A453" s="4"/>
      <c r="B453" s="4"/>
      <c r="C453" s="12"/>
      <c r="D453" s="12"/>
      <c r="E453" s="12"/>
      <c r="F453" s="12"/>
      <c r="G453" s="3"/>
      <c r="H453" s="7"/>
      <c r="I453" s="2"/>
      <c r="J453" s="2"/>
      <c r="K453" s="2"/>
      <c r="L453" s="2"/>
      <c r="M453" s="2"/>
      <c r="N453" s="2"/>
      <c r="O453" s="3"/>
      <c r="P453" s="8"/>
      <c r="Q453" s="10">
        <f t="shared" si="162"/>
        <v>0</v>
      </c>
      <c r="R453" s="2"/>
      <c r="S453" s="10"/>
      <c r="T453" s="8"/>
      <c r="U453" s="10"/>
      <c r="V453" s="10"/>
      <c r="W453" s="10"/>
      <c r="X453" s="1"/>
      <c r="Y453" s="1"/>
      <c r="Z453" s="1"/>
      <c r="AA453" s="1"/>
      <c r="AB453" s="1"/>
      <c r="AC453" s="1"/>
      <c r="AD453" s="5"/>
      <c r="AE453" s="6"/>
      <c r="AF453" s="3"/>
      <c r="AG453" s="3"/>
      <c r="AH453" s="3"/>
      <c r="AI453" s="3"/>
      <c r="AJ453" s="3"/>
      <c r="AK453" s="3"/>
      <c r="AL453" s="3"/>
      <c r="AM453" s="3"/>
    </row>
    <row r="454" spans="1:39" ht="15.75" customHeight="1" x14ac:dyDescent="0.15">
      <c r="A454" s="4"/>
      <c r="B454" s="4"/>
      <c r="C454" s="12"/>
      <c r="D454" s="12"/>
      <c r="E454" s="12"/>
      <c r="F454" s="12"/>
      <c r="G454" s="3"/>
      <c r="H454" s="7"/>
      <c r="I454" s="2"/>
      <c r="J454" s="2"/>
      <c r="K454" s="2"/>
      <c r="L454" s="2"/>
      <c r="M454" s="2"/>
      <c r="N454" s="2"/>
      <c r="O454" s="3"/>
      <c r="P454" s="8"/>
      <c r="Q454" s="10">
        <f t="shared" si="162"/>
        <v>0</v>
      </c>
      <c r="R454" s="2"/>
      <c r="S454" s="10"/>
      <c r="T454" s="8"/>
      <c r="U454" s="10"/>
      <c r="V454" s="10"/>
      <c r="W454" s="10"/>
      <c r="X454" s="1"/>
      <c r="Y454" s="1"/>
      <c r="Z454" s="1"/>
      <c r="AA454" s="1"/>
      <c r="AB454" s="1"/>
      <c r="AC454" s="1"/>
      <c r="AD454" s="5"/>
      <c r="AE454" s="6"/>
      <c r="AF454" s="3"/>
      <c r="AG454" s="3"/>
      <c r="AH454" s="3"/>
      <c r="AI454" s="3"/>
      <c r="AJ454" s="3"/>
      <c r="AK454" s="3"/>
      <c r="AL454" s="3"/>
      <c r="AM454" s="3"/>
    </row>
    <row r="455" spans="1:39" ht="15.75" customHeight="1" x14ac:dyDescent="0.15">
      <c r="A455" s="4"/>
      <c r="B455" s="4"/>
      <c r="C455" s="12"/>
      <c r="D455" s="12"/>
      <c r="E455" s="12"/>
      <c r="F455" s="12"/>
      <c r="G455" s="3"/>
      <c r="H455" s="7"/>
      <c r="I455" s="2"/>
      <c r="J455" s="2"/>
      <c r="K455" s="2"/>
      <c r="L455" s="2"/>
      <c r="M455" s="2"/>
      <c r="N455" s="2"/>
      <c r="O455" s="3"/>
      <c r="P455" s="8"/>
      <c r="Q455" s="10">
        <f t="shared" si="162"/>
        <v>0</v>
      </c>
      <c r="R455" s="2"/>
      <c r="S455" s="10"/>
      <c r="T455" s="8"/>
      <c r="U455" s="10"/>
      <c r="V455" s="10"/>
      <c r="W455" s="10"/>
      <c r="X455" s="1"/>
      <c r="Y455" s="1"/>
      <c r="Z455" s="1"/>
      <c r="AA455" s="1"/>
      <c r="AB455" s="1"/>
      <c r="AC455" s="1"/>
      <c r="AD455" s="5"/>
      <c r="AE455" s="6"/>
      <c r="AF455" s="3"/>
      <c r="AG455" s="3"/>
      <c r="AH455" s="3"/>
      <c r="AI455" s="3"/>
      <c r="AJ455" s="3"/>
      <c r="AK455" s="3"/>
      <c r="AL455" s="3"/>
      <c r="AM455" s="3"/>
    </row>
    <row r="456" spans="1:39" ht="15.75" customHeight="1" x14ac:dyDescent="0.15">
      <c r="A456" s="4"/>
      <c r="B456" s="4"/>
      <c r="C456" s="12"/>
      <c r="D456" s="12"/>
      <c r="E456" s="12"/>
      <c r="F456" s="12"/>
      <c r="G456" s="3"/>
      <c r="H456" s="7"/>
      <c r="I456" s="2"/>
      <c r="J456" s="2"/>
      <c r="K456" s="2"/>
      <c r="L456" s="2"/>
      <c r="M456" s="2"/>
      <c r="N456" s="2"/>
      <c r="O456" s="3"/>
      <c r="P456" s="8"/>
      <c r="Q456" s="10">
        <f t="shared" si="162"/>
        <v>0</v>
      </c>
      <c r="R456" s="2"/>
      <c r="S456" s="10"/>
      <c r="T456" s="8"/>
      <c r="U456" s="10"/>
      <c r="V456" s="10"/>
      <c r="W456" s="10"/>
      <c r="X456" s="1"/>
      <c r="Y456" s="1"/>
      <c r="Z456" s="1"/>
      <c r="AA456" s="1"/>
      <c r="AB456" s="1"/>
      <c r="AC456" s="1"/>
      <c r="AD456" s="5"/>
      <c r="AE456" s="6"/>
      <c r="AF456" s="3"/>
      <c r="AG456" s="3"/>
      <c r="AH456" s="3"/>
      <c r="AI456" s="3"/>
      <c r="AJ456" s="3"/>
      <c r="AK456" s="3"/>
      <c r="AL456" s="3"/>
      <c r="AM456" s="3"/>
    </row>
    <row r="457" spans="1:39" ht="15.75" customHeight="1" x14ac:dyDescent="0.15">
      <c r="A457" s="4"/>
      <c r="B457" s="4"/>
      <c r="C457" s="12"/>
      <c r="D457" s="12"/>
      <c r="E457" s="12"/>
      <c r="F457" s="12"/>
      <c r="G457" s="3"/>
      <c r="H457" s="7"/>
      <c r="I457" s="2"/>
      <c r="J457" s="2"/>
      <c r="K457" s="2"/>
      <c r="L457" s="2"/>
      <c r="M457" s="2"/>
      <c r="N457" s="2"/>
      <c r="O457" s="3"/>
      <c r="P457" s="8"/>
      <c r="Q457" s="10">
        <f t="shared" si="162"/>
        <v>0</v>
      </c>
      <c r="R457" s="2"/>
      <c r="S457" s="10"/>
      <c r="T457" s="8"/>
      <c r="U457" s="10"/>
      <c r="V457" s="10"/>
      <c r="W457" s="10"/>
      <c r="X457" s="1"/>
      <c r="Y457" s="1"/>
      <c r="Z457" s="1"/>
      <c r="AA457" s="1"/>
      <c r="AB457" s="1"/>
      <c r="AC457" s="1"/>
      <c r="AD457" s="5"/>
      <c r="AE457" s="6"/>
      <c r="AF457" s="3"/>
      <c r="AG457" s="3"/>
      <c r="AH457" s="3"/>
      <c r="AI457" s="3"/>
      <c r="AJ457" s="3"/>
      <c r="AK457" s="3"/>
      <c r="AL457" s="3"/>
      <c r="AM457" s="3"/>
    </row>
    <row r="458" spans="1:39" ht="15.75" customHeight="1" x14ac:dyDescent="0.15">
      <c r="A458" s="4"/>
      <c r="B458" s="4"/>
      <c r="C458" s="12"/>
      <c r="D458" s="12"/>
      <c r="E458" s="12"/>
      <c r="F458" s="12"/>
      <c r="G458" s="3"/>
      <c r="H458" s="7"/>
      <c r="I458" s="2"/>
      <c r="J458" s="2"/>
      <c r="K458" s="2"/>
      <c r="L458" s="2"/>
      <c r="M458" s="2"/>
      <c r="N458" s="2"/>
      <c r="O458" s="3"/>
      <c r="P458" s="8"/>
      <c r="Q458" s="10">
        <f t="shared" si="162"/>
        <v>0</v>
      </c>
      <c r="R458" s="2"/>
      <c r="S458" s="10"/>
      <c r="T458" s="8"/>
      <c r="U458" s="10"/>
      <c r="V458" s="10"/>
      <c r="W458" s="10"/>
      <c r="X458" s="1"/>
      <c r="Y458" s="1"/>
      <c r="Z458" s="1"/>
      <c r="AA458" s="1"/>
      <c r="AB458" s="1"/>
      <c r="AC458" s="1"/>
      <c r="AD458" s="5"/>
      <c r="AE458" s="6"/>
      <c r="AF458" s="3"/>
      <c r="AG458" s="3"/>
      <c r="AH458" s="3"/>
      <c r="AI458" s="3"/>
      <c r="AJ458" s="3"/>
      <c r="AK458" s="3"/>
      <c r="AL458" s="3"/>
      <c r="AM458" s="3"/>
    </row>
    <row r="459" spans="1:39" ht="15.75" customHeight="1" x14ac:dyDescent="0.15">
      <c r="A459" s="4"/>
      <c r="B459" s="4"/>
      <c r="C459" s="12"/>
      <c r="D459" s="12"/>
      <c r="E459" s="12"/>
      <c r="F459" s="12"/>
      <c r="G459" s="3"/>
      <c r="H459" s="7"/>
      <c r="I459" s="2"/>
      <c r="J459" s="2"/>
      <c r="K459" s="2"/>
      <c r="L459" s="2"/>
      <c r="M459" s="2"/>
      <c r="N459" s="2"/>
      <c r="O459" s="3"/>
      <c r="P459" s="8"/>
      <c r="Q459" s="10">
        <f t="shared" si="162"/>
        <v>0</v>
      </c>
      <c r="R459" s="2"/>
      <c r="S459" s="10"/>
      <c r="T459" s="8"/>
      <c r="U459" s="10"/>
      <c r="V459" s="10"/>
      <c r="W459" s="10"/>
      <c r="X459" s="1"/>
      <c r="Y459" s="1"/>
      <c r="Z459" s="1"/>
      <c r="AA459" s="1"/>
      <c r="AB459" s="1"/>
      <c r="AC459" s="1"/>
      <c r="AD459" s="5"/>
      <c r="AE459" s="6"/>
      <c r="AF459" s="3"/>
      <c r="AG459" s="3"/>
      <c r="AH459" s="3"/>
      <c r="AI459" s="3"/>
      <c r="AJ459" s="3"/>
      <c r="AK459" s="3"/>
      <c r="AL459" s="3"/>
      <c r="AM459" s="3"/>
    </row>
    <row r="460" spans="1:39" ht="15.75" customHeight="1" x14ac:dyDescent="0.15">
      <c r="A460" s="4"/>
      <c r="B460" s="4"/>
      <c r="C460" s="12"/>
      <c r="D460" s="12"/>
      <c r="E460" s="12"/>
      <c r="F460" s="12"/>
      <c r="G460" s="3"/>
      <c r="H460" s="7"/>
      <c r="I460" s="2"/>
      <c r="J460" s="2"/>
      <c r="K460" s="2"/>
      <c r="L460" s="2"/>
      <c r="M460" s="2"/>
      <c r="N460" s="2"/>
      <c r="O460" s="3"/>
      <c r="P460" s="8"/>
      <c r="Q460" s="10">
        <f t="shared" si="162"/>
        <v>0</v>
      </c>
      <c r="R460" s="2"/>
      <c r="S460" s="10"/>
      <c r="T460" s="8"/>
      <c r="U460" s="10"/>
      <c r="V460" s="10"/>
      <c r="W460" s="10"/>
      <c r="X460" s="1"/>
      <c r="Y460" s="1"/>
      <c r="Z460" s="1"/>
      <c r="AA460" s="1"/>
      <c r="AB460" s="1"/>
      <c r="AC460" s="1"/>
      <c r="AD460" s="5"/>
      <c r="AE460" s="6"/>
      <c r="AF460" s="3"/>
      <c r="AG460" s="3"/>
      <c r="AH460" s="3"/>
      <c r="AI460" s="3"/>
      <c r="AJ460" s="3"/>
      <c r="AK460" s="3"/>
      <c r="AL460" s="3"/>
      <c r="AM460" s="3"/>
    </row>
    <row r="461" spans="1:39" ht="15.75" customHeight="1" x14ac:dyDescent="0.15">
      <c r="A461" s="4"/>
      <c r="B461" s="4"/>
      <c r="C461" s="12"/>
      <c r="D461" s="12"/>
      <c r="E461" s="12"/>
      <c r="F461" s="12"/>
      <c r="G461" s="3"/>
      <c r="H461" s="7"/>
      <c r="I461" s="2"/>
      <c r="J461" s="2"/>
      <c r="K461" s="2"/>
      <c r="L461" s="2"/>
      <c r="M461" s="2"/>
      <c r="N461" s="2"/>
      <c r="O461" s="3"/>
      <c r="P461" s="8"/>
      <c r="Q461" s="10">
        <f t="shared" si="162"/>
        <v>0</v>
      </c>
      <c r="R461" s="2"/>
      <c r="S461" s="10"/>
      <c r="T461" s="8"/>
      <c r="U461" s="10"/>
      <c r="V461" s="10"/>
      <c r="W461" s="10"/>
      <c r="X461" s="1"/>
      <c r="Y461" s="1"/>
      <c r="Z461" s="1"/>
      <c r="AA461" s="1"/>
      <c r="AB461" s="1"/>
      <c r="AC461" s="1"/>
      <c r="AD461" s="5"/>
      <c r="AE461" s="6"/>
      <c r="AF461" s="3"/>
      <c r="AG461" s="3"/>
      <c r="AH461" s="3"/>
      <c r="AI461" s="3"/>
      <c r="AJ461" s="3"/>
      <c r="AK461" s="3"/>
      <c r="AL461" s="3"/>
      <c r="AM461" s="3"/>
    </row>
    <row r="462" spans="1:39" ht="15.75" customHeight="1" x14ac:dyDescent="0.15">
      <c r="A462" s="4"/>
      <c r="B462" s="4"/>
      <c r="C462" s="12"/>
      <c r="D462" s="12"/>
      <c r="E462" s="12"/>
      <c r="F462" s="12"/>
      <c r="G462" s="3"/>
      <c r="H462" s="7"/>
      <c r="I462" s="2"/>
      <c r="J462" s="2"/>
      <c r="K462" s="2"/>
      <c r="L462" s="2"/>
      <c r="M462" s="2"/>
      <c r="N462" s="2"/>
      <c r="O462" s="3"/>
      <c r="P462" s="8"/>
      <c r="Q462" s="10">
        <f t="shared" si="162"/>
        <v>0</v>
      </c>
      <c r="R462" s="2"/>
      <c r="S462" s="10"/>
      <c r="T462" s="8"/>
      <c r="U462" s="10"/>
      <c r="V462" s="10"/>
      <c r="W462" s="10"/>
      <c r="X462" s="1"/>
      <c r="Y462" s="1"/>
      <c r="Z462" s="1"/>
      <c r="AA462" s="1"/>
      <c r="AB462" s="1"/>
      <c r="AC462" s="1"/>
      <c r="AD462" s="5"/>
      <c r="AE462" s="6"/>
      <c r="AF462" s="3"/>
      <c r="AG462" s="3"/>
      <c r="AH462" s="3"/>
      <c r="AI462" s="3"/>
      <c r="AJ462" s="3"/>
      <c r="AK462" s="3"/>
      <c r="AL462" s="3"/>
      <c r="AM462" s="3"/>
    </row>
    <row r="463" spans="1:39" ht="15.75" customHeight="1" x14ac:dyDescent="0.15">
      <c r="A463" s="4"/>
      <c r="B463" s="4"/>
      <c r="C463" s="12"/>
      <c r="D463" s="12"/>
      <c r="E463" s="12"/>
      <c r="F463" s="12"/>
      <c r="G463" s="3"/>
      <c r="H463" s="7"/>
      <c r="I463" s="2"/>
      <c r="J463" s="2"/>
      <c r="K463" s="2"/>
      <c r="L463" s="2"/>
      <c r="M463" s="2"/>
      <c r="N463" s="2"/>
      <c r="O463" s="3"/>
      <c r="P463" s="8"/>
      <c r="Q463" s="10">
        <f t="shared" si="162"/>
        <v>0</v>
      </c>
      <c r="R463" s="2"/>
      <c r="S463" s="10"/>
      <c r="T463" s="8"/>
      <c r="U463" s="10"/>
      <c r="V463" s="10"/>
      <c r="W463" s="10"/>
      <c r="X463" s="1"/>
      <c r="Y463" s="1"/>
      <c r="Z463" s="1"/>
      <c r="AA463" s="1"/>
      <c r="AB463" s="1"/>
      <c r="AC463" s="1"/>
      <c r="AD463" s="5"/>
      <c r="AE463" s="6"/>
      <c r="AF463" s="3"/>
      <c r="AG463" s="3"/>
      <c r="AH463" s="3"/>
      <c r="AI463" s="3"/>
      <c r="AJ463" s="3"/>
      <c r="AK463" s="3"/>
      <c r="AL463" s="3"/>
      <c r="AM463" s="3"/>
    </row>
    <row r="464" spans="1:39" ht="15.75" customHeight="1" x14ac:dyDescent="0.15">
      <c r="A464" s="4"/>
      <c r="B464" s="4"/>
      <c r="C464" s="12"/>
      <c r="D464" s="12"/>
      <c r="E464" s="12"/>
      <c r="F464" s="12"/>
      <c r="G464" s="3"/>
      <c r="H464" s="7"/>
      <c r="I464" s="2"/>
      <c r="J464" s="2"/>
      <c r="K464" s="2"/>
      <c r="L464" s="2"/>
      <c r="M464" s="2"/>
      <c r="N464" s="2"/>
      <c r="O464" s="3"/>
      <c r="P464" s="8"/>
      <c r="Q464" s="10">
        <f t="shared" si="162"/>
        <v>0</v>
      </c>
      <c r="R464" s="2"/>
      <c r="S464" s="10"/>
      <c r="T464" s="8"/>
      <c r="U464" s="10"/>
      <c r="V464" s="10"/>
      <c r="W464" s="10"/>
      <c r="X464" s="1"/>
      <c r="Y464" s="1"/>
      <c r="Z464" s="1"/>
      <c r="AA464" s="1"/>
      <c r="AB464" s="1"/>
      <c r="AC464" s="1"/>
      <c r="AD464" s="5"/>
      <c r="AE464" s="6"/>
      <c r="AF464" s="3"/>
      <c r="AG464" s="3"/>
      <c r="AH464" s="3"/>
      <c r="AI464" s="3"/>
      <c r="AJ464" s="3"/>
      <c r="AK464" s="3"/>
      <c r="AL464" s="3"/>
      <c r="AM464" s="3"/>
    </row>
    <row r="465" spans="1:39" ht="15.75" customHeight="1" x14ac:dyDescent="0.15">
      <c r="A465" s="4"/>
      <c r="B465" s="4"/>
      <c r="C465" s="12"/>
      <c r="D465" s="12"/>
      <c r="E465" s="12"/>
      <c r="F465" s="12"/>
      <c r="G465" s="3"/>
      <c r="H465" s="7"/>
      <c r="I465" s="2"/>
      <c r="J465" s="2"/>
      <c r="K465" s="2"/>
      <c r="L465" s="2"/>
      <c r="M465" s="2"/>
      <c r="N465" s="2"/>
      <c r="O465" s="3"/>
      <c r="P465" s="8"/>
      <c r="Q465" s="10">
        <f t="shared" si="162"/>
        <v>0</v>
      </c>
      <c r="R465" s="2"/>
      <c r="S465" s="10"/>
      <c r="T465" s="8"/>
      <c r="U465" s="10"/>
      <c r="V465" s="10"/>
      <c r="W465" s="10"/>
      <c r="X465" s="1"/>
      <c r="Y465" s="1"/>
      <c r="Z465" s="1"/>
      <c r="AA465" s="1"/>
      <c r="AB465" s="1"/>
      <c r="AC465" s="1"/>
      <c r="AD465" s="5"/>
      <c r="AE465" s="6"/>
      <c r="AF465" s="3"/>
      <c r="AG465" s="3"/>
      <c r="AH465" s="3"/>
      <c r="AI465" s="3"/>
      <c r="AJ465" s="3"/>
      <c r="AK465" s="3"/>
      <c r="AL465" s="3"/>
      <c r="AM465" s="3"/>
    </row>
    <row r="466" spans="1:39" ht="15.75" customHeight="1" x14ac:dyDescent="0.15">
      <c r="A466" s="4"/>
      <c r="B466" s="4"/>
      <c r="C466" s="12"/>
      <c r="D466" s="12"/>
      <c r="E466" s="12"/>
      <c r="F466" s="12"/>
      <c r="G466" s="3"/>
      <c r="H466" s="7"/>
      <c r="I466" s="2"/>
      <c r="J466" s="2"/>
      <c r="K466" s="2"/>
      <c r="L466" s="2"/>
      <c r="M466" s="2"/>
      <c r="N466" s="2"/>
      <c r="O466" s="3"/>
      <c r="P466" s="8"/>
      <c r="Q466" s="10">
        <f t="shared" si="162"/>
        <v>0</v>
      </c>
      <c r="R466" s="2"/>
      <c r="S466" s="10"/>
      <c r="T466" s="8"/>
      <c r="U466" s="10"/>
      <c r="V466" s="10"/>
      <c r="W466" s="10"/>
      <c r="X466" s="1"/>
      <c r="Y466" s="1"/>
      <c r="Z466" s="1"/>
      <c r="AA466" s="1"/>
      <c r="AB466" s="1"/>
      <c r="AC466" s="1"/>
      <c r="AD466" s="5"/>
      <c r="AE466" s="6"/>
      <c r="AF466" s="3"/>
      <c r="AG466" s="3"/>
      <c r="AH466" s="3"/>
      <c r="AI466" s="3"/>
      <c r="AJ466" s="3"/>
      <c r="AK466" s="3"/>
      <c r="AL466" s="3"/>
      <c r="AM466" s="3"/>
    </row>
    <row r="467" spans="1:39" ht="15.75" customHeight="1" x14ac:dyDescent="0.15">
      <c r="A467" s="4"/>
      <c r="B467" s="4"/>
      <c r="C467" s="12"/>
      <c r="D467" s="12"/>
      <c r="E467" s="12"/>
      <c r="F467" s="12"/>
      <c r="G467" s="3"/>
      <c r="H467" s="7"/>
      <c r="I467" s="2"/>
      <c r="J467" s="2"/>
      <c r="K467" s="2"/>
      <c r="L467" s="2"/>
      <c r="M467" s="2"/>
      <c r="N467" s="2"/>
      <c r="O467" s="3"/>
      <c r="P467" s="8"/>
      <c r="Q467" s="10">
        <f t="shared" si="162"/>
        <v>0</v>
      </c>
      <c r="R467" s="2"/>
      <c r="S467" s="10"/>
      <c r="T467" s="8"/>
      <c r="U467" s="10"/>
      <c r="V467" s="10"/>
      <c r="W467" s="10"/>
      <c r="X467" s="1"/>
      <c r="Y467" s="1"/>
      <c r="Z467" s="1"/>
      <c r="AA467" s="1"/>
      <c r="AB467" s="1"/>
      <c r="AC467" s="1"/>
      <c r="AD467" s="5"/>
      <c r="AE467" s="6"/>
      <c r="AF467" s="3"/>
      <c r="AG467" s="3"/>
      <c r="AH467" s="3"/>
      <c r="AI467" s="3"/>
      <c r="AJ467" s="3"/>
      <c r="AK467" s="3"/>
      <c r="AL467" s="3"/>
      <c r="AM467" s="3"/>
    </row>
    <row r="468" spans="1:39" ht="15.75" customHeight="1" x14ac:dyDescent="0.15">
      <c r="A468" s="4"/>
      <c r="B468" s="4"/>
      <c r="C468" s="12"/>
      <c r="D468" s="12"/>
      <c r="E468" s="12"/>
      <c r="F468" s="12"/>
      <c r="G468" s="3"/>
      <c r="H468" s="7"/>
      <c r="I468" s="2"/>
      <c r="J468" s="2"/>
      <c r="K468" s="2"/>
      <c r="L468" s="2"/>
      <c r="M468" s="2"/>
      <c r="N468" s="2"/>
      <c r="O468" s="3"/>
      <c r="P468" s="8"/>
      <c r="Q468" s="10">
        <f t="shared" si="162"/>
        <v>0</v>
      </c>
      <c r="R468" s="2"/>
      <c r="S468" s="10"/>
      <c r="T468" s="8"/>
      <c r="U468" s="10"/>
      <c r="V468" s="10"/>
      <c r="W468" s="10"/>
      <c r="X468" s="1"/>
      <c r="Y468" s="1"/>
      <c r="Z468" s="1"/>
      <c r="AA468" s="1"/>
      <c r="AB468" s="1"/>
      <c r="AC468" s="1"/>
      <c r="AD468" s="5"/>
      <c r="AE468" s="6"/>
      <c r="AF468" s="3"/>
      <c r="AG468" s="3"/>
      <c r="AH468" s="3"/>
      <c r="AI468" s="3"/>
      <c r="AJ468" s="3"/>
      <c r="AK468" s="3"/>
      <c r="AL468" s="3"/>
      <c r="AM468" s="3"/>
    </row>
    <row r="469" spans="1:39" ht="15.75" customHeight="1" x14ac:dyDescent="0.15">
      <c r="A469" s="4"/>
      <c r="B469" s="4"/>
      <c r="C469" s="12"/>
      <c r="D469" s="12"/>
      <c r="E469" s="12"/>
      <c r="F469" s="12"/>
      <c r="G469" s="3"/>
      <c r="H469" s="7"/>
      <c r="I469" s="2"/>
      <c r="J469" s="2"/>
      <c r="K469" s="2"/>
      <c r="L469" s="2"/>
      <c r="M469" s="2"/>
      <c r="N469" s="2"/>
      <c r="O469" s="3"/>
      <c r="P469" s="8"/>
      <c r="Q469" s="10">
        <f t="shared" si="162"/>
        <v>0</v>
      </c>
      <c r="R469" s="2"/>
      <c r="S469" s="10"/>
      <c r="T469" s="8"/>
      <c r="U469" s="10"/>
      <c r="V469" s="10"/>
      <c r="W469" s="10"/>
      <c r="X469" s="1"/>
      <c r="Y469" s="1"/>
      <c r="Z469" s="1"/>
      <c r="AA469" s="1"/>
      <c r="AB469" s="1"/>
      <c r="AC469" s="1"/>
      <c r="AD469" s="5"/>
      <c r="AE469" s="6"/>
      <c r="AF469" s="3"/>
      <c r="AG469" s="3"/>
      <c r="AH469" s="3"/>
      <c r="AI469" s="3"/>
      <c r="AJ469" s="3"/>
      <c r="AK469" s="3"/>
      <c r="AL469" s="3"/>
      <c r="AM469" s="3"/>
    </row>
    <row r="470" spans="1:39" ht="15.75" customHeight="1" x14ac:dyDescent="0.15">
      <c r="A470" s="4"/>
      <c r="B470" s="4"/>
      <c r="C470" s="12"/>
      <c r="D470" s="12"/>
      <c r="E470" s="12"/>
      <c r="F470" s="12"/>
      <c r="G470" s="3"/>
      <c r="H470" s="7"/>
      <c r="I470" s="2"/>
      <c r="J470" s="2"/>
      <c r="K470" s="2"/>
      <c r="L470" s="2"/>
      <c r="M470" s="2"/>
      <c r="N470" s="2"/>
      <c r="O470" s="3"/>
      <c r="P470" s="8"/>
      <c r="Q470" s="10">
        <f t="shared" si="162"/>
        <v>0</v>
      </c>
      <c r="R470" s="2"/>
      <c r="S470" s="10"/>
      <c r="T470" s="8"/>
      <c r="U470" s="10"/>
      <c r="V470" s="10"/>
      <c r="W470" s="10"/>
      <c r="X470" s="1"/>
      <c r="Y470" s="1"/>
      <c r="Z470" s="1"/>
      <c r="AA470" s="1"/>
      <c r="AB470" s="1"/>
      <c r="AC470" s="1"/>
      <c r="AD470" s="5"/>
      <c r="AE470" s="6"/>
      <c r="AF470" s="3"/>
      <c r="AG470" s="3"/>
      <c r="AH470" s="3"/>
      <c r="AI470" s="3"/>
      <c r="AJ470" s="3"/>
      <c r="AK470" s="3"/>
      <c r="AL470" s="3"/>
      <c r="AM470" s="3"/>
    </row>
    <row r="471" spans="1:39" ht="15.75" customHeight="1" x14ac:dyDescent="0.15">
      <c r="A471" s="4"/>
      <c r="B471" s="4"/>
      <c r="C471" s="12"/>
      <c r="D471" s="12"/>
      <c r="E471" s="12"/>
      <c r="F471" s="12"/>
      <c r="G471" s="3"/>
      <c r="H471" s="7"/>
      <c r="I471" s="2"/>
      <c r="J471" s="2"/>
      <c r="K471" s="2"/>
      <c r="L471" s="2"/>
      <c r="M471" s="2"/>
      <c r="N471" s="2"/>
      <c r="O471" s="3"/>
      <c r="P471" s="8"/>
      <c r="Q471" s="10">
        <f t="shared" si="162"/>
        <v>0</v>
      </c>
      <c r="R471" s="2"/>
      <c r="S471" s="10"/>
      <c r="T471" s="8"/>
      <c r="U471" s="10"/>
      <c r="V471" s="10"/>
      <c r="W471" s="10"/>
      <c r="X471" s="1"/>
      <c r="Y471" s="1"/>
      <c r="Z471" s="1"/>
      <c r="AA471" s="1"/>
      <c r="AB471" s="1"/>
      <c r="AC471" s="1"/>
      <c r="AD471" s="5"/>
      <c r="AE471" s="6"/>
      <c r="AF471" s="3"/>
      <c r="AG471" s="3"/>
      <c r="AH471" s="3"/>
      <c r="AI471" s="3"/>
      <c r="AJ471" s="3"/>
      <c r="AK471" s="3"/>
      <c r="AL471" s="3"/>
      <c r="AM471" s="3"/>
    </row>
    <row r="472" spans="1:39" ht="15.75" customHeight="1" x14ac:dyDescent="0.15">
      <c r="A472" s="4"/>
      <c r="B472" s="4"/>
      <c r="C472" s="12"/>
      <c r="D472" s="12"/>
      <c r="E472" s="12"/>
      <c r="F472" s="12"/>
      <c r="G472" s="3"/>
      <c r="H472" s="7"/>
      <c r="I472" s="2"/>
      <c r="J472" s="2"/>
      <c r="K472" s="2"/>
      <c r="L472" s="2"/>
      <c r="M472" s="2"/>
      <c r="N472" s="2"/>
      <c r="O472" s="3"/>
      <c r="P472" s="8"/>
      <c r="Q472" s="10">
        <f t="shared" si="162"/>
        <v>0</v>
      </c>
      <c r="R472" s="2"/>
      <c r="S472" s="10"/>
      <c r="T472" s="8"/>
      <c r="U472" s="10"/>
      <c r="V472" s="10"/>
      <c r="W472" s="10"/>
      <c r="X472" s="1"/>
      <c r="Y472" s="1"/>
      <c r="Z472" s="1"/>
      <c r="AA472" s="1"/>
      <c r="AB472" s="1"/>
      <c r="AC472" s="1"/>
      <c r="AD472" s="5"/>
      <c r="AE472" s="6"/>
      <c r="AF472" s="3"/>
      <c r="AG472" s="3"/>
      <c r="AH472" s="3"/>
      <c r="AI472" s="3"/>
      <c r="AJ472" s="3"/>
      <c r="AK472" s="3"/>
      <c r="AL472" s="3"/>
      <c r="AM472" s="3"/>
    </row>
    <row r="473" spans="1:39" ht="15.75" customHeight="1" x14ac:dyDescent="0.15">
      <c r="A473" s="4"/>
      <c r="B473" s="4"/>
      <c r="C473" s="12"/>
      <c r="D473" s="12"/>
      <c r="E473" s="12"/>
      <c r="F473" s="12"/>
      <c r="G473" s="3"/>
      <c r="H473" s="7"/>
      <c r="I473" s="2"/>
      <c r="J473" s="2"/>
      <c r="K473" s="2"/>
      <c r="L473" s="2"/>
      <c r="M473" s="2"/>
      <c r="N473" s="2"/>
      <c r="O473" s="3"/>
      <c r="P473" s="8"/>
      <c r="Q473" s="10">
        <f t="shared" si="162"/>
        <v>0</v>
      </c>
      <c r="R473" s="2"/>
      <c r="S473" s="10"/>
      <c r="T473" s="8"/>
      <c r="U473" s="10"/>
      <c r="V473" s="10"/>
      <c r="W473" s="10"/>
      <c r="X473" s="1"/>
      <c r="Y473" s="1"/>
      <c r="Z473" s="1"/>
      <c r="AA473" s="1"/>
      <c r="AB473" s="1"/>
      <c r="AC473" s="1"/>
      <c r="AD473" s="5"/>
      <c r="AE473" s="6"/>
      <c r="AF473" s="3"/>
      <c r="AG473" s="3"/>
      <c r="AH473" s="3"/>
      <c r="AI473" s="3"/>
      <c r="AJ473" s="3"/>
      <c r="AK473" s="3"/>
      <c r="AL473" s="3"/>
      <c r="AM473" s="3"/>
    </row>
    <row r="474" spans="1:39" ht="15.75" customHeight="1" x14ac:dyDescent="0.15">
      <c r="A474" s="4"/>
      <c r="B474" s="4"/>
      <c r="C474" s="12"/>
      <c r="D474" s="12"/>
      <c r="E474" s="12"/>
      <c r="F474" s="12"/>
      <c r="G474" s="3"/>
      <c r="H474" s="7"/>
      <c r="I474" s="2"/>
      <c r="J474" s="2"/>
      <c r="K474" s="2"/>
      <c r="L474" s="2"/>
      <c r="M474" s="2"/>
      <c r="N474" s="2"/>
      <c r="O474" s="3"/>
      <c r="P474" s="8"/>
      <c r="Q474" s="10">
        <f t="shared" si="162"/>
        <v>0</v>
      </c>
      <c r="R474" s="2"/>
      <c r="S474" s="10"/>
      <c r="T474" s="8"/>
      <c r="U474" s="10"/>
      <c r="V474" s="10"/>
      <c r="W474" s="10"/>
      <c r="X474" s="1"/>
      <c r="Y474" s="1"/>
      <c r="Z474" s="1"/>
      <c r="AA474" s="1"/>
      <c r="AB474" s="1"/>
      <c r="AC474" s="1"/>
      <c r="AD474" s="5"/>
      <c r="AE474" s="6"/>
      <c r="AF474" s="3"/>
      <c r="AG474" s="3"/>
      <c r="AH474" s="3"/>
      <c r="AI474" s="3"/>
      <c r="AJ474" s="3"/>
      <c r="AK474" s="3"/>
      <c r="AL474" s="3"/>
      <c r="AM474" s="3"/>
    </row>
    <row r="475" spans="1:39" ht="15.75" customHeight="1" x14ac:dyDescent="0.15">
      <c r="A475" s="4"/>
      <c r="B475" s="4"/>
      <c r="C475" s="12"/>
      <c r="D475" s="12"/>
      <c r="E475" s="12"/>
      <c r="F475" s="12"/>
      <c r="G475" s="3"/>
      <c r="H475" s="7"/>
      <c r="I475" s="2"/>
      <c r="J475" s="2"/>
      <c r="K475" s="2"/>
      <c r="L475" s="2"/>
      <c r="M475" s="2"/>
      <c r="N475" s="2"/>
      <c r="O475" s="3"/>
      <c r="P475" s="8"/>
      <c r="Q475" s="10">
        <f t="shared" si="162"/>
        <v>0</v>
      </c>
      <c r="R475" s="2"/>
      <c r="S475" s="10"/>
      <c r="T475" s="8"/>
      <c r="U475" s="10"/>
      <c r="V475" s="10"/>
      <c r="W475" s="10"/>
      <c r="X475" s="1"/>
      <c r="Y475" s="1"/>
      <c r="Z475" s="1"/>
      <c r="AA475" s="1"/>
      <c r="AB475" s="1"/>
      <c r="AC475" s="1"/>
      <c r="AD475" s="5"/>
      <c r="AE475" s="6"/>
      <c r="AF475" s="3"/>
      <c r="AG475" s="3"/>
      <c r="AH475" s="3"/>
      <c r="AI475" s="3"/>
      <c r="AJ475" s="3"/>
      <c r="AK475" s="3"/>
      <c r="AL475" s="3"/>
      <c r="AM475" s="3"/>
    </row>
    <row r="476" spans="1:39" ht="15.75" customHeight="1" x14ac:dyDescent="0.15">
      <c r="A476" s="4"/>
      <c r="B476" s="4"/>
      <c r="C476" s="12"/>
      <c r="D476" s="12"/>
      <c r="E476" s="12"/>
      <c r="F476" s="12"/>
      <c r="G476" s="3"/>
      <c r="H476" s="7"/>
      <c r="I476" s="2"/>
      <c r="J476" s="2"/>
      <c r="K476" s="2"/>
      <c r="L476" s="2"/>
      <c r="M476" s="2"/>
      <c r="N476" s="2"/>
      <c r="O476" s="3"/>
      <c r="P476" s="8"/>
      <c r="Q476" s="10">
        <f t="shared" si="162"/>
        <v>0</v>
      </c>
      <c r="R476" s="2"/>
      <c r="S476" s="10"/>
      <c r="T476" s="8"/>
      <c r="U476" s="10"/>
      <c r="V476" s="10"/>
      <c r="W476" s="10"/>
      <c r="X476" s="1"/>
      <c r="Y476" s="1"/>
      <c r="Z476" s="1"/>
      <c r="AA476" s="1"/>
      <c r="AB476" s="1"/>
      <c r="AC476" s="1"/>
      <c r="AD476" s="5"/>
      <c r="AE476" s="6"/>
      <c r="AF476" s="3"/>
      <c r="AG476" s="3"/>
      <c r="AH476" s="3"/>
      <c r="AI476" s="3"/>
      <c r="AJ476" s="3"/>
      <c r="AK476" s="3"/>
      <c r="AL476" s="3"/>
      <c r="AM476" s="3"/>
    </row>
    <row r="477" spans="1:39" ht="15.75" customHeight="1" x14ac:dyDescent="0.15">
      <c r="A477" s="4"/>
      <c r="B477" s="4"/>
      <c r="C477" s="12"/>
      <c r="D477" s="12"/>
      <c r="E477" s="12"/>
      <c r="F477" s="12"/>
      <c r="G477" s="3"/>
      <c r="H477" s="7"/>
      <c r="I477" s="2"/>
      <c r="J477" s="2"/>
      <c r="K477" s="2"/>
      <c r="L477" s="2"/>
      <c r="M477" s="2"/>
      <c r="N477" s="2"/>
      <c r="O477" s="3"/>
      <c r="P477" s="8"/>
      <c r="Q477" s="10">
        <f t="shared" si="162"/>
        <v>0</v>
      </c>
      <c r="R477" s="2"/>
      <c r="S477" s="10"/>
      <c r="T477" s="8"/>
      <c r="U477" s="10"/>
      <c r="V477" s="10"/>
      <c r="W477" s="10"/>
      <c r="X477" s="1"/>
      <c r="Y477" s="1"/>
      <c r="Z477" s="1"/>
      <c r="AA477" s="1"/>
      <c r="AB477" s="1"/>
      <c r="AC477" s="1"/>
      <c r="AD477" s="5"/>
      <c r="AE477" s="6"/>
      <c r="AF477" s="3"/>
      <c r="AG477" s="3"/>
      <c r="AH477" s="3"/>
      <c r="AI477" s="3"/>
      <c r="AJ477" s="3"/>
      <c r="AK477" s="3"/>
      <c r="AL477" s="3"/>
      <c r="AM477" s="3"/>
    </row>
    <row r="478" spans="1:39" ht="15.75" customHeight="1" x14ac:dyDescent="0.15">
      <c r="A478" s="4"/>
      <c r="B478" s="4"/>
      <c r="C478" s="12"/>
      <c r="D478" s="12"/>
      <c r="E478" s="12"/>
      <c r="F478" s="12"/>
      <c r="G478" s="3"/>
      <c r="H478" s="7"/>
      <c r="I478" s="2"/>
      <c r="J478" s="2"/>
      <c r="K478" s="2"/>
      <c r="L478" s="2"/>
      <c r="M478" s="2"/>
      <c r="N478" s="2"/>
      <c r="O478" s="3"/>
      <c r="P478" s="8"/>
      <c r="Q478" s="10">
        <f t="shared" si="162"/>
        <v>0</v>
      </c>
      <c r="R478" s="2"/>
      <c r="S478" s="10"/>
      <c r="T478" s="8"/>
      <c r="U478" s="10"/>
      <c r="V478" s="10"/>
      <c r="W478" s="10"/>
      <c r="X478" s="1"/>
      <c r="Y478" s="1"/>
      <c r="Z478" s="1"/>
      <c r="AA478" s="1"/>
      <c r="AB478" s="1"/>
      <c r="AC478" s="1"/>
      <c r="AD478" s="5"/>
      <c r="AE478" s="6"/>
      <c r="AF478" s="3"/>
      <c r="AG478" s="3"/>
      <c r="AH478" s="3"/>
      <c r="AI478" s="3"/>
      <c r="AJ478" s="3"/>
      <c r="AK478" s="3"/>
      <c r="AL478" s="3"/>
      <c r="AM478" s="3"/>
    </row>
    <row r="479" spans="1:39" ht="15.75" customHeight="1" x14ac:dyDescent="0.15">
      <c r="A479" s="4"/>
      <c r="B479" s="4"/>
      <c r="C479" s="12"/>
      <c r="D479" s="12"/>
      <c r="E479" s="12"/>
      <c r="F479" s="12"/>
      <c r="G479" s="3"/>
      <c r="H479" s="7"/>
      <c r="I479" s="2"/>
      <c r="J479" s="2"/>
      <c r="K479" s="2"/>
      <c r="L479" s="2"/>
      <c r="M479" s="2"/>
      <c r="N479" s="2"/>
      <c r="O479" s="3"/>
      <c r="P479" s="8"/>
      <c r="Q479" s="10">
        <f t="shared" si="162"/>
        <v>0</v>
      </c>
      <c r="R479" s="2"/>
      <c r="S479" s="10"/>
      <c r="T479" s="8"/>
      <c r="U479" s="10"/>
      <c r="V479" s="10"/>
      <c r="W479" s="10"/>
      <c r="X479" s="1"/>
      <c r="Y479" s="1"/>
      <c r="Z479" s="1"/>
      <c r="AA479" s="1"/>
      <c r="AB479" s="1"/>
      <c r="AC479" s="1"/>
      <c r="AD479" s="5"/>
      <c r="AE479" s="6"/>
      <c r="AF479" s="3"/>
      <c r="AG479" s="3"/>
      <c r="AH479" s="3"/>
      <c r="AI479" s="3"/>
      <c r="AJ479" s="3"/>
      <c r="AK479" s="3"/>
      <c r="AL479" s="3"/>
      <c r="AM479" s="3"/>
    </row>
    <row r="480" spans="1:39" ht="15.75" customHeight="1" x14ac:dyDescent="0.15">
      <c r="A480" s="4"/>
      <c r="B480" s="4"/>
      <c r="C480" s="12"/>
      <c r="D480" s="12"/>
      <c r="E480" s="12"/>
      <c r="F480" s="12"/>
      <c r="G480" s="3"/>
      <c r="H480" s="7"/>
      <c r="I480" s="2"/>
      <c r="J480" s="2"/>
      <c r="K480" s="2"/>
      <c r="L480" s="2"/>
      <c r="M480" s="2"/>
      <c r="N480" s="2"/>
      <c r="O480" s="3"/>
      <c r="P480" s="8"/>
      <c r="Q480" s="10">
        <f t="shared" si="162"/>
        <v>0</v>
      </c>
      <c r="R480" s="2"/>
      <c r="S480" s="10"/>
      <c r="T480" s="8"/>
      <c r="U480" s="10"/>
      <c r="V480" s="10"/>
      <c r="W480" s="10"/>
      <c r="X480" s="1"/>
      <c r="Y480" s="1"/>
      <c r="Z480" s="1"/>
      <c r="AA480" s="1"/>
      <c r="AB480" s="1"/>
      <c r="AC480" s="1"/>
      <c r="AD480" s="5"/>
      <c r="AE480" s="6"/>
      <c r="AF480" s="3"/>
      <c r="AG480" s="3"/>
      <c r="AH480" s="3"/>
      <c r="AI480" s="3"/>
      <c r="AJ480" s="3"/>
      <c r="AK480" s="3"/>
      <c r="AL480" s="3"/>
      <c r="AM480" s="3"/>
    </row>
    <row r="481" spans="1:39" ht="15.75" customHeight="1" x14ac:dyDescent="0.15">
      <c r="A481" s="4"/>
      <c r="B481" s="4"/>
      <c r="C481" s="12"/>
      <c r="D481" s="12"/>
      <c r="E481" s="12"/>
      <c r="F481" s="12"/>
      <c r="G481" s="3"/>
      <c r="H481" s="7"/>
      <c r="I481" s="2"/>
      <c r="J481" s="2"/>
      <c r="K481" s="2"/>
      <c r="L481" s="2"/>
      <c r="M481" s="2"/>
      <c r="N481" s="2"/>
      <c r="O481" s="3"/>
      <c r="P481" s="8"/>
      <c r="Q481" s="10">
        <f t="shared" si="162"/>
        <v>0</v>
      </c>
      <c r="R481" s="2"/>
      <c r="S481" s="10"/>
      <c r="T481" s="8"/>
      <c r="U481" s="10"/>
      <c r="V481" s="10"/>
      <c r="W481" s="10"/>
      <c r="X481" s="1"/>
      <c r="Y481" s="1"/>
      <c r="Z481" s="1"/>
      <c r="AA481" s="1"/>
      <c r="AB481" s="1"/>
      <c r="AC481" s="1"/>
      <c r="AD481" s="5"/>
      <c r="AE481" s="6"/>
      <c r="AF481" s="3"/>
      <c r="AG481" s="3"/>
      <c r="AH481" s="3"/>
      <c r="AI481" s="3"/>
      <c r="AJ481" s="3"/>
      <c r="AK481" s="3"/>
      <c r="AL481" s="3"/>
      <c r="AM481" s="3"/>
    </row>
    <row r="482" spans="1:39" ht="15.75" customHeight="1" x14ac:dyDescent="0.15">
      <c r="A482" s="4"/>
      <c r="B482" s="4"/>
      <c r="C482" s="12"/>
      <c r="D482" s="12"/>
      <c r="E482" s="12"/>
      <c r="F482" s="12"/>
      <c r="G482" s="3"/>
      <c r="H482" s="7"/>
      <c r="I482" s="2"/>
      <c r="J482" s="2"/>
      <c r="K482" s="2"/>
      <c r="L482" s="2"/>
      <c r="M482" s="2"/>
      <c r="N482" s="2"/>
      <c r="O482" s="3"/>
      <c r="P482" s="8"/>
      <c r="Q482" s="10">
        <f t="shared" si="162"/>
        <v>0</v>
      </c>
      <c r="R482" s="2"/>
      <c r="S482" s="10"/>
      <c r="T482" s="8"/>
      <c r="U482" s="10"/>
      <c r="V482" s="10"/>
      <c r="W482" s="10"/>
      <c r="X482" s="1"/>
      <c r="Y482" s="1"/>
      <c r="Z482" s="1"/>
      <c r="AA482" s="1"/>
      <c r="AB482" s="1"/>
      <c r="AC482" s="1"/>
      <c r="AD482" s="5"/>
      <c r="AE482" s="6"/>
      <c r="AF482" s="3"/>
      <c r="AG482" s="3"/>
      <c r="AH482" s="3"/>
      <c r="AI482" s="3"/>
      <c r="AJ482" s="3"/>
      <c r="AK482" s="3"/>
      <c r="AL482" s="3"/>
      <c r="AM482" s="3"/>
    </row>
    <row r="483" spans="1:39" ht="15.75" customHeight="1" x14ac:dyDescent="0.15">
      <c r="A483" s="4"/>
      <c r="B483" s="4"/>
      <c r="C483" s="12"/>
      <c r="D483" s="12"/>
      <c r="E483" s="12"/>
      <c r="F483" s="12"/>
      <c r="G483" s="3"/>
      <c r="H483" s="7"/>
      <c r="I483" s="2"/>
      <c r="J483" s="2"/>
      <c r="K483" s="2"/>
      <c r="L483" s="2"/>
      <c r="M483" s="2"/>
      <c r="N483" s="2"/>
      <c r="O483" s="3"/>
      <c r="P483" s="8"/>
      <c r="Q483" s="10">
        <f t="shared" si="162"/>
        <v>0</v>
      </c>
      <c r="R483" s="2"/>
      <c r="S483" s="10"/>
      <c r="T483" s="8"/>
      <c r="U483" s="10"/>
      <c r="V483" s="10"/>
      <c r="W483" s="10"/>
      <c r="X483" s="1"/>
      <c r="Y483" s="1"/>
      <c r="Z483" s="1"/>
      <c r="AA483" s="1"/>
      <c r="AB483" s="1"/>
      <c r="AC483" s="1"/>
      <c r="AD483" s="5"/>
      <c r="AE483" s="6"/>
      <c r="AF483" s="3"/>
      <c r="AG483" s="3"/>
      <c r="AH483" s="3"/>
      <c r="AI483" s="3"/>
      <c r="AJ483" s="3"/>
      <c r="AK483" s="3"/>
      <c r="AL483" s="3"/>
      <c r="AM483" s="3"/>
    </row>
    <row r="484" spans="1:39" ht="15.75" customHeight="1" x14ac:dyDescent="0.15">
      <c r="A484" s="4"/>
      <c r="B484" s="4"/>
      <c r="C484" s="12"/>
      <c r="D484" s="12"/>
      <c r="E484" s="12"/>
      <c r="F484" s="12"/>
      <c r="G484" s="3"/>
      <c r="H484" s="7"/>
      <c r="I484" s="2"/>
      <c r="J484" s="2"/>
      <c r="K484" s="2"/>
      <c r="L484" s="2"/>
      <c r="M484" s="2"/>
      <c r="N484" s="2"/>
      <c r="O484" s="3"/>
      <c r="P484" s="8"/>
      <c r="Q484" s="10">
        <f t="shared" si="162"/>
        <v>0</v>
      </c>
      <c r="R484" s="2"/>
      <c r="S484" s="10"/>
      <c r="T484" s="8"/>
      <c r="U484" s="10"/>
      <c r="V484" s="10"/>
      <c r="W484" s="10"/>
      <c r="X484" s="1"/>
      <c r="Y484" s="1"/>
      <c r="Z484" s="1"/>
      <c r="AA484" s="1"/>
      <c r="AB484" s="1"/>
      <c r="AC484" s="1"/>
      <c r="AD484" s="5"/>
      <c r="AE484" s="6"/>
      <c r="AF484" s="3"/>
      <c r="AG484" s="3"/>
      <c r="AH484" s="3"/>
      <c r="AI484" s="3"/>
      <c r="AJ484" s="3"/>
      <c r="AK484" s="3"/>
      <c r="AL484" s="3"/>
      <c r="AM484" s="3"/>
    </row>
    <row r="485" spans="1:39" ht="15.75" customHeight="1" x14ac:dyDescent="0.15">
      <c r="A485" s="4"/>
      <c r="B485" s="4"/>
      <c r="C485" s="12"/>
      <c r="D485" s="12"/>
      <c r="E485" s="12"/>
      <c r="F485" s="12"/>
      <c r="G485" s="3"/>
      <c r="H485" s="7"/>
      <c r="I485" s="2"/>
      <c r="J485" s="2"/>
      <c r="K485" s="2"/>
      <c r="L485" s="2"/>
      <c r="M485" s="2"/>
      <c r="N485" s="2"/>
      <c r="O485" s="3"/>
      <c r="P485" s="8"/>
      <c r="Q485" s="10">
        <f t="shared" si="162"/>
        <v>0</v>
      </c>
      <c r="R485" s="2"/>
      <c r="S485" s="10"/>
      <c r="T485" s="8"/>
      <c r="U485" s="10"/>
      <c r="V485" s="10"/>
      <c r="W485" s="10"/>
      <c r="X485" s="1"/>
      <c r="Y485" s="1"/>
      <c r="Z485" s="1"/>
      <c r="AA485" s="1"/>
      <c r="AB485" s="1"/>
      <c r="AC485" s="1"/>
      <c r="AD485" s="5"/>
      <c r="AE485" s="6"/>
      <c r="AF485" s="3"/>
      <c r="AG485" s="3"/>
      <c r="AH485" s="3"/>
      <c r="AI485" s="3"/>
      <c r="AJ485" s="3"/>
      <c r="AK485" s="3"/>
      <c r="AL485" s="3"/>
      <c r="AM485" s="3"/>
    </row>
    <row r="486" spans="1:39" ht="15.75" customHeight="1" x14ac:dyDescent="0.15">
      <c r="A486" s="4"/>
      <c r="B486" s="4"/>
      <c r="C486" s="12"/>
      <c r="D486" s="12"/>
      <c r="E486" s="12"/>
      <c r="F486" s="12"/>
      <c r="G486" s="3"/>
      <c r="H486" s="7"/>
      <c r="I486" s="2"/>
      <c r="J486" s="2"/>
      <c r="K486" s="2"/>
      <c r="L486" s="2"/>
      <c r="M486" s="2"/>
      <c r="N486" s="2"/>
      <c r="O486" s="3"/>
      <c r="P486" s="8"/>
      <c r="Q486" s="10">
        <f t="shared" si="162"/>
        <v>0</v>
      </c>
      <c r="R486" s="2"/>
      <c r="S486" s="10"/>
      <c r="T486" s="8"/>
      <c r="U486" s="10"/>
      <c r="V486" s="10"/>
      <c r="W486" s="10"/>
      <c r="X486" s="1"/>
      <c r="Y486" s="1"/>
      <c r="Z486" s="1"/>
      <c r="AA486" s="1"/>
      <c r="AB486" s="1"/>
      <c r="AC486" s="1"/>
      <c r="AD486" s="5"/>
      <c r="AE486" s="6"/>
      <c r="AF486" s="3"/>
      <c r="AG486" s="3"/>
      <c r="AH486" s="3"/>
      <c r="AI486" s="3"/>
      <c r="AJ486" s="3"/>
      <c r="AK486" s="3"/>
      <c r="AL486" s="3"/>
      <c r="AM486" s="3"/>
    </row>
    <row r="487" spans="1:39" ht="15.75" customHeight="1" x14ac:dyDescent="0.15">
      <c r="A487" s="4"/>
      <c r="B487" s="4"/>
      <c r="C487" s="12"/>
      <c r="D487" s="12"/>
      <c r="E487" s="12"/>
      <c r="F487" s="12"/>
      <c r="G487" s="3"/>
      <c r="H487" s="7"/>
      <c r="I487" s="2"/>
      <c r="J487" s="2"/>
      <c r="K487" s="2"/>
      <c r="L487" s="2"/>
      <c r="M487" s="2"/>
      <c r="N487" s="2"/>
      <c r="O487" s="3"/>
      <c r="P487" s="8"/>
      <c r="Q487" s="10">
        <f t="shared" si="162"/>
        <v>0</v>
      </c>
      <c r="R487" s="2"/>
      <c r="S487" s="10"/>
      <c r="T487" s="8"/>
      <c r="U487" s="10"/>
      <c r="V487" s="10"/>
      <c r="W487" s="10"/>
      <c r="X487" s="1"/>
      <c r="Y487" s="1"/>
      <c r="Z487" s="1"/>
      <c r="AA487" s="1"/>
      <c r="AB487" s="1"/>
      <c r="AC487" s="1"/>
      <c r="AD487" s="5"/>
      <c r="AE487" s="6"/>
      <c r="AF487" s="3"/>
      <c r="AG487" s="3"/>
      <c r="AH487" s="3"/>
      <c r="AI487" s="3"/>
      <c r="AJ487" s="3"/>
      <c r="AK487" s="3"/>
      <c r="AL487" s="3"/>
      <c r="AM487" s="3"/>
    </row>
    <row r="488" spans="1:39" ht="15.75" customHeight="1" x14ac:dyDescent="0.15">
      <c r="A488" s="4"/>
      <c r="B488" s="4"/>
      <c r="C488" s="12"/>
      <c r="D488" s="12"/>
      <c r="E488" s="12"/>
      <c r="F488" s="12"/>
      <c r="G488" s="3"/>
      <c r="H488" s="7"/>
      <c r="I488" s="2"/>
      <c r="J488" s="2"/>
      <c r="K488" s="2"/>
      <c r="L488" s="2"/>
      <c r="M488" s="2"/>
      <c r="N488" s="2"/>
      <c r="O488" s="3"/>
      <c r="P488" s="8"/>
      <c r="Q488" s="10">
        <f t="shared" si="162"/>
        <v>0</v>
      </c>
      <c r="R488" s="2"/>
      <c r="S488" s="10"/>
      <c r="T488" s="8"/>
      <c r="U488" s="10"/>
      <c r="V488" s="10"/>
      <c r="W488" s="10"/>
      <c r="X488" s="1"/>
      <c r="Y488" s="1"/>
      <c r="Z488" s="1"/>
      <c r="AA488" s="1"/>
      <c r="AB488" s="1"/>
      <c r="AC488" s="1"/>
      <c r="AD488" s="5"/>
      <c r="AE488" s="6"/>
      <c r="AF488" s="3"/>
      <c r="AG488" s="3"/>
      <c r="AH488" s="3"/>
      <c r="AI488" s="3"/>
      <c r="AJ488" s="3"/>
      <c r="AK488" s="3"/>
      <c r="AL488" s="3"/>
      <c r="AM488" s="3"/>
    </row>
    <row r="489" spans="1:39" ht="15.75" customHeight="1" x14ac:dyDescent="0.15">
      <c r="A489" s="4"/>
      <c r="B489" s="4"/>
      <c r="C489" s="12"/>
      <c r="D489" s="12"/>
      <c r="E489" s="12"/>
      <c r="F489" s="12"/>
      <c r="G489" s="3"/>
      <c r="H489" s="7"/>
      <c r="I489" s="2"/>
      <c r="J489" s="2"/>
      <c r="K489" s="2"/>
      <c r="L489" s="2"/>
      <c r="M489" s="2"/>
      <c r="N489" s="2"/>
      <c r="O489" s="3"/>
      <c r="P489" s="8"/>
      <c r="Q489" s="10">
        <f t="shared" si="162"/>
        <v>0</v>
      </c>
      <c r="R489" s="2"/>
      <c r="S489" s="10"/>
      <c r="T489" s="8"/>
      <c r="U489" s="10"/>
      <c r="V489" s="10"/>
      <c r="W489" s="10"/>
      <c r="X489" s="1"/>
      <c r="Y489" s="1"/>
      <c r="Z489" s="1"/>
      <c r="AA489" s="1"/>
      <c r="AB489" s="1"/>
      <c r="AC489" s="1"/>
      <c r="AD489" s="5"/>
      <c r="AE489" s="6"/>
      <c r="AF489" s="3"/>
      <c r="AG489" s="3"/>
      <c r="AH489" s="3"/>
      <c r="AI489" s="3"/>
      <c r="AJ489" s="3"/>
      <c r="AK489" s="3"/>
      <c r="AL489" s="3"/>
      <c r="AM489" s="3"/>
    </row>
    <row r="490" spans="1:39" ht="15.75" customHeight="1" x14ac:dyDescent="0.15">
      <c r="A490" s="4"/>
      <c r="B490" s="4"/>
      <c r="C490" s="12"/>
      <c r="D490" s="12"/>
      <c r="E490" s="12"/>
      <c r="F490" s="12"/>
      <c r="G490" s="3"/>
      <c r="H490" s="7"/>
      <c r="I490" s="2"/>
      <c r="J490" s="2"/>
      <c r="K490" s="2"/>
      <c r="L490" s="2"/>
      <c r="M490" s="2"/>
      <c r="N490" s="2"/>
      <c r="O490" s="3"/>
      <c r="P490" s="8"/>
      <c r="Q490" s="10">
        <f t="shared" si="162"/>
        <v>0</v>
      </c>
      <c r="R490" s="2"/>
      <c r="S490" s="10"/>
      <c r="T490" s="8"/>
      <c r="U490" s="10"/>
      <c r="V490" s="10"/>
      <c r="W490" s="10"/>
      <c r="X490" s="1"/>
      <c r="Y490" s="1"/>
      <c r="Z490" s="1"/>
      <c r="AA490" s="1"/>
      <c r="AB490" s="1"/>
      <c r="AC490" s="1"/>
      <c r="AD490" s="5"/>
      <c r="AE490" s="6"/>
      <c r="AF490" s="3"/>
      <c r="AG490" s="3"/>
      <c r="AH490" s="3"/>
      <c r="AI490" s="3"/>
      <c r="AJ490" s="3"/>
      <c r="AK490" s="3"/>
      <c r="AL490" s="3"/>
      <c r="AM490" s="3"/>
    </row>
    <row r="491" spans="1:39" ht="15.75" customHeight="1" x14ac:dyDescent="0.15">
      <c r="A491" s="4"/>
      <c r="B491" s="4"/>
      <c r="C491" s="12"/>
      <c r="D491" s="12"/>
      <c r="E491" s="12"/>
      <c r="F491" s="12"/>
      <c r="G491" s="3"/>
      <c r="H491" s="7"/>
      <c r="I491" s="2"/>
      <c r="J491" s="2"/>
      <c r="K491" s="2"/>
      <c r="L491" s="2"/>
      <c r="M491" s="2"/>
      <c r="N491" s="2"/>
      <c r="O491" s="3"/>
      <c r="P491" s="8"/>
      <c r="Q491" s="10">
        <f t="shared" si="162"/>
        <v>0</v>
      </c>
      <c r="R491" s="2"/>
      <c r="S491" s="10"/>
      <c r="T491" s="8"/>
      <c r="U491" s="10"/>
      <c r="V491" s="10"/>
      <c r="W491" s="10"/>
      <c r="X491" s="1"/>
      <c r="Y491" s="1"/>
      <c r="Z491" s="1"/>
      <c r="AA491" s="1"/>
      <c r="AB491" s="1"/>
      <c r="AC491" s="1"/>
      <c r="AD491" s="5"/>
      <c r="AE491" s="6"/>
      <c r="AF491" s="3"/>
      <c r="AG491" s="3"/>
      <c r="AH491" s="3"/>
      <c r="AI491" s="3"/>
      <c r="AJ491" s="3"/>
      <c r="AK491" s="3"/>
      <c r="AL491" s="3"/>
      <c r="AM491" s="3"/>
    </row>
    <row r="492" spans="1:39" ht="15.75" customHeight="1" x14ac:dyDescent="0.15">
      <c r="A492" s="4"/>
      <c r="B492" s="4"/>
      <c r="C492" s="12"/>
      <c r="D492" s="12"/>
      <c r="E492" s="12"/>
      <c r="F492" s="12"/>
      <c r="G492" s="3"/>
      <c r="H492" s="7"/>
      <c r="I492" s="2"/>
      <c r="J492" s="2"/>
      <c r="K492" s="2"/>
      <c r="L492" s="2"/>
      <c r="M492" s="2"/>
      <c r="N492" s="2"/>
      <c r="O492" s="3"/>
      <c r="P492" s="8"/>
      <c r="Q492" s="10">
        <f t="shared" si="162"/>
        <v>0</v>
      </c>
      <c r="R492" s="2"/>
      <c r="S492" s="10"/>
      <c r="T492" s="8"/>
      <c r="U492" s="10"/>
      <c r="V492" s="10"/>
      <c r="W492" s="10"/>
      <c r="X492" s="1"/>
      <c r="Y492" s="1"/>
      <c r="Z492" s="1"/>
      <c r="AA492" s="1"/>
      <c r="AB492" s="1"/>
      <c r="AC492" s="1"/>
      <c r="AD492" s="5"/>
      <c r="AE492" s="6"/>
      <c r="AF492" s="3"/>
      <c r="AG492" s="3"/>
      <c r="AH492" s="3"/>
      <c r="AI492" s="3"/>
      <c r="AJ492" s="3"/>
      <c r="AK492" s="3"/>
      <c r="AL492" s="3"/>
      <c r="AM492" s="3"/>
    </row>
    <row r="493" spans="1:39" ht="15.75" customHeight="1" x14ac:dyDescent="0.15">
      <c r="A493" s="4"/>
      <c r="B493" s="4"/>
      <c r="C493" s="12"/>
      <c r="D493" s="12"/>
      <c r="E493" s="12"/>
      <c r="F493" s="12"/>
      <c r="G493" s="3"/>
      <c r="H493" s="7"/>
      <c r="I493" s="2"/>
      <c r="J493" s="2"/>
      <c r="K493" s="2"/>
      <c r="L493" s="2"/>
      <c r="M493" s="2"/>
      <c r="N493" s="2"/>
      <c r="O493" s="3"/>
      <c r="P493" s="8"/>
      <c r="Q493" s="10">
        <f t="shared" si="162"/>
        <v>0</v>
      </c>
      <c r="R493" s="2"/>
      <c r="S493" s="10"/>
      <c r="T493" s="8"/>
      <c r="U493" s="10"/>
      <c r="V493" s="10"/>
      <c r="W493" s="10"/>
      <c r="X493" s="1"/>
      <c r="Y493" s="1"/>
      <c r="Z493" s="1"/>
      <c r="AA493" s="1"/>
      <c r="AB493" s="1"/>
      <c r="AC493" s="1"/>
      <c r="AD493" s="5"/>
      <c r="AE493" s="6"/>
      <c r="AF493" s="3"/>
      <c r="AG493" s="3"/>
      <c r="AH493" s="3"/>
      <c r="AI493" s="3"/>
      <c r="AJ493" s="3"/>
      <c r="AK493" s="3"/>
      <c r="AL493" s="3"/>
      <c r="AM493" s="3"/>
    </row>
    <row r="494" spans="1:39" ht="15.75" customHeight="1" x14ac:dyDescent="0.15">
      <c r="A494" s="4"/>
      <c r="B494" s="4"/>
      <c r="C494" s="12"/>
      <c r="D494" s="12"/>
      <c r="E494" s="12"/>
      <c r="F494" s="12"/>
      <c r="G494" s="3"/>
      <c r="H494" s="7"/>
      <c r="I494" s="2"/>
      <c r="J494" s="2"/>
      <c r="K494" s="2"/>
      <c r="L494" s="2"/>
      <c r="M494" s="2"/>
      <c r="N494" s="2"/>
      <c r="O494" s="3"/>
      <c r="P494" s="8"/>
      <c r="Q494" s="10">
        <f t="shared" si="162"/>
        <v>0</v>
      </c>
      <c r="R494" s="2"/>
      <c r="S494" s="10"/>
      <c r="T494" s="8"/>
      <c r="U494" s="10"/>
      <c r="V494" s="10"/>
      <c r="W494" s="10"/>
      <c r="X494" s="1"/>
      <c r="Y494" s="1"/>
      <c r="Z494" s="1"/>
      <c r="AA494" s="1"/>
      <c r="AB494" s="1"/>
      <c r="AC494" s="1"/>
      <c r="AD494" s="5"/>
      <c r="AE494" s="6"/>
      <c r="AF494" s="3"/>
      <c r="AG494" s="3"/>
      <c r="AH494" s="3"/>
      <c r="AI494" s="3"/>
      <c r="AJ494" s="3"/>
      <c r="AK494" s="3"/>
      <c r="AL494" s="3"/>
      <c r="AM494" s="3"/>
    </row>
    <row r="495" spans="1:39" ht="15.75" customHeight="1" x14ac:dyDescent="0.15">
      <c r="A495" s="4"/>
      <c r="B495" s="4"/>
      <c r="C495" s="12"/>
      <c r="D495" s="12"/>
      <c r="E495" s="12"/>
      <c r="F495" s="12"/>
      <c r="G495" s="3"/>
      <c r="H495" s="7"/>
      <c r="I495" s="2"/>
      <c r="J495" s="2"/>
      <c r="K495" s="2"/>
      <c r="L495" s="2"/>
      <c r="M495" s="2"/>
      <c r="N495" s="2"/>
      <c r="O495" s="3"/>
      <c r="P495" s="8"/>
      <c r="Q495" s="10">
        <f t="shared" si="162"/>
        <v>0</v>
      </c>
      <c r="R495" s="2"/>
      <c r="S495" s="10"/>
      <c r="T495" s="8"/>
      <c r="U495" s="10"/>
      <c r="V495" s="10"/>
      <c r="W495" s="10"/>
      <c r="X495" s="1"/>
      <c r="Y495" s="1"/>
      <c r="Z495" s="1"/>
      <c r="AA495" s="1"/>
      <c r="AB495" s="1"/>
      <c r="AC495" s="1"/>
      <c r="AD495" s="5"/>
      <c r="AE495" s="6"/>
      <c r="AF495" s="3"/>
      <c r="AG495" s="3"/>
      <c r="AH495" s="3"/>
      <c r="AI495" s="3"/>
      <c r="AJ495" s="3"/>
      <c r="AK495" s="3"/>
      <c r="AL495" s="3"/>
      <c r="AM495" s="3"/>
    </row>
    <row r="496" spans="1:39" ht="15.75" customHeight="1" x14ac:dyDescent="0.15">
      <c r="A496" s="4"/>
      <c r="B496" s="4"/>
      <c r="C496" s="12"/>
      <c r="D496" s="12"/>
      <c r="E496" s="12"/>
      <c r="F496" s="12"/>
      <c r="G496" s="3"/>
      <c r="H496" s="7"/>
      <c r="I496" s="2"/>
      <c r="J496" s="2"/>
      <c r="K496" s="2"/>
      <c r="L496" s="2"/>
      <c r="M496" s="2"/>
      <c r="N496" s="2"/>
      <c r="O496" s="3"/>
      <c r="P496" s="8"/>
      <c r="Q496" s="10">
        <f t="shared" si="162"/>
        <v>0</v>
      </c>
      <c r="R496" s="2"/>
      <c r="S496" s="10"/>
      <c r="T496" s="8"/>
      <c r="U496" s="10"/>
      <c r="V496" s="10"/>
      <c r="W496" s="10"/>
      <c r="X496" s="1"/>
      <c r="Y496" s="1"/>
      <c r="Z496" s="1"/>
      <c r="AA496" s="1"/>
      <c r="AB496" s="1"/>
      <c r="AC496" s="1"/>
      <c r="AD496" s="5"/>
      <c r="AE496" s="6"/>
      <c r="AF496" s="3"/>
      <c r="AG496" s="3"/>
      <c r="AH496" s="3"/>
      <c r="AI496" s="3"/>
      <c r="AJ496" s="3"/>
      <c r="AK496" s="3"/>
      <c r="AL496" s="3"/>
      <c r="AM496" s="3"/>
    </row>
    <row r="497" spans="1:39" ht="15.75" customHeight="1" x14ac:dyDescent="0.15">
      <c r="A497" s="4"/>
      <c r="B497" s="4"/>
      <c r="C497" s="12"/>
      <c r="D497" s="12"/>
      <c r="E497" s="12"/>
      <c r="F497" s="12"/>
      <c r="G497" s="3"/>
      <c r="H497" s="7"/>
      <c r="I497" s="2"/>
      <c r="J497" s="2"/>
      <c r="K497" s="2"/>
      <c r="L497" s="2"/>
      <c r="M497" s="2"/>
      <c r="N497" s="2"/>
      <c r="O497" s="3"/>
      <c r="P497" s="8"/>
      <c r="Q497" s="10">
        <f t="shared" si="162"/>
        <v>0</v>
      </c>
      <c r="R497" s="2"/>
      <c r="S497" s="10"/>
      <c r="T497" s="8"/>
      <c r="U497" s="10"/>
      <c r="V497" s="10"/>
      <c r="W497" s="10"/>
      <c r="X497" s="1"/>
      <c r="Y497" s="1"/>
      <c r="Z497" s="1"/>
      <c r="AA497" s="1"/>
      <c r="AB497" s="1"/>
      <c r="AC497" s="1"/>
      <c r="AD497" s="5"/>
      <c r="AE497" s="6"/>
      <c r="AF497" s="3"/>
      <c r="AG497" s="3"/>
      <c r="AH497" s="3"/>
      <c r="AI497" s="3"/>
      <c r="AJ497" s="3"/>
      <c r="AK497" s="3"/>
      <c r="AL497" s="3"/>
      <c r="AM497" s="3"/>
    </row>
    <row r="498" spans="1:39" ht="15.75" customHeight="1" x14ac:dyDescent="0.15">
      <c r="A498" s="4"/>
      <c r="B498" s="4"/>
      <c r="C498" s="12"/>
      <c r="D498" s="12"/>
      <c r="E498" s="12"/>
      <c r="F498" s="12"/>
      <c r="G498" s="3"/>
      <c r="H498" s="7"/>
      <c r="I498" s="2"/>
      <c r="J498" s="2"/>
      <c r="K498" s="2"/>
      <c r="L498" s="2"/>
      <c r="M498" s="2"/>
      <c r="N498" s="2"/>
      <c r="O498" s="3"/>
      <c r="P498" s="8"/>
      <c r="Q498" s="10">
        <f t="shared" si="162"/>
        <v>0</v>
      </c>
      <c r="R498" s="2"/>
      <c r="S498" s="10"/>
      <c r="T498" s="8"/>
      <c r="U498" s="10"/>
      <c r="V498" s="10"/>
      <c r="W498" s="10"/>
      <c r="X498" s="1"/>
      <c r="Y498" s="1"/>
      <c r="Z498" s="1"/>
      <c r="AA498" s="1"/>
      <c r="AB498" s="1"/>
      <c r="AC498" s="1"/>
      <c r="AD498" s="5"/>
      <c r="AE498" s="6"/>
      <c r="AF498" s="3"/>
      <c r="AG498" s="3"/>
      <c r="AH498" s="3"/>
      <c r="AI498" s="3"/>
      <c r="AJ498" s="3"/>
      <c r="AK498" s="3"/>
      <c r="AL498" s="3"/>
      <c r="AM498" s="3"/>
    </row>
    <row r="499" spans="1:39" ht="15.75" customHeight="1" x14ac:dyDescent="0.15">
      <c r="A499" s="4"/>
      <c r="B499" s="4"/>
      <c r="C499" s="12"/>
      <c r="D499" s="12"/>
      <c r="E499" s="12"/>
      <c r="F499" s="12"/>
      <c r="G499" s="3"/>
      <c r="H499" s="7"/>
      <c r="I499" s="2"/>
      <c r="J499" s="2"/>
      <c r="K499" s="2"/>
      <c r="L499" s="2"/>
      <c r="M499" s="2"/>
      <c r="N499" s="2"/>
      <c r="O499" s="3"/>
      <c r="P499" s="8"/>
      <c r="Q499" s="10">
        <f t="shared" si="162"/>
        <v>0</v>
      </c>
      <c r="R499" s="2"/>
      <c r="S499" s="10"/>
      <c r="T499" s="8"/>
      <c r="U499" s="10"/>
      <c r="V499" s="10"/>
      <c r="W499" s="10"/>
      <c r="X499" s="1"/>
      <c r="Y499" s="1"/>
      <c r="Z499" s="1"/>
      <c r="AA499" s="1"/>
      <c r="AB499" s="1"/>
      <c r="AC499" s="1"/>
      <c r="AD499" s="5"/>
      <c r="AE499" s="6"/>
      <c r="AF499" s="3"/>
      <c r="AG499" s="3"/>
      <c r="AH499" s="3"/>
      <c r="AI499" s="3"/>
      <c r="AJ499" s="3"/>
      <c r="AK499" s="3"/>
      <c r="AL499" s="3"/>
      <c r="AM499" s="3"/>
    </row>
    <row r="500" spans="1:39" ht="15.75" customHeight="1" x14ac:dyDescent="0.15">
      <c r="A500" s="4"/>
      <c r="B500" s="4"/>
      <c r="C500" s="12"/>
      <c r="D500" s="12"/>
      <c r="E500" s="12"/>
      <c r="F500" s="12"/>
      <c r="G500" s="3"/>
      <c r="H500" s="7"/>
      <c r="I500" s="2"/>
      <c r="J500" s="2"/>
      <c r="K500" s="2"/>
      <c r="L500" s="2"/>
      <c r="M500" s="2"/>
      <c r="N500" s="2"/>
      <c r="O500" s="3"/>
      <c r="P500" s="8"/>
      <c r="Q500" s="10">
        <f t="shared" si="162"/>
        <v>0</v>
      </c>
      <c r="R500" s="2"/>
      <c r="S500" s="10"/>
      <c r="T500" s="8"/>
      <c r="U500" s="10"/>
      <c r="V500" s="10"/>
      <c r="W500" s="10"/>
      <c r="X500" s="1"/>
      <c r="Y500" s="1"/>
      <c r="Z500" s="1"/>
      <c r="AA500" s="1"/>
      <c r="AB500" s="1"/>
      <c r="AC500" s="1"/>
      <c r="AD500" s="5"/>
      <c r="AE500" s="6"/>
      <c r="AF500" s="3"/>
      <c r="AG500" s="3"/>
      <c r="AH500" s="3"/>
      <c r="AI500" s="3"/>
      <c r="AJ500" s="3"/>
      <c r="AK500" s="3"/>
      <c r="AL500" s="3"/>
      <c r="AM500" s="3"/>
    </row>
    <row r="501" spans="1:39" ht="15.75" customHeight="1" x14ac:dyDescent="0.15">
      <c r="A501" s="4"/>
      <c r="B501" s="4"/>
      <c r="C501" s="12"/>
      <c r="D501" s="12"/>
      <c r="E501" s="12"/>
      <c r="F501" s="12"/>
      <c r="G501" s="3"/>
      <c r="H501" s="7"/>
      <c r="I501" s="2"/>
      <c r="J501" s="2"/>
      <c r="K501" s="2"/>
      <c r="L501" s="2"/>
      <c r="M501" s="2"/>
      <c r="N501" s="2"/>
      <c r="O501" s="3"/>
      <c r="P501" s="8"/>
      <c r="Q501" s="10">
        <f t="shared" si="162"/>
        <v>0</v>
      </c>
      <c r="R501" s="2"/>
      <c r="S501" s="10"/>
      <c r="T501" s="8"/>
      <c r="U501" s="10"/>
      <c r="V501" s="10"/>
      <c r="W501" s="10"/>
      <c r="X501" s="1"/>
      <c r="Y501" s="1"/>
      <c r="Z501" s="1"/>
      <c r="AA501" s="1"/>
      <c r="AB501" s="1"/>
      <c r="AC501" s="1"/>
      <c r="AD501" s="5"/>
      <c r="AE501" s="6"/>
      <c r="AF501" s="3"/>
      <c r="AG501" s="3"/>
      <c r="AH501" s="3"/>
      <c r="AI501" s="3"/>
      <c r="AJ501" s="3"/>
      <c r="AK501" s="3"/>
      <c r="AL501" s="3"/>
      <c r="AM501" s="3"/>
    </row>
    <row r="502" spans="1:39" ht="15.75" customHeight="1" x14ac:dyDescent="0.15">
      <c r="A502" s="4"/>
      <c r="B502" s="4"/>
      <c r="C502" s="12"/>
      <c r="D502" s="12"/>
      <c r="E502" s="12"/>
      <c r="F502" s="12"/>
      <c r="G502" s="3"/>
      <c r="H502" s="7"/>
      <c r="I502" s="2"/>
      <c r="J502" s="2"/>
      <c r="K502" s="2"/>
      <c r="L502" s="2"/>
      <c r="M502" s="2"/>
      <c r="N502" s="2"/>
      <c r="O502" s="3"/>
      <c r="P502" s="8"/>
      <c r="Q502" s="10">
        <f t="shared" si="162"/>
        <v>0</v>
      </c>
      <c r="R502" s="2"/>
      <c r="S502" s="10"/>
      <c r="T502" s="8"/>
      <c r="U502" s="10"/>
      <c r="V502" s="10"/>
      <c r="W502" s="10"/>
      <c r="X502" s="1"/>
      <c r="Y502" s="1"/>
      <c r="Z502" s="1"/>
      <c r="AA502" s="1"/>
      <c r="AB502" s="1"/>
      <c r="AC502" s="1"/>
      <c r="AD502" s="5"/>
      <c r="AE502" s="6"/>
      <c r="AF502" s="3"/>
      <c r="AG502" s="3"/>
      <c r="AH502" s="3"/>
      <c r="AI502" s="3"/>
      <c r="AJ502" s="3"/>
      <c r="AK502" s="3"/>
      <c r="AL502" s="3"/>
      <c r="AM502" s="3"/>
    </row>
    <row r="503" spans="1:39" ht="15.75" customHeight="1" x14ac:dyDescent="0.15">
      <c r="A503" s="4"/>
      <c r="B503" s="4"/>
      <c r="C503" s="12"/>
      <c r="D503" s="12"/>
      <c r="E503" s="12"/>
      <c r="F503" s="12"/>
      <c r="G503" s="3"/>
      <c r="H503" s="7"/>
      <c r="I503" s="2"/>
      <c r="J503" s="2"/>
      <c r="K503" s="2"/>
      <c r="L503" s="2"/>
      <c r="M503" s="2"/>
      <c r="N503" s="2"/>
      <c r="O503" s="3"/>
      <c r="P503" s="8"/>
      <c r="Q503" s="10">
        <f t="shared" si="162"/>
        <v>0</v>
      </c>
      <c r="R503" s="2"/>
      <c r="S503" s="10"/>
      <c r="T503" s="8"/>
      <c r="U503" s="10"/>
      <c r="V503" s="10"/>
      <c r="W503" s="10"/>
      <c r="X503" s="1"/>
      <c r="Y503" s="1"/>
      <c r="Z503" s="1"/>
      <c r="AA503" s="1"/>
      <c r="AB503" s="1"/>
      <c r="AC503" s="1"/>
      <c r="AD503" s="5"/>
      <c r="AE503" s="6"/>
      <c r="AF503" s="3"/>
      <c r="AG503" s="3"/>
      <c r="AH503" s="3"/>
      <c r="AI503" s="3"/>
      <c r="AJ503" s="3"/>
      <c r="AK503" s="3"/>
      <c r="AL503" s="3"/>
      <c r="AM503" s="3"/>
    </row>
    <row r="504" spans="1:39" ht="15.75" customHeight="1" x14ac:dyDescent="0.15">
      <c r="A504" s="4"/>
      <c r="B504" s="4"/>
      <c r="C504" s="12"/>
      <c r="D504" s="12"/>
      <c r="E504" s="12"/>
      <c r="F504" s="12"/>
      <c r="G504" s="3"/>
      <c r="H504" s="7"/>
      <c r="I504" s="2"/>
      <c r="J504" s="2"/>
      <c r="K504" s="2"/>
      <c r="L504" s="2"/>
      <c r="M504" s="2"/>
      <c r="N504" s="2"/>
      <c r="O504" s="3"/>
      <c r="P504" s="8"/>
      <c r="Q504" s="10">
        <f t="shared" si="162"/>
        <v>0</v>
      </c>
      <c r="R504" s="2"/>
      <c r="S504" s="10"/>
      <c r="T504" s="8"/>
      <c r="U504" s="10"/>
      <c r="V504" s="10"/>
      <c r="W504" s="10"/>
      <c r="X504" s="1"/>
      <c r="Y504" s="1"/>
      <c r="Z504" s="1"/>
      <c r="AA504" s="1"/>
      <c r="AB504" s="1"/>
      <c r="AC504" s="1"/>
      <c r="AD504" s="5"/>
      <c r="AE504" s="6"/>
      <c r="AF504" s="3"/>
      <c r="AG504" s="3"/>
      <c r="AH504" s="3"/>
      <c r="AI504" s="3"/>
      <c r="AJ504" s="3"/>
      <c r="AK504" s="3"/>
      <c r="AL504" s="3"/>
      <c r="AM504" s="3"/>
    </row>
    <row r="505" spans="1:39" ht="15.75" customHeight="1" x14ac:dyDescent="0.15">
      <c r="A505" s="4"/>
      <c r="B505" s="4"/>
      <c r="C505" s="12"/>
      <c r="D505" s="12"/>
      <c r="E505" s="12"/>
      <c r="F505" s="12"/>
      <c r="G505" s="3"/>
      <c r="H505" s="7"/>
      <c r="I505" s="2"/>
      <c r="J505" s="2"/>
      <c r="K505" s="2"/>
      <c r="L505" s="2"/>
      <c r="M505" s="2"/>
      <c r="N505" s="2"/>
      <c r="O505" s="3"/>
      <c r="P505" s="8"/>
      <c r="Q505" s="10">
        <f t="shared" si="162"/>
        <v>0</v>
      </c>
      <c r="R505" s="2"/>
      <c r="S505" s="10"/>
      <c r="T505" s="8"/>
      <c r="U505" s="10"/>
      <c r="V505" s="10"/>
      <c r="W505" s="10"/>
      <c r="X505" s="1"/>
      <c r="Y505" s="1"/>
      <c r="Z505" s="1"/>
      <c r="AA505" s="1"/>
      <c r="AB505" s="1"/>
      <c r="AC505" s="1"/>
      <c r="AD505" s="5"/>
      <c r="AE505" s="6"/>
      <c r="AF505" s="3"/>
      <c r="AG505" s="3"/>
      <c r="AH505" s="3"/>
      <c r="AI505" s="3"/>
      <c r="AJ505" s="3"/>
      <c r="AK505" s="3"/>
      <c r="AL505" s="3"/>
      <c r="AM505" s="3"/>
    </row>
    <row r="506" spans="1:39" ht="15.75" customHeight="1" x14ac:dyDescent="0.15">
      <c r="A506" s="4"/>
      <c r="B506" s="4"/>
      <c r="C506" s="12"/>
      <c r="D506" s="12"/>
      <c r="E506" s="12"/>
      <c r="F506" s="12"/>
      <c r="G506" s="3"/>
      <c r="H506" s="7"/>
      <c r="I506" s="2"/>
      <c r="J506" s="2"/>
      <c r="K506" s="2"/>
      <c r="L506" s="2"/>
      <c r="M506" s="2"/>
      <c r="N506" s="2"/>
      <c r="O506" s="3"/>
      <c r="P506" s="8"/>
      <c r="Q506" s="10">
        <f t="shared" si="162"/>
        <v>0</v>
      </c>
      <c r="R506" s="2"/>
      <c r="S506" s="10"/>
      <c r="T506" s="8"/>
      <c r="U506" s="10"/>
      <c r="V506" s="10"/>
      <c r="W506" s="10"/>
      <c r="X506" s="1"/>
      <c r="Y506" s="1"/>
      <c r="Z506" s="1"/>
      <c r="AA506" s="1"/>
      <c r="AB506" s="1"/>
      <c r="AC506" s="1"/>
      <c r="AD506" s="5"/>
      <c r="AE506" s="6"/>
      <c r="AF506" s="3"/>
      <c r="AG506" s="3"/>
      <c r="AH506" s="3"/>
      <c r="AI506" s="3"/>
      <c r="AJ506" s="3"/>
      <c r="AK506" s="3"/>
      <c r="AL506" s="3"/>
      <c r="AM506" s="3"/>
    </row>
    <row r="507" spans="1:39" ht="15.75" customHeight="1" x14ac:dyDescent="0.15">
      <c r="A507" s="4"/>
      <c r="B507" s="4"/>
      <c r="C507" s="12"/>
      <c r="D507" s="12"/>
      <c r="E507" s="12"/>
      <c r="F507" s="12"/>
      <c r="G507" s="3"/>
      <c r="H507" s="7"/>
      <c r="I507" s="2"/>
      <c r="J507" s="2"/>
      <c r="K507" s="2"/>
      <c r="L507" s="2"/>
      <c r="M507" s="2"/>
      <c r="N507" s="2"/>
      <c r="O507" s="3"/>
      <c r="P507" s="8"/>
      <c r="Q507" s="10">
        <f t="shared" si="162"/>
        <v>0</v>
      </c>
      <c r="R507" s="2"/>
      <c r="S507" s="10"/>
      <c r="T507" s="8"/>
      <c r="U507" s="10"/>
      <c r="V507" s="10"/>
      <c r="W507" s="10"/>
      <c r="X507" s="1"/>
      <c r="Y507" s="1"/>
      <c r="Z507" s="1"/>
      <c r="AA507" s="1"/>
      <c r="AB507" s="1"/>
      <c r="AC507" s="1"/>
      <c r="AD507" s="5"/>
      <c r="AE507" s="6"/>
      <c r="AF507" s="3"/>
      <c r="AG507" s="3"/>
      <c r="AH507" s="3"/>
      <c r="AI507" s="3"/>
      <c r="AJ507" s="3"/>
      <c r="AK507" s="3"/>
      <c r="AL507" s="3"/>
      <c r="AM507" s="3"/>
    </row>
    <row r="508" spans="1:39" ht="15.75" customHeight="1" x14ac:dyDescent="0.15">
      <c r="A508" s="4"/>
      <c r="B508" s="4"/>
      <c r="C508" s="12"/>
      <c r="D508" s="12"/>
      <c r="E508" s="12"/>
      <c r="F508" s="12"/>
      <c r="G508" s="3"/>
      <c r="H508" s="7"/>
      <c r="I508" s="2"/>
      <c r="J508" s="2"/>
      <c r="K508" s="2"/>
      <c r="L508" s="2"/>
      <c r="M508" s="2"/>
      <c r="N508" s="2"/>
      <c r="O508" s="3"/>
      <c r="P508" s="8"/>
      <c r="Q508" s="10">
        <f t="shared" si="162"/>
        <v>0</v>
      </c>
      <c r="R508" s="2"/>
      <c r="S508" s="10"/>
      <c r="T508" s="8"/>
      <c r="U508" s="10"/>
      <c r="V508" s="10"/>
      <c r="W508" s="10"/>
      <c r="X508" s="1"/>
      <c r="Y508" s="1"/>
      <c r="Z508" s="1"/>
      <c r="AA508" s="1"/>
      <c r="AB508" s="1"/>
      <c r="AC508" s="1"/>
      <c r="AD508" s="5"/>
      <c r="AE508" s="6"/>
      <c r="AF508" s="3"/>
      <c r="AG508" s="3"/>
      <c r="AH508" s="3"/>
      <c r="AI508" s="3"/>
      <c r="AJ508" s="3"/>
      <c r="AK508" s="3"/>
      <c r="AL508" s="3"/>
      <c r="AM508" s="3"/>
    </row>
    <row r="509" spans="1:39" ht="15.75" customHeight="1" x14ac:dyDescent="0.15">
      <c r="A509" s="4"/>
      <c r="B509" s="4"/>
      <c r="C509" s="12"/>
      <c r="D509" s="12"/>
      <c r="E509" s="12"/>
      <c r="F509" s="12"/>
      <c r="G509" s="3"/>
      <c r="H509" s="7"/>
      <c r="I509" s="2"/>
      <c r="J509" s="2"/>
      <c r="K509" s="2"/>
      <c r="L509" s="2"/>
      <c r="M509" s="2"/>
      <c r="N509" s="2"/>
      <c r="O509" s="3"/>
      <c r="P509" s="8"/>
      <c r="Q509" s="10">
        <f t="shared" si="162"/>
        <v>0</v>
      </c>
      <c r="R509" s="2"/>
      <c r="S509" s="10"/>
      <c r="T509" s="8"/>
      <c r="U509" s="10"/>
      <c r="V509" s="10"/>
      <c r="W509" s="10"/>
      <c r="X509" s="1"/>
      <c r="Y509" s="1"/>
      <c r="Z509" s="1"/>
      <c r="AA509" s="1"/>
      <c r="AB509" s="1"/>
      <c r="AC509" s="1"/>
      <c r="AD509" s="5"/>
      <c r="AE509" s="6"/>
      <c r="AF509" s="3"/>
      <c r="AG509" s="3"/>
      <c r="AH509" s="3"/>
      <c r="AI509" s="3"/>
      <c r="AJ509" s="3"/>
      <c r="AK509" s="3"/>
      <c r="AL509" s="3"/>
      <c r="AM509" s="3"/>
    </row>
    <row r="510" spans="1:39" ht="15.75" customHeight="1" x14ac:dyDescent="0.15">
      <c r="A510" s="4"/>
      <c r="B510" s="4"/>
      <c r="C510" s="12"/>
      <c r="D510" s="12"/>
      <c r="E510" s="12"/>
      <c r="F510" s="12"/>
      <c r="G510" s="3"/>
      <c r="H510" s="7"/>
      <c r="I510" s="2"/>
      <c r="J510" s="2"/>
      <c r="K510" s="2"/>
      <c r="L510" s="2"/>
      <c r="M510" s="2"/>
      <c r="N510" s="2"/>
      <c r="O510" s="3"/>
      <c r="P510" s="8"/>
      <c r="Q510" s="10">
        <f t="shared" si="162"/>
        <v>0</v>
      </c>
      <c r="R510" s="2"/>
      <c r="S510" s="10"/>
      <c r="T510" s="8"/>
      <c r="U510" s="10"/>
      <c r="V510" s="10"/>
      <c r="W510" s="10"/>
      <c r="X510" s="1"/>
      <c r="Y510" s="1"/>
      <c r="Z510" s="1"/>
      <c r="AA510" s="1"/>
      <c r="AB510" s="1"/>
      <c r="AC510" s="1"/>
      <c r="AD510" s="5"/>
      <c r="AE510" s="6"/>
      <c r="AF510" s="3"/>
      <c r="AG510" s="3"/>
      <c r="AH510" s="3"/>
      <c r="AI510" s="3"/>
      <c r="AJ510" s="3"/>
      <c r="AK510" s="3"/>
      <c r="AL510" s="3"/>
      <c r="AM510" s="3"/>
    </row>
    <row r="511" spans="1:39" ht="15.75" customHeight="1" x14ac:dyDescent="0.15">
      <c r="A511" s="4"/>
      <c r="B511" s="4"/>
      <c r="C511" s="12"/>
      <c r="D511" s="12"/>
      <c r="E511" s="12"/>
      <c r="F511" s="12"/>
      <c r="G511" s="3"/>
      <c r="H511" s="7"/>
      <c r="I511" s="2"/>
      <c r="J511" s="2"/>
      <c r="K511" s="2"/>
      <c r="L511" s="2"/>
      <c r="M511" s="2"/>
      <c r="N511" s="2"/>
      <c r="O511" s="3"/>
      <c r="P511" s="8"/>
      <c r="Q511" s="10">
        <f t="shared" si="162"/>
        <v>0</v>
      </c>
      <c r="R511" s="2"/>
      <c r="S511" s="10"/>
      <c r="T511" s="8"/>
      <c r="U511" s="10"/>
      <c r="V511" s="10"/>
      <c r="W511" s="10"/>
      <c r="X511" s="1"/>
      <c r="Y511" s="1"/>
      <c r="Z511" s="1"/>
      <c r="AA511" s="1"/>
      <c r="AB511" s="1"/>
      <c r="AC511" s="1"/>
      <c r="AD511" s="5"/>
      <c r="AE511" s="6"/>
      <c r="AF511" s="3"/>
      <c r="AG511" s="3"/>
      <c r="AH511" s="3"/>
      <c r="AI511" s="3"/>
      <c r="AJ511" s="3"/>
      <c r="AK511" s="3"/>
      <c r="AL511" s="3"/>
      <c r="AM511" s="3"/>
    </row>
    <row r="512" spans="1:39" ht="15.75" customHeight="1" x14ac:dyDescent="0.15">
      <c r="A512" s="4"/>
      <c r="B512" s="4"/>
      <c r="C512" s="12"/>
      <c r="D512" s="12"/>
      <c r="E512" s="12"/>
      <c r="F512" s="12"/>
      <c r="G512" s="3"/>
      <c r="H512" s="7"/>
      <c r="I512" s="2"/>
      <c r="J512" s="2"/>
      <c r="K512" s="2"/>
      <c r="L512" s="2"/>
      <c r="M512" s="2"/>
      <c r="N512" s="2"/>
      <c r="O512" s="3"/>
      <c r="P512" s="8"/>
      <c r="Q512" s="10">
        <f t="shared" si="162"/>
        <v>0</v>
      </c>
      <c r="R512" s="2"/>
      <c r="S512" s="10"/>
      <c r="T512" s="8"/>
      <c r="U512" s="10"/>
      <c r="V512" s="10"/>
      <c r="W512" s="10"/>
      <c r="X512" s="1"/>
      <c r="Y512" s="1"/>
      <c r="Z512" s="1"/>
      <c r="AA512" s="1"/>
      <c r="AB512" s="1"/>
      <c r="AC512" s="1"/>
      <c r="AD512" s="5"/>
      <c r="AE512" s="6"/>
      <c r="AF512" s="3"/>
      <c r="AG512" s="3"/>
      <c r="AH512" s="3"/>
      <c r="AI512" s="3"/>
      <c r="AJ512" s="3"/>
      <c r="AK512" s="3"/>
      <c r="AL512" s="3"/>
      <c r="AM512" s="3"/>
    </row>
    <row r="513" spans="1:39" ht="15.75" customHeight="1" x14ac:dyDescent="0.15">
      <c r="A513" s="4"/>
      <c r="B513" s="4"/>
      <c r="C513" s="12"/>
      <c r="D513" s="12"/>
      <c r="E513" s="12"/>
      <c r="F513" s="12"/>
      <c r="G513" s="3"/>
      <c r="H513" s="7"/>
      <c r="I513" s="2"/>
      <c r="J513" s="2"/>
      <c r="K513" s="2"/>
      <c r="L513" s="2"/>
      <c r="M513" s="2"/>
      <c r="N513" s="2"/>
      <c r="O513" s="3"/>
      <c r="P513" s="8"/>
      <c r="Q513" s="10">
        <f t="shared" si="162"/>
        <v>0</v>
      </c>
      <c r="R513" s="2"/>
      <c r="S513" s="10"/>
      <c r="T513" s="8"/>
      <c r="U513" s="10"/>
      <c r="V513" s="10"/>
      <c r="W513" s="10"/>
      <c r="X513" s="1"/>
      <c r="Y513" s="1"/>
      <c r="Z513" s="1"/>
      <c r="AA513" s="1"/>
      <c r="AB513" s="1"/>
      <c r="AC513" s="1"/>
      <c r="AD513" s="5"/>
      <c r="AE513" s="6"/>
      <c r="AF513" s="3"/>
      <c r="AG513" s="3"/>
      <c r="AH513" s="3"/>
      <c r="AI513" s="3"/>
      <c r="AJ513" s="3"/>
      <c r="AK513" s="3"/>
      <c r="AL513" s="3"/>
      <c r="AM513" s="3"/>
    </row>
    <row r="514" spans="1:39" ht="15.75" customHeight="1" x14ac:dyDescent="0.15">
      <c r="A514" s="4"/>
      <c r="B514" s="4"/>
      <c r="C514" s="12"/>
      <c r="D514" s="12"/>
      <c r="E514" s="12"/>
      <c r="F514" s="12"/>
      <c r="G514" s="3"/>
      <c r="H514" s="7"/>
      <c r="I514" s="2"/>
      <c r="J514" s="2"/>
      <c r="K514" s="2"/>
      <c r="L514" s="2"/>
      <c r="M514" s="2"/>
      <c r="N514" s="2"/>
      <c r="O514" s="3"/>
      <c r="P514" s="8"/>
      <c r="Q514" s="10">
        <f t="shared" si="162"/>
        <v>0</v>
      </c>
      <c r="R514" s="2"/>
      <c r="S514" s="10"/>
      <c r="T514" s="8"/>
      <c r="U514" s="10"/>
      <c r="V514" s="10"/>
      <c r="W514" s="10"/>
      <c r="X514" s="1"/>
      <c r="Y514" s="1"/>
      <c r="Z514" s="1"/>
      <c r="AA514" s="1"/>
      <c r="AB514" s="1"/>
      <c r="AC514" s="1"/>
      <c r="AD514" s="5"/>
      <c r="AE514" s="6"/>
      <c r="AF514" s="3"/>
      <c r="AG514" s="3"/>
      <c r="AH514" s="3"/>
      <c r="AI514" s="3"/>
      <c r="AJ514" s="3"/>
      <c r="AK514" s="3"/>
      <c r="AL514" s="3"/>
      <c r="AM514" s="3"/>
    </row>
    <row r="515" spans="1:39" ht="15.75" customHeight="1" x14ac:dyDescent="0.15">
      <c r="A515" s="4"/>
      <c r="B515" s="4"/>
      <c r="C515" s="12"/>
      <c r="D515" s="12"/>
      <c r="E515" s="12"/>
      <c r="F515" s="12"/>
      <c r="G515" s="3"/>
      <c r="H515" s="7"/>
      <c r="I515" s="2"/>
      <c r="J515" s="2"/>
      <c r="K515" s="2"/>
      <c r="L515" s="2"/>
      <c r="M515" s="2"/>
      <c r="N515" s="2"/>
      <c r="O515" s="3"/>
      <c r="P515" s="8"/>
      <c r="Q515" s="10">
        <f t="shared" ref="Q515:Q578" si="163">IF((I515-H515+N(I515&lt;H515)+(K515-J515+N(K515&lt;J515))+L515-M515)&lt;=$AG$12,0,(I515-H515+N(I515&lt;H515)+(K515-J515+N(K515&lt;J515))+L515-M515)-$AG$12)</f>
        <v>0</v>
      </c>
      <c r="R515" s="2"/>
      <c r="S515" s="10"/>
      <c r="T515" s="8"/>
      <c r="U515" s="10"/>
      <c r="V515" s="10"/>
      <c r="W515" s="10"/>
      <c r="X515" s="1"/>
      <c r="Y515" s="1"/>
      <c r="Z515" s="1"/>
      <c r="AA515" s="1"/>
      <c r="AB515" s="1"/>
      <c r="AC515" s="1"/>
      <c r="AD515" s="5"/>
      <c r="AE515" s="6"/>
      <c r="AF515" s="3"/>
      <c r="AG515" s="3"/>
      <c r="AH515" s="3"/>
      <c r="AI515" s="3"/>
      <c r="AJ515" s="3"/>
      <c r="AK515" s="3"/>
      <c r="AL515" s="3"/>
      <c r="AM515" s="3"/>
    </row>
    <row r="516" spans="1:39" ht="15.75" customHeight="1" x14ac:dyDescent="0.15">
      <c r="A516" s="4"/>
      <c r="B516" s="4"/>
      <c r="C516" s="12"/>
      <c r="D516" s="12"/>
      <c r="E516" s="12"/>
      <c r="F516" s="12"/>
      <c r="G516" s="3"/>
      <c r="H516" s="7"/>
      <c r="I516" s="2"/>
      <c r="J516" s="2"/>
      <c r="K516" s="2"/>
      <c r="L516" s="2"/>
      <c r="M516" s="2"/>
      <c r="N516" s="2"/>
      <c r="O516" s="3"/>
      <c r="P516" s="8"/>
      <c r="Q516" s="10">
        <f t="shared" si="163"/>
        <v>0</v>
      </c>
      <c r="R516" s="2"/>
      <c r="S516" s="10"/>
      <c r="T516" s="8"/>
      <c r="U516" s="10"/>
      <c r="V516" s="10"/>
      <c r="W516" s="10"/>
      <c r="X516" s="1"/>
      <c r="Y516" s="1"/>
      <c r="Z516" s="1"/>
      <c r="AA516" s="1"/>
      <c r="AB516" s="1"/>
      <c r="AC516" s="1"/>
      <c r="AD516" s="5"/>
      <c r="AE516" s="6"/>
      <c r="AF516" s="3"/>
      <c r="AG516" s="3"/>
      <c r="AH516" s="3"/>
      <c r="AI516" s="3"/>
      <c r="AJ516" s="3"/>
      <c r="AK516" s="3"/>
      <c r="AL516" s="3"/>
      <c r="AM516" s="3"/>
    </row>
    <row r="517" spans="1:39" ht="15.75" customHeight="1" x14ac:dyDescent="0.15">
      <c r="A517" s="4"/>
      <c r="B517" s="4"/>
      <c r="C517" s="12"/>
      <c r="D517" s="12"/>
      <c r="E517" s="12"/>
      <c r="F517" s="12"/>
      <c r="G517" s="3"/>
      <c r="H517" s="7"/>
      <c r="I517" s="2"/>
      <c r="J517" s="2"/>
      <c r="K517" s="2"/>
      <c r="L517" s="2"/>
      <c r="M517" s="2"/>
      <c r="N517" s="2"/>
      <c r="O517" s="3"/>
      <c r="P517" s="8"/>
      <c r="Q517" s="10">
        <f t="shared" si="163"/>
        <v>0</v>
      </c>
      <c r="R517" s="2"/>
      <c r="S517" s="10"/>
      <c r="T517" s="8"/>
      <c r="U517" s="10"/>
      <c r="V517" s="10"/>
      <c r="W517" s="10"/>
      <c r="X517" s="1"/>
      <c r="Y517" s="1"/>
      <c r="Z517" s="1"/>
      <c r="AA517" s="1"/>
      <c r="AB517" s="1"/>
      <c r="AC517" s="1"/>
      <c r="AD517" s="5"/>
      <c r="AE517" s="6"/>
      <c r="AF517" s="3"/>
      <c r="AG517" s="3"/>
      <c r="AH517" s="3"/>
      <c r="AI517" s="3"/>
      <c r="AJ517" s="3"/>
      <c r="AK517" s="3"/>
      <c r="AL517" s="3"/>
      <c r="AM517" s="3"/>
    </row>
    <row r="518" spans="1:39" ht="15.75" customHeight="1" x14ac:dyDescent="0.15">
      <c r="A518" s="4"/>
      <c r="B518" s="4"/>
      <c r="C518" s="12"/>
      <c r="D518" s="12"/>
      <c r="E518" s="12"/>
      <c r="F518" s="12"/>
      <c r="G518" s="3"/>
      <c r="H518" s="7"/>
      <c r="I518" s="2"/>
      <c r="J518" s="2"/>
      <c r="K518" s="2"/>
      <c r="L518" s="2"/>
      <c r="M518" s="2"/>
      <c r="N518" s="2"/>
      <c r="O518" s="3"/>
      <c r="P518" s="8"/>
      <c r="Q518" s="10">
        <f t="shared" si="163"/>
        <v>0</v>
      </c>
      <c r="R518" s="2"/>
      <c r="S518" s="10"/>
      <c r="T518" s="8"/>
      <c r="U518" s="10"/>
      <c r="V518" s="10"/>
      <c r="W518" s="10"/>
      <c r="X518" s="1"/>
      <c r="Y518" s="1"/>
      <c r="Z518" s="1"/>
      <c r="AA518" s="1"/>
      <c r="AB518" s="1"/>
      <c r="AC518" s="1"/>
      <c r="AD518" s="5"/>
      <c r="AE518" s="6"/>
      <c r="AF518" s="3"/>
      <c r="AG518" s="3"/>
      <c r="AH518" s="3"/>
      <c r="AI518" s="3"/>
      <c r="AJ518" s="3"/>
      <c r="AK518" s="3"/>
      <c r="AL518" s="3"/>
      <c r="AM518" s="3"/>
    </row>
    <row r="519" spans="1:39" ht="15.75" customHeight="1" x14ac:dyDescent="0.15">
      <c r="A519" s="4"/>
      <c r="B519" s="4"/>
      <c r="C519" s="12"/>
      <c r="D519" s="12"/>
      <c r="E519" s="12"/>
      <c r="F519" s="12"/>
      <c r="G519" s="3"/>
      <c r="H519" s="7"/>
      <c r="I519" s="2"/>
      <c r="J519" s="2"/>
      <c r="K519" s="2"/>
      <c r="L519" s="2"/>
      <c r="M519" s="2"/>
      <c r="N519" s="2"/>
      <c r="O519" s="3"/>
      <c r="P519" s="8"/>
      <c r="Q519" s="10">
        <f t="shared" si="163"/>
        <v>0</v>
      </c>
      <c r="R519" s="2"/>
      <c r="S519" s="10"/>
      <c r="T519" s="8"/>
      <c r="U519" s="10"/>
      <c r="V519" s="10"/>
      <c r="W519" s="10"/>
      <c r="X519" s="1"/>
      <c r="Y519" s="1"/>
      <c r="Z519" s="1"/>
      <c r="AA519" s="1"/>
      <c r="AB519" s="1"/>
      <c r="AC519" s="1"/>
      <c r="AD519" s="5"/>
      <c r="AE519" s="6"/>
      <c r="AF519" s="3"/>
      <c r="AG519" s="3"/>
      <c r="AH519" s="3"/>
      <c r="AI519" s="3"/>
      <c r="AJ519" s="3"/>
      <c r="AK519" s="3"/>
      <c r="AL519" s="3"/>
      <c r="AM519" s="3"/>
    </row>
    <row r="520" spans="1:39" ht="15.75" customHeight="1" x14ac:dyDescent="0.15">
      <c r="A520" s="4"/>
      <c r="B520" s="4"/>
      <c r="C520" s="12"/>
      <c r="D520" s="12"/>
      <c r="E520" s="12"/>
      <c r="F520" s="12"/>
      <c r="G520" s="3"/>
      <c r="H520" s="7"/>
      <c r="I520" s="2"/>
      <c r="J520" s="2"/>
      <c r="K520" s="2"/>
      <c r="L520" s="2"/>
      <c r="M520" s="2"/>
      <c r="N520" s="2"/>
      <c r="O520" s="3"/>
      <c r="P520" s="8"/>
      <c r="Q520" s="10">
        <f t="shared" si="163"/>
        <v>0</v>
      </c>
      <c r="R520" s="2"/>
      <c r="S520" s="10"/>
      <c r="T520" s="8"/>
      <c r="U520" s="10"/>
      <c r="V520" s="10"/>
      <c r="W520" s="10"/>
      <c r="X520" s="1"/>
      <c r="Y520" s="1"/>
      <c r="Z520" s="1"/>
      <c r="AA520" s="1"/>
      <c r="AB520" s="1"/>
      <c r="AC520" s="1"/>
      <c r="AD520" s="5"/>
      <c r="AE520" s="6"/>
      <c r="AF520" s="3"/>
      <c r="AG520" s="3"/>
      <c r="AH520" s="3"/>
      <c r="AI520" s="3"/>
      <c r="AJ520" s="3"/>
      <c r="AK520" s="3"/>
      <c r="AL520" s="3"/>
      <c r="AM520" s="3"/>
    </row>
    <row r="521" spans="1:39" ht="15.75" customHeight="1" x14ac:dyDescent="0.15">
      <c r="A521" s="4"/>
      <c r="B521" s="4"/>
      <c r="C521" s="12"/>
      <c r="D521" s="12"/>
      <c r="E521" s="12"/>
      <c r="F521" s="12"/>
      <c r="G521" s="3"/>
      <c r="H521" s="7"/>
      <c r="I521" s="2"/>
      <c r="J521" s="2"/>
      <c r="K521" s="2"/>
      <c r="L521" s="2"/>
      <c r="M521" s="2"/>
      <c r="N521" s="2"/>
      <c r="O521" s="3"/>
      <c r="P521" s="8"/>
      <c r="Q521" s="10">
        <f t="shared" si="163"/>
        <v>0</v>
      </c>
      <c r="R521" s="2"/>
      <c r="S521" s="10"/>
      <c r="T521" s="8"/>
      <c r="U521" s="10"/>
      <c r="V521" s="10"/>
      <c r="W521" s="10"/>
      <c r="X521" s="1"/>
      <c r="Y521" s="1"/>
      <c r="Z521" s="1"/>
      <c r="AA521" s="1"/>
      <c r="AB521" s="1"/>
      <c r="AC521" s="1"/>
      <c r="AD521" s="5"/>
      <c r="AE521" s="6"/>
      <c r="AF521" s="3"/>
      <c r="AG521" s="3"/>
      <c r="AH521" s="3"/>
      <c r="AI521" s="3"/>
      <c r="AJ521" s="3"/>
      <c r="AK521" s="3"/>
      <c r="AL521" s="3"/>
      <c r="AM521" s="3"/>
    </row>
    <row r="522" spans="1:39" ht="15.75" customHeight="1" x14ac:dyDescent="0.15">
      <c r="A522" s="4"/>
      <c r="B522" s="4"/>
      <c r="C522" s="12"/>
      <c r="D522" s="12"/>
      <c r="E522" s="12"/>
      <c r="F522" s="12"/>
      <c r="G522" s="3"/>
      <c r="H522" s="7"/>
      <c r="I522" s="2"/>
      <c r="J522" s="2"/>
      <c r="K522" s="2"/>
      <c r="L522" s="2"/>
      <c r="M522" s="2"/>
      <c r="N522" s="2"/>
      <c r="O522" s="3"/>
      <c r="P522" s="8"/>
      <c r="Q522" s="10">
        <f t="shared" si="163"/>
        <v>0</v>
      </c>
      <c r="R522" s="2"/>
      <c r="S522" s="10"/>
      <c r="T522" s="8"/>
      <c r="U522" s="10"/>
      <c r="V522" s="10"/>
      <c r="W522" s="10"/>
      <c r="X522" s="1"/>
      <c r="Y522" s="1"/>
      <c r="Z522" s="1"/>
      <c r="AA522" s="1"/>
      <c r="AB522" s="1"/>
      <c r="AC522" s="1"/>
      <c r="AD522" s="5"/>
      <c r="AE522" s="6"/>
      <c r="AF522" s="3"/>
      <c r="AG522" s="3"/>
      <c r="AH522" s="3"/>
      <c r="AI522" s="3"/>
      <c r="AJ522" s="3"/>
      <c r="AK522" s="3"/>
      <c r="AL522" s="3"/>
      <c r="AM522" s="3"/>
    </row>
    <row r="523" spans="1:39" ht="15.75" customHeight="1" x14ac:dyDescent="0.15">
      <c r="A523" s="4"/>
      <c r="B523" s="4"/>
      <c r="C523" s="12"/>
      <c r="D523" s="12"/>
      <c r="E523" s="12"/>
      <c r="F523" s="12"/>
      <c r="G523" s="3"/>
      <c r="H523" s="7"/>
      <c r="I523" s="2"/>
      <c r="J523" s="2"/>
      <c r="K523" s="2"/>
      <c r="L523" s="2"/>
      <c r="M523" s="2"/>
      <c r="N523" s="2"/>
      <c r="O523" s="3"/>
      <c r="P523" s="8"/>
      <c r="Q523" s="10">
        <f t="shared" si="163"/>
        <v>0</v>
      </c>
      <c r="R523" s="2"/>
      <c r="S523" s="10"/>
      <c r="T523" s="8"/>
      <c r="U523" s="10"/>
      <c r="V523" s="10"/>
      <c r="W523" s="10"/>
      <c r="X523" s="1"/>
      <c r="Y523" s="1"/>
      <c r="Z523" s="1"/>
      <c r="AA523" s="1"/>
      <c r="AB523" s="1"/>
      <c r="AC523" s="1"/>
      <c r="AD523" s="5"/>
      <c r="AE523" s="6"/>
      <c r="AF523" s="3"/>
      <c r="AG523" s="3"/>
      <c r="AH523" s="3"/>
      <c r="AI523" s="3"/>
      <c r="AJ523" s="3"/>
      <c r="AK523" s="3"/>
      <c r="AL523" s="3"/>
      <c r="AM523" s="3"/>
    </row>
    <row r="524" spans="1:39" ht="15.75" customHeight="1" x14ac:dyDescent="0.15">
      <c r="A524" s="4"/>
      <c r="B524" s="4"/>
      <c r="C524" s="12"/>
      <c r="D524" s="12"/>
      <c r="E524" s="12"/>
      <c r="F524" s="12"/>
      <c r="G524" s="3"/>
      <c r="H524" s="7"/>
      <c r="I524" s="2"/>
      <c r="J524" s="2"/>
      <c r="K524" s="2"/>
      <c r="L524" s="2"/>
      <c r="M524" s="2"/>
      <c r="N524" s="2"/>
      <c r="O524" s="3"/>
      <c r="P524" s="8"/>
      <c r="Q524" s="10">
        <f t="shared" si="163"/>
        <v>0</v>
      </c>
      <c r="R524" s="2"/>
      <c r="S524" s="10"/>
      <c r="T524" s="8"/>
      <c r="U524" s="10"/>
      <c r="V524" s="10"/>
      <c r="W524" s="10"/>
      <c r="X524" s="1"/>
      <c r="Y524" s="1"/>
      <c r="Z524" s="1"/>
      <c r="AA524" s="1"/>
      <c r="AB524" s="1"/>
      <c r="AC524" s="1"/>
      <c r="AD524" s="5"/>
      <c r="AE524" s="6"/>
      <c r="AF524" s="3"/>
      <c r="AG524" s="3"/>
      <c r="AH524" s="3"/>
      <c r="AI524" s="3"/>
      <c r="AJ524" s="3"/>
      <c r="AK524" s="3"/>
      <c r="AL524" s="3"/>
      <c r="AM524" s="3"/>
    </row>
    <row r="525" spans="1:39" ht="15.75" customHeight="1" x14ac:dyDescent="0.15">
      <c r="A525" s="4"/>
      <c r="B525" s="4"/>
      <c r="C525" s="12"/>
      <c r="D525" s="12"/>
      <c r="E525" s="12"/>
      <c r="F525" s="12"/>
      <c r="G525" s="3"/>
      <c r="H525" s="7"/>
      <c r="I525" s="2"/>
      <c r="J525" s="2"/>
      <c r="K525" s="2"/>
      <c r="L525" s="2"/>
      <c r="M525" s="2"/>
      <c r="N525" s="2"/>
      <c r="O525" s="3"/>
      <c r="P525" s="8"/>
      <c r="Q525" s="10">
        <f t="shared" si="163"/>
        <v>0</v>
      </c>
      <c r="R525" s="2"/>
      <c r="S525" s="10"/>
      <c r="T525" s="8"/>
      <c r="U525" s="10"/>
      <c r="V525" s="10"/>
      <c r="W525" s="10"/>
      <c r="X525" s="1"/>
      <c r="Y525" s="1"/>
      <c r="Z525" s="1"/>
      <c r="AA525" s="1"/>
      <c r="AB525" s="1"/>
      <c r="AC525" s="1"/>
      <c r="AD525" s="5"/>
      <c r="AE525" s="6"/>
      <c r="AF525" s="3"/>
      <c r="AG525" s="3"/>
      <c r="AH525" s="3"/>
      <c r="AI525" s="3"/>
      <c r="AJ525" s="3"/>
      <c r="AK525" s="3"/>
      <c r="AL525" s="3"/>
      <c r="AM525" s="3"/>
    </row>
    <row r="526" spans="1:39" ht="15.75" customHeight="1" x14ac:dyDescent="0.15">
      <c r="A526" s="4"/>
      <c r="B526" s="4"/>
      <c r="C526" s="12"/>
      <c r="D526" s="12"/>
      <c r="E526" s="12"/>
      <c r="F526" s="12"/>
      <c r="G526" s="3"/>
      <c r="H526" s="7"/>
      <c r="I526" s="2"/>
      <c r="J526" s="2"/>
      <c r="K526" s="2"/>
      <c r="L526" s="2"/>
      <c r="M526" s="2"/>
      <c r="N526" s="2"/>
      <c r="O526" s="3"/>
      <c r="P526" s="8"/>
      <c r="Q526" s="10">
        <f t="shared" si="163"/>
        <v>0</v>
      </c>
      <c r="R526" s="2"/>
      <c r="S526" s="10"/>
      <c r="T526" s="8"/>
      <c r="U526" s="10"/>
      <c r="V526" s="10"/>
      <c r="W526" s="10"/>
      <c r="X526" s="1"/>
      <c r="Y526" s="1"/>
      <c r="Z526" s="1"/>
      <c r="AA526" s="1"/>
      <c r="AB526" s="1"/>
      <c r="AC526" s="1"/>
      <c r="AD526" s="5"/>
      <c r="AE526" s="6"/>
      <c r="AF526" s="3"/>
      <c r="AG526" s="3"/>
      <c r="AH526" s="3"/>
      <c r="AI526" s="3"/>
      <c r="AJ526" s="3"/>
      <c r="AK526" s="3"/>
      <c r="AL526" s="3"/>
      <c r="AM526" s="3"/>
    </row>
    <row r="527" spans="1:39" ht="15.75" customHeight="1" x14ac:dyDescent="0.15">
      <c r="A527" s="4"/>
      <c r="B527" s="4"/>
      <c r="C527" s="12"/>
      <c r="D527" s="12"/>
      <c r="E527" s="12"/>
      <c r="F527" s="12"/>
      <c r="G527" s="3"/>
      <c r="H527" s="7"/>
      <c r="I527" s="2"/>
      <c r="J527" s="2"/>
      <c r="K527" s="2"/>
      <c r="L527" s="2"/>
      <c r="M527" s="2"/>
      <c r="N527" s="2"/>
      <c r="O527" s="3"/>
      <c r="P527" s="8"/>
      <c r="Q527" s="10">
        <f t="shared" si="163"/>
        <v>0</v>
      </c>
      <c r="R527" s="2"/>
      <c r="S527" s="10"/>
      <c r="T527" s="8"/>
      <c r="U527" s="10"/>
      <c r="V527" s="10"/>
      <c r="W527" s="10"/>
      <c r="X527" s="1"/>
      <c r="Y527" s="1"/>
      <c r="Z527" s="1"/>
      <c r="AA527" s="1"/>
      <c r="AB527" s="1"/>
      <c r="AC527" s="1"/>
      <c r="AD527" s="5"/>
      <c r="AE527" s="6"/>
      <c r="AF527" s="3"/>
      <c r="AG527" s="3"/>
      <c r="AH527" s="3"/>
      <c r="AI527" s="3"/>
      <c r="AJ527" s="3"/>
      <c r="AK527" s="3"/>
      <c r="AL527" s="3"/>
      <c r="AM527" s="3"/>
    </row>
    <row r="528" spans="1:39" ht="15.75" customHeight="1" x14ac:dyDescent="0.15">
      <c r="A528" s="4"/>
      <c r="B528" s="4"/>
      <c r="C528" s="12"/>
      <c r="D528" s="12"/>
      <c r="E528" s="12"/>
      <c r="F528" s="12"/>
      <c r="G528" s="3"/>
      <c r="H528" s="7"/>
      <c r="I528" s="2"/>
      <c r="J528" s="2"/>
      <c r="K528" s="2"/>
      <c r="L528" s="2"/>
      <c r="M528" s="2"/>
      <c r="N528" s="2"/>
      <c r="O528" s="3"/>
      <c r="P528" s="8"/>
      <c r="Q528" s="10">
        <f t="shared" si="163"/>
        <v>0</v>
      </c>
      <c r="R528" s="2"/>
      <c r="S528" s="10"/>
      <c r="T528" s="8"/>
      <c r="U528" s="10"/>
      <c r="V528" s="10"/>
      <c r="W528" s="10"/>
      <c r="X528" s="1"/>
      <c r="Y528" s="1"/>
      <c r="Z528" s="1"/>
      <c r="AA528" s="1"/>
      <c r="AB528" s="1"/>
      <c r="AC528" s="1"/>
      <c r="AD528" s="5"/>
      <c r="AE528" s="6"/>
      <c r="AF528" s="3"/>
      <c r="AG528" s="3"/>
      <c r="AH528" s="3"/>
      <c r="AI528" s="3"/>
      <c r="AJ528" s="3"/>
      <c r="AK528" s="3"/>
      <c r="AL528" s="3"/>
      <c r="AM528" s="3"/>
    </row>
    <row r="529" spans="1:39" ht="15.75" customHeight="1" x14ac:dyDescent="0.15">
      <c r="A529" s="4"/>
      <c r="B529" s="4"/>
      <c r="C529" s="12"/>
      <c r="D529" s="12"/>
      <c r="E529" s="12"/>
      <c r="F529" s="12"/>
      <c r="G529" s="3"/>
      <c r="H529" s="7"/>
      <c r="I529" s="2"/>
      <c r="J529" s="2"/>
      <c r="K529" s="2"/>
      <c r="L529" s="2"/>
      <c r="M529" s="2"/>
      <c r="N529" s="2"/>
      <c r="O529" s="3"/>
      <c r="P529" s="8"/>
      <c r="Q529" s="10">
        <f t="shared" si="163"/>
        <v>0</v>
      </c>
      <c r="R529" s="2"/>
      <c r="S529" s="10"/>
      <c r="T529" s="8"/>
      <c r="U529" s="10"/>
      <c r="V529" s="10"/>
      <c r="W529" s="10"/>
      <c r="X529" s="1"/>
      <c r="Y529" s="1"/>
      <c r="Z529" s="1"/>
      <c r="AA529" s="1"/>
      <c r="AB529" s="1"/>
      <c r="AC529" s="1"/>
      <c r="AD529" s="5"/>
      <c r="AE529" s="6"/>
      <c r="AF529" s="3"/>
      <c r="AG529" s="3"/>
      <c r="AH529" s="3"/>
      <c r="AI529" s="3"/>
      <c r="AJ529" s="3"/>
      <c r="AK529" s="3"/>
      <c r="AL529" s="3"/>
      <c r="AM529" s="3"/>
    </row>
    <row r="530" spans="1:39" ht="15.75" customHeight="1" x14ac:dyDescent="0.15">
      <c r="A530" s="4"/>
      <c r="B530" s="4"/>
      <c r="C530" s="12"/>
      <c r="D530" s="12"/>
      <c r="E530" s="12"/>
      <c r="F530" s="12"/>
      <c r="G530" s="3"/>
      <c r="H530" s="7"/>
      <c r="I530" s="2"/>
      <c r="J530" s="2"/>
      <c r="K530" s="2"/>
      <c r="L530" s="2"/>
      <c r="M530" s="2"/>
      <c r="N530" s="2"/>
      <c r="O530" s="3"/>
      <c r="P530" s="8"/>
      <c r="Q530" s="10">
        <f t="shared" si="163"/>
        <v>0</v>
      </c>
      <c r="R530" s="2"/>
      <c r="S530" s="10"/>
      <c r="T530" s="8"/>
      <c r="U530" s="10"/>
      <c r="V530" s="10"/>
      <c r="W530" s="10"/>
      <c r="X530" s="1"/>
      <c r="Y530" s="1"/>
      <c r="Z530" s="1"/>
      <c r="AA530" s="1"/>
      <c r="AB530" s="1"/>
      <c r="AC530" s="1"/>
      <c r="AD530" s="5"/>
      <c r="AE530" s="6"/>
      <c r="AF530" s="3"/>
      <c r="AG530" s="3"/>
      <c r="AH530" s="3"/>
      <c r="AI530" s="3"/>
      <c r="AJ530" s="3"/>
      <c r="AK530" s="3"/>
      <c r="AL530" s="3"/>
      <c r="AM530" s="3"/>
    </row>
    <row r="531" spans="1:39" ht="15.75" customHeight="1" x14ac:dyDescent="0.15">
      <c r="A531" s="4"/>
      <c r="B531" s="4"/>
      <c r="C531" s="12"/>
      <c r="D531" s="12"/>
      <c r="E531" s="12"/>
      <c r="F531" s="12"/>
      <c r="G531" s="3"/>
      <c r="H531" s="7"/>
      <c r="I531" s="2"/>
      <c r="J531" s="2"/>
      <c r="K531" s="2"/>
      <c r="L531" s="2"/>
      <c r="M531" s="2"/>
      <c r="N531" s="2"/>
      <c r="O531" s="3"/>
      <c r="P531" s="8"/>
      <c r="Q531" s="10">
        <f t="shared" si="163"/>
        <v>0</v>
      </c>
      <c r="R531" s="2"/>
      <c r="S531" s="10"/>
      <c r="T531" s="8"/>
      <c r="U531" s="10"/>
      <c r="V531" s="10"/>
      <c r="W531" s="10"/>
      <c r="X531" s="1"/>
      <c r="Y531" s="1"/>
      <c r="Z531" s="1"/>
      <c r="AA531" s="1"/>
      <c r="AB531" s="1"/>
      <c r="AC531" s="1"/>
      <c r="AD531" s="5"/>
      <c r="AE531" s="6"/>
      <c r="AF531" s="3"/>
      <c r="AG531" s="3"/>
      <c r="AH531" s="3"/>
      <c r="AI531" s="3"/>
      <c r="AJ531" s="3"/>
      <c r="AK531" s="3"/>
      <c r="AL531" s="3"/>
      <c r="AM531" s="3"/>
    </row>
    <row r="532" spans="1:39" ht="15.75" customHeight="1" x14ac:dyDescent="0.15">
      <c r="A532" s="4"/>
      <c r="B532" s="4"/>
      <c r="C532" s="12"/>
      <c r="D532" s="12"/>
      <c r="E532" s="12"/>
      <c r="F532" s="12"/>
      <c r="G532" s="3"/>
      <c r="H532" s="7"/>
      <c r="I532" s="2"/>
      <c r="J532" s="2"/>
      <c r="K532" s="2"/>
      <c r="L532" s="2"/>
      <c r="M532" s="2"/>
      <c r="N532" s="2"/>
      <c r="O532" s="3"/>
      <c r="P532" s="8"/>
      <c r="Q532" s="10">
        <f t="shared" si="163"/>
        <v>0</v>
      </c>
      <c r="R532" s="2"/>
      <c r="S532" s="10"/>
      <c r="T532" s="8"/>
      <c r="U532" s="10"/>
      <c r="V532" s="10"/>
      <c r="W532" s="10"/>
      <c r="X532" s="1"/>
      <c r="Y532" s="1"/>
      <c r="Z532" s="1"/>
      <c r="AA532" s="1"/>
      <c r="AB532" s="1"/>
      <c r="AC532" s="1"/>
      <c r="AD532" s="5"/>
      <c r="AE532" s="6"/>
      <c r="AF532" s="3"/>
      <c r="AG532" s="3"/>
      <c r="AH532" s="3"/>
      <c r="AI532" s="3"/>
      <c r="AJ532" s="3"/>
      <c r="AK532" s="3"/>
      <c r="AL532" s="3"/>
      <c r="AM532" s="3"/>
    </row>
    <row r="533" spans="1:39" ht="15.75" customHeight="1" x14ac:dyDescent="0.15">
      <c r="A533" s="4"/>
      <c r="B533" s="4"/>
      <c r="C533" s="12"/>
      <c r="D533" s="12"/>
      <c r="E533" s="12"/>
      <c r="F533" s="12"/>
      <c r="G533" s="3"/>
      <c r="H533" s="7"/>
      <c r="I533" s="2"/>
      <c r="J533" s="2"/>
      <c r="K533" s="2"/>
      <c r="L533" s="2"/>
      <c r="M533" s="2"/>
      <c r="N533" s="2"/>
      <c r="O533" s="3"/>
      <c r="P533" s="8"/>
      <c r="Q533" s="10">
        <f t="shared" si="163"/>
        <v>0</v>
      </c>
      <c r="R533" s="2"/>
      <c r="S533" s="10"/>
      <c r="T533" s="8"/>
      <c r="U533" s="10"/>
      <c r="V533" s="10"/>
      <c r="W533" s="10"/>
      <c r="X533" s="1"/>
      <c r="Y533" s="1"/>
      <c r="Z533" s="1"/>
      <c r="AA533" s="1"/>
      <c r="AB533" s="1"/>
      <c r="AC533" s="1"/>
      <c r="AD533" s="5"/>
      <c r="AE533" s="6"/>
      <c r="AF533" s="3"/>
      <c r="AG533" s="3"/>
      <c r="AH533" s="3"/>
      <c r="AI533" s="3"/>
      <c r="AJ533" s="3"/>
      <c r="AK533" s="3"/>
      <c r="AL533" s="3"/>
      <c r="AM533" s="3"/>
    </row>
    <row r="534" spans="1:39" ht="15.75" customHeight="1" x14ac:dyDescent="0.15">
      <c r="A534" s="4"/>
      <c r="B534" s="4"/>
      <c r="C534" s="12"/>
      <c r="D534" s="12"/>
      <c r="E534" s="12"/>
      <c r="F534" s="12"/>
      <c r="G534" s="3"/>
      <c r="H534" s="7"/>
      <c r="I534" s="2"/>
      <c r="J534" s="2"/>
      <c r="K534" s="2"/>
      <c r="L534" s="2"/>
      <c r="M534" s="2"/>
      <c r="N534" s="2"/>
      <c r="O534" s="3"/>
      <c r="P534" s="8"/>
      <c r="Q534" s="10">
        <f t="shared" si="163"/>
        <v>0</v>
      </c>
      <c r="R534" s="2"/>
      <c r="S534" s="10"/>
      <c r="T534" s="8"/>
      <c r="U534" s="10"/>
      <c r="V534" s="10"/>
      <c r="W534" s="10"/>
      <c r="X534" s="1"/>
      <c r="Y534" s="1"/>
      <c r="Z534" s="1"/>
      <c r="AA534" s="1"/>
      <c r="AB534" s="1"/>
      <c r="AC534" s="1"/>
      <c r="AD534" s="5"/>
      <c r="AE534" s="6"/>
      <c r="AF534" s="3"/>
      <c r="AG534" s="3"/>
      <c r="AH534" s="3"/>
      <c r="AI534" s="3"/>
      <c r="AJ534" s="3"/>
      <c r="AK534" s="3"/>
      <c r="AL534" s="3"/>
      <c r="AM534" s="3"/>
    </row>
    <row r="535" spans="1:39" ht="15.75" customHeight="1" x14ac:dyDescent="0.15">
      <c r="A535" s="4"/>
      <c r="B535" s="4"/>
      <c r="C535" s="12"/>
      <c r="D535" s="12"/>
      <c r="E535" s="12"/>
      <c r="F535" s="12"/>
      <c r="G535" s="3"/>
      <c r="H535" s="7"/>
      <c r="I535" s="2"/>
      <c r="J535" s="2"/>
      <c r="K535" s="2"/>
      <c r="L535" s="2"/>
      <c r="M535" s="2"/>
      <c r="N535" s="2"/>
      <c r="O535" s="3"/>
      <c r="P535" s="8"/>
      <c r="Q535" s="10">
        <f t="shared" si="163"/>
        <v>0</v>
      </c>
      <c r="R535" s="2"/>
      <c r="S535" s="10"/>
      <c r="T535" s="8"/>
      <c r="U535" s="10"/>
      <c r="V535" s="10"/>
      <c r="W535" s="10"/>
      <c r="X535" s="1"/>
      <c r="Y535" s="1"/>
      <c r="Z535" s="1"/>
      <c r="AA535" s="1"/>
      <c r="AB535" s="1"/>
      <c r="AC535" s="1"/>
      <c r="AD535" s="5"/>
      <c r="AE535" s="6"/>
      <c r="AF535" s="3"/>
      <c r="AG535" s="3"/>
      <c r="AH535" s="3"/>
      <c r="AI535" s="3"/>
      <c r="AJ535" s="3"/>
      <c r="AK535" s="3"/>
      <c r="AL535" s="3"/>
      <c r="AM535" s="3"/>
    </row>
    <row r="536" spans="1:39" ht="15.75" customHeight="1" x14ac:dyDescent="0.15">
      <c r="A536" s="4"/>
      <c r="B536" s="4"/>
      <c r="C536" s="12"/>
      <c r="D536" s="12"/>
      <c r="E536" s="12"/>
      <c r="F536" s="12"/>
      <c r="G536" s="3"/>
      <c r="H536" s="7"/>
      <c r="I536" s="2"/>
      <c r="J536" s="2"/>
      <c r="K536" s="2"/>
      <c r="L536" s="2"/>
      <c r="M536" s="2"/>
      <c r="N536" s="2"/>
      <c r="O536" s="3"/>
      <c r="P536" s="8"/>
      <c r="Q536" s="10">
        <f t="shared" si="163"/>
        <v>0</v>
      </c>
      <c r="R536" s="2"/>
      <c r="S536" s="10"/>
      <c r="T536" s="8"/>
      <c r="U536" s="10"/>
      <c r="V536" s="10"/>
      <c r="W536" s="10"/>
      <c r="X536" s="1"/>
      <c r="Y536" s="1"/>
      <c r="Z536" s="1"/>
      <c r="AA536" s="1"/>
      <c r="AB536" s="1"/>
      <c r="AC536" s="1"/>
      <c r="AD536" s="5"/>
      <c r="AE536" s="6"/>
      <c r="AF536" s="3"/>
      <c r="AG536" s="3"/>
      <c r="AH536" s="3"/>
      <c r="AI536" s="3"/>
      <c r="AJ536" s="3"/>
      <c r="AK536" s="3"/>
      <c r="AL536" s="3"/>
      <c r="AM536" s="3"/>
    </row>
    <row r="537" spans="1:39" ht="15.75" customHeight="1" x14ac:dyDescent="0.15">
      <c r="A537" s="4"/>
      <c r="B537" s="4"/>
      <c r="C537" s="12"/>
      <c r="D537" s="12"/>
      <c r="E537" s="12"/>
      <c r="F537" s="12"/>
      <c r="G537" s="3"/>
      <c r="H537" s="7"/>
      <c r="I537" s="2"/>
      <c r="J537" s="2"/>
      <c r="K537" s="2"/>
      <c r="L537" s="2"/>
      <c r="M537" s="2"/>
      <c r="N537" s="2"/>
      <c r="O537" s="3"/>
      <c r="P537" s="8"/>
      <c r="Q537" s="10">
        <f t="shared" si="163"/>
        <v>0</v>
      </c>
      <c r="R537" s="2"/>
      <c r="S537" s="10"/>
      <c r="T537" s="8"/>
      <c r="U537" s="10"/>
      <c r="V537" s="10"/>
      <c r="W537" s="10"/>
      <c r="X537" s="1"/>
      <c r="Y537" s="1"/>
      <c r="Z537" s="1"/>
      <c r="AA537" s="1"/>
      <c r="AB537" s="1"/>
      <c r="AC537" s="1"/>
      <c r="AD537" s="5"/>
      <c r="AE537" s="6"/>
      <c r="AF537" s="3"/>
      <c r="AG537" s="3"/>
      <c r="AH537" s="3"/>
      <c r="AI537" s="3"/>
      <c r="AJ537" s="3"/>
      <c r="AK537" s="3"/>
      <c r="AL537" s="3"/>
      <c r="AM537" s="3"/>
    </row>
    <row r="538" spans="1:39" ht="15.75" customHeight="1" x14ac:dyDescent="0.15">
      <c r="A538" s="4"/>
      <c r="B538" s="4"/>
      <c r="C538" s="12"/>
      <c r="D538" s="12"/>
      <c r="E538" s="12"/>
      <c r="F538" s="12"/>
      <c r="G538" s="3"/>
      <c r="H538" s="7"/>
      <c r="I538" s="2"/>
      <c r="J538" s="2"/>
      <c r="K538" s="2"/>
      <c r="L538" s="2"/>
      <c r="M538" s="2"/>
      <c r="N538" s="2"/>
      <c r="O538" s="3"/>
      <c r="P538" s="8"/>
      <c r="Q538" s="10">
        <f t="shared" si="163"/>
        <v>0</v>
      </c>
      <c r="R538" s="2"/>
      <c r="S538" s="10"/>
      <c r="T538" s="8"/>
      <c r="U538" s="10"/>
      <c r="V538" s="10"/>
      <c r="W538" s="10"/>
      <c r="X538" s="1"/>
      <c r="Y538" s="1"/>
      <c r="Z538" s="1"/>
      <c r="AA538" s="1"/>
      <c r="AB538" s="1"/>
      <c r="AC538" s="1"/>
      <c r="AD538" s="5"/>
      <c r="AE538" s="6"/>
      <c r="AF538" s="3"/>
      <c r="AG538" s="3"/>
      <c r="AH538" s="3"/>
      <c r="AI538" s="3"/>
      <c r="AJ538" s="3"/>
      <c r="AK538" s="3"/>
      <c r="AL538" s="3"/>
      <c r="AM538" s="3"/>
    </row>
    <row r="539" spans="1:39" ht="15.75" customHeight="1" x14ac:dyDescent="0.15">
      <c r="A539" s="4"/>
      <c r="B539" s="4"/>
      <c r="C539" s="12"/>
      <c r="D539" s="12"/>
      <c r="E539" s="12"/>
      <c r="F539" s="12"/>
      <c r="G539" s="3"/>
      <c r="H539" s="7"/>
      <c r="I539" s="2"/>
      <c r="J539" s="2"/>
      <c r="K539" s="2"/>
      <c r="L539" s="2"/>
      <c r="M539" s="2"/>
      <c r="N539" s="2"/>
      <c r="O539" s="3"/>
      <c r="P539" s="8"/>
      <c r="Q539" s="10">
        <f t="shared" si="163"/>
        <v>0</v>
      </c>
      <c r="R539" s="2"/>
      <c r="S539" s="10"/>
      <c r="T539" s="8"/>
      <c r="U539" s="10"/>
      <c r="V539" s="10"/>
      <c r="W539" s="10"/>
      <c r="X539" s="1"/>
      <c r="Y539" s="1"/>
      <c r="Z539" s="1"/>
      <c r="AA539" s="1"/>
      <c r="AB539" s="1"/>
      <c r="AC539" s="1"/>
      <c r="AD539" s="5"/>
      <c r="AE539" s="6"/>
      <c r="AF539" s="3"/>
      <c r="AG539" s="3"/>
      <c r="AH539" s="3"/>
      <c r="AI539" s="3"/>
      <c r="AJ539" s="3"/>
      <c r="AK539" s="3"/>
      <c r="AL539" s="3"/>
      <c r="AM539" s="3"/>
    </row>
    <row r="540" spans="1:39" ht="15.75" customHeight="1" x14ac:dyDescent="0.15">
      <c r="A540" s="4"/>
      <c r="B540" s="4"/>
      <c r="C540" s="12"/>
      <c r="D540" s="12"/>
      <c r="E540" s="12"/>
      <c r="F540" s="12"/>
      <c r="G540" s="3"/>
      <c r="H540" s="7"/>
      <c r="I540" s="2"/>
      <c r="J540" s="2"/>
      <c r="K540" s="2"/>
      <c r="L540" s="2"/>
      <c r="M540" s="2"/>
      <c r="N540" s="2"/>
      <c r="O540" s="3"/>
      <c r="P540" s="8"/>
      <c r="Q540" s="10">
        <f t="shared" si="163"/>
        <v>0</v>
      </c>
      <c r="R540" s="2"/>
      <c r="S540" s="10"/>
      <c r="T540" s="8"/>
      <c r="U540" s="10"/>
      <c r="V540" s="10"/>
      <c r="W540" s="10"/>
      <c r="X540" s="1"/>
      <c r="Y540" s="1"/>
      <c r="Z540" s="1"/>
      <c r="AA540" s="1"/>
      <c r="AB540" s="1"/>
      <c r="AC540" s="1"/>
      <c r="AD540" s="5"/>
      <c r="AE540" s="6"/>
      <c r="AF540" s="3"/>
      <c r="AG540" s="3"/>
      <c r="AH540" s="3"/>
      <c r="AI540" s="3"/>
      <c r="AJ540" s="3"/>
      <c r="AK540" s="3"/>
      <c r="AL540" s="3"/>
      <c r="AM540" s="3"/>
    </row>
    <row r="541" spans="1:39" ht="15.75" customHeight="1" x14ac:dyDescent="0.15">
      <c r="A541" s="4"/>
      <c r="B541" s="4"/>
      <c r="C541" s="12"/>
      <c r="D541" s="12"/>
      <c r="E541" s="12"/>
      <c r="F541" s="12"/>
      <c r="G541" s="3"/>
      <c r="H541" s="7"/>
      <c r="I541" s="2"/>
      <c r="J541" s="2"/>
      <c r="K541" s="2"/>
      <c r="L541" s="2"/>
      <c r="M541" s="2"/>
      <c r="N541" s="2"/>
      <c r="O541" s="3"/>
      <c r="P541" s="8"/>
      <c r="Q541" s="10">
        <f t="shared" si="163"/>
        <v>0</v>
      </c>
      <c r="R541" s="2"/>
      <c r="S541" s="10"/>
      <c r="T541" s="8"/>
      <c r="U541" s="10"/>
      <c r="V541" s="10"/>
      <c r="W541" s="10"/>
      <c r="X541" s="1"/>
      <c r="Y541" s="1"/>
      <c r="Z541" s="1"/>
      <c r="AA541" s="1"/>
      <c r="AB541" s="1"/>
      <c r="AC541" s="1"/>
      <c r="AD541" s="5"/>
      <c r="AE541" s="6"/>
      <c r="AF541" s="3"/>
      <c r="AG541" s="3"/>
      <c r="AH541" s="3"/>
      <c r="AI541" s="3"/>
      <c r="AJ541" s="3"/>
      <c r="AK541" s="3"/>
      <c r="AL541" s="3"/>
      <c r="AM541" s="3"/>
    </row>
    <row r="542" spans="1:39" ht="15.75" customHeight="1" x14ac:dyDescent="0.15">
      <c r="A542" s="4"/>
      <c r="B542" s="4"/>
      <c r="C542" s="12"/>
      <c r="D542" s="12"/>
      <c r="E542" s="12"/>
      <c r="F542" s="12"/>
      <c r="G542" s="3"/>
      <c r="H542" s="7"/>
      <c r="I542" s="2"/>
      <c r="J542" s="2"/>
      <c r="K542" s="2"/>
      <c r="L542" s="2"/>
      <c r="M542" s="2"/>
      <c r="N542" s="2"/>
      <c r="O542" s="3"/>
      <c r="P542" s="8"/>
      <c r="Q542" s="10">
        <f t="shared" si="163"/>
        <v>0</v>
      </c>
      <c r="R542" s="2"/>
      <c r="S542" s="10"/>
      <c r="T542" s="8"/>
      <c r="U542" s="10"/>
      <c r="V542" s="10"/>
      <c r="W542" s="10"/>
      <c r="X542" s="1"/>
      <c r="Y542" s="1"/>
      <c r="Z542" s="1"/>
      <c r="AA542" s="1"/>
      <c r="AB542" s="1"/>
      <c r="AC542" s="1"/>
      <c r="AD542" s="5"/>
      <c r="AE542" s="6"/>
      <c r="AF542" s="3"/>
      <c r="AG542" s="3"/>
      <c r="AH542" s="3"/>
      <c r="AI542" s="3"/>
      <c r="AJ542" s="3"/>
      <c r="AK542" s="3"/>
      <c r="AL542" s="3"/>
      <c r="AM542" s="3"/>
    </row>
    <row r="543" spans="1:39" ht="15.75" customHeight="1" x14ac:dyDescent="0.15">
      <c r="A543" s="4"/>
      <c r="B543" s="4"/>
      <c r="C543" s="12"/>
      <c r="D543" s="12"/>
      <c r="E543" s="12"/>
      <c r="F543" s="12"/>
      <c r="G543" s="3"/>
      <c r="H543" s="7"/>
      <c r="I543" s="2"/>
      <c r="J543" s="2"/>
      <c r="K543" s="2"/>
      <c r="L543" s="2"/>
      <c r="M543" s="2"/>
      <c r="N543" s="2"/>
      <c r="O543" s="3"/>
      <c r="P543" s="8"/>
      <c r="Q543" s="10">
        <f t="shared" si="163"/>
        <v>0</v>
      </c>
      <c r="R543" s="2"/>
      <c r="S543" s="10"/>
      <c r="T543" s="8"/>
      <c r="U543" s="10"/>
      <c r="V543" s="10"/>
      <c r="W543" s="10"/>
      <c r="X543" s="1"/>
      <c r="Y543" s="1"/>
      <c r="Z543" s="1"/>
      <c r="AA543" s="1"/>
      <c r="AB543" s="1"/>
      <c r="AC543" s="1"/>
      <c r="AD543" s="5"/>
      <c r="AE543" s="6"/>
      <c r="AF543" s="3"/>
      <c r="AG543" s="3"/>
      <c r="AH543" s="3"/>
      <c r="AI543" s="3"/>
      <c r="AJ543" s="3"/>
      <c r="AK543" s="3"/>
      <c r="AL543" s="3"/>
      <c r="AM543" s="3"/>
    </row>
    <row r="544" spans="1:39" ht="15.75" customHeight="1" x14ac:dyDescent="0.15">
      <c r="A544" s="4"/>
      <c r="B544" s="4"/>
      <c r="C544" s="12"/>
      <c r="D544" s="12"/>
      <c r="E544" s="12"/>
      <c r="F544" s="12"/>
      <c r="G544" s="3"/>
      <c r="H544" s="7"/>
      <c r="I544" s="2"/>
      <c r="J544" s="2"/>
      <c r="K544" s="2"/>
      <c r="L544" s="2"/>
      <c r="M544" s="2"/>
      <c r="N544" s="2"/>
      <c r="O544" s="3"/>
      <c r="P544" s="8"/>
      <c r="Q544" s="10">
        <f t="shared" si="163"/>
        <v>0</v>
      </c>
      <c r="R544" s="2"/>
      <c r="S544" s="10"/>
      <c r="T544" s="8"/>
      <c r="U544" s="10"/>
      <c r="V544" s="10"/>
      <c r="W544" s="10"/>
      <c r="X544" s="1"/>
      <c r="Y544" s="1"/>
      <c r="Z544" s="1"/>
      <c r="AA544" s="1"/>
      <c r="AB544" s="1"/>
      <c r="AC544" s="1"/>
      <c r="AD544" s="5"/>
      <c r="AE544" s="6"/>
      <c r="AF544" s="3"/>
      <c r="AG544" s="3"/>
      <c r="AH544" s="3"/>
      <c r="AI544" s="3"/>
      <c r="AJ544" s="3"/>
      <c r="AK544" s="3"/>
      <c r="AL544" s="3"/>
      <c r="AM544" s="3"/>
    </row>
    <row r="545" spans="1:39" ht="15.75" customHeight="1" x14ac:dyDescent="0.15">
      <c r="A545" s="4"/>
      <c r="B545" s="4"/>
      <c r="C545" s="12"/>
      <c r="D545" s="12"/>
      <c r="E545" s="12"/>
      <c r="F545" s="12"/>
      <c r="G545" s="3"/>
      <c r="H545" s="7"/>
      <c r="I545" s="2"/>
      <c r="J545" s="2"/>
      <c r="K545" s="2"/>
      <c r="L545" s="2"/>
      <c r="M545" s="2"/>
      <c r="N545" s="2"/>
      <c r="O545" s="3"/>
      <c r="P545" s="8"/>
      <c r="Q545" s="10">
        <f t="shared" si="163"/>
        <v>0</v>
      </c>
      <c r="R545" s="2"/>
      <c r="S545" s="10"/>
      <c r="T545" s="8"/>
      <c r="U545" s="10"/>
      <c r="V545" s="10"/>
      <c r="W545" s="10"/>
      <c r="X545" s="1"/>
      <c r="Y545" s="1"/>
      <c r="Z545" s="1"/>
      <c r="AA545" s="1"/>
      <c r="AB545" s="1"/>
      <c r="AC545" s="1"/>
      <c r="AD545" s="5"/>
      <c r="AE545" s="6"/>
      <c r="AF545" s="3"/>
      <c r="AG545" s="3"/>
      <c r="AH545" s="3"/>
      <c r="AI545" s="3"/>
      <c r="AJ545" s="3"/>
      <c r="AK545" s="3"/>
      <c r="AL545" s="3"/>
      <c r="AM545" s="3"/>
    </row>
    <row r="546" spans="1:39" ht="15.75" customHeight="1" x14ac:dyDescent="0.15">
      <c r="A546" s="4"/>
      <c r="B546" s="4"/>
      <c r="C546" s="12"/>
      <c r="D546" s="12"/>
      <c r="E546" s="12"/>
      <c r="F546" s="12"/>
      <c r="G546" s="3"/>
      <c r="H546" s="7"/>
      <c r="I546" s="2"/>
      <c r="J546" s="2"/>
      <c r="K546" s="2"/>
      <c r="L546" s="2"/>
      <c r="M546" s="2"/>
      <c r="N546" s="2"/>
      <c r="O546" s="3"/>
      <c r="P546" s="8"/>
      <c r="Q546" s="10">
        <f t="shared" si="163"/>
        <v>0</v>
      </c>
      <c r="R546" s="2"/>
      <c r="S546" s="10"/>
      <c r="T546" s="8"/>
      <c r="U546" s="10"/>
      <c r="V546" s="10"/>
      <c r="W546" s="10"/>
      <c r="X546" s="1"/>
      <c r="Y546" s="1"/>
      <c r="Z546" s="1"/>
      <c r="AA546" s="1"/>
      <c r="AB546" s="1"/>
      <c r="AC546" s="1"/>
      <c r="AD546" s="5"/>
      <c r="AE546" s="6"/>
      <c r="AF546" s="3"/>
      <c r="AG546" s="3"/>
      <c r="AH546" s="3"/>
      <c r="AI546" s="3"/>
      <c r="AJ546" s="3"/>
      <c r="AK546" s="3"/>
      <c r="AL546" s="3"/>
      <c r="AM546" s="3"/>
    </row>
    <row r="547" spans="1:39" ht="15.75" customHeight="1" x14ac:dyDescent="0.15">
      <c r="A547" s="4"/>
      <c r="B547" s="4"/>
      <c r="C547" s="12"/>
      <c r="D547" s="12"/>
      <c r="E547" s="12"/>
      <c r="F547" s="12"/>
      <c r="G547" s="3"/>
      <c r="H547" s="7"/>
      <c r="I547" s="2"/>
      <c r="J547" s="2"/>
      <c r="K547" s="2"/>
      <c r="L547" s="2"/>
      <c r="M547" s="2"/>
      <c r="N547" s="2"/>
      <c r="O547" s="3"/>
      <c r="P547" s="8"/>
      <c r="Q547" s="10">
        <f t="shared" si="163"/>
        <v>0</v>
      </c>
      <c r="R547" s="2"/>
      <c r="S547" s="10"/>
      <c r="T547" s="8"/>
      <c r="U547" s="10"/>
      <c r="V547" s="10"/>
      <c r="W547" s="10"/>
      <c r="X547" s="1"/>
      <c r="Y547" s="1"/>
      <c r="Z547" s="1"/>
      <c r="AA547" s="1"/>
      <c r="AB547" s="1"/>
      <c r="AC547" s="1"/>
      <c r="AD547" s="5"/>
      <c r="AE547" s="6"/>
      <c r="AF547" s="3"/>
      <c r="AG547" s="3"/>
      <c r="AH547" s="3"/>
      <c r="AI547" s="3"/>
      <c r="AJ547" s="3"/>
      <c r="AK547" s="3"/>
      <c r="AL547" s="3"/>
      <c r="AM547" s="3"/>
    </row>
    <row r="548" spans="1:39" ht="15.75" customHeight="1" x14ac:dyDescent="0.15">
      <c r="A548" s="4"/>
      <c r="B548" s="4"/>
      <c r="C548" s="12"/>
      <c r="D548" s="12"/>
      <c r="E548" s="12"/>
      <c r="F548" s="12"/>
      <c r="G548" s="3"/>
      <c r="H548" s="7"/>
      <c r="I548" s="2"/>
      <c r="J548" s="2"/>
      <c r="K548" s="2"/>
      <c r="L548" s="2"/>
      <c r="M548" s="2"/>
      <c r="N548" s="2"/>
      <c r="O548" s="3"/>
      <c r="P548" s="8"/>
      <c r="Q548" s="10">
        <f t="shared" si="163"/>
        <v>0</v>
      </c>
      <c r="R548" s="2"/>
      <c r="S548" s="10"/>
      <c r="T548" s="8"/>
      <c r="U548" s="10"/>
      <c r="V548" s="10"/>
      <c r="W548" s="10"/>
      <c r="X548" s="1"/>
      <c r="Y548" s="1"/>
      <c r="Z548" s="1"/>
      <c r="AA548" s="1"/>
      <c r="AB548" s="1"/>
      <c r="AC548" s="1"/>
      <c r="AD548" s="5"/>
      <c r="AE548" s="6"/>
      <c r="AF548" s="3"/>
      <c r="AG548" s="3"/>
      <c r="AH548" s="3"/>
      <c r="AI548" s="3"/>
      <c r="AJ548" s="3"/>
      <c r="AK548" s="3"/>
      <c r="AL548" s="3"/>
      <c r="AM548" s="3"/>
    </row>
    <row r="549" spans="1:39" ht="15.75" customHeight="1" x14ac:dyDescent="0.15">
      <c r="A549" s="4"/>
      <c r="B549" s="4"/>
      <c r="C549" s="12"/>
      <c r="D549" s="12"/>
      <c r="E549" s="12"/>
      <c r="F549" s="12"/>
      <c r="G549" s="3"/>
      <c r="H549" s="7"/>
      <c r="I549" s="2"/>
      <c r="J549" s="2"/>
      <c r="K549" s="2"/>
      <c r="L549" s="2"/>
      <c r="M549" s="2"/>
      <c r="N549" s="2"/>
      <c r="O549" s="3"/>
      <c r="P549" s="8"/>
      <c r="Q549" s="10">
        <f t="shared" si="163"/>
        <v>0</v>
      </c>
      <c r="R549" s="2"/>
      <c r="S549" s="10"/>
      <c r="T549" s="8"/>
      <c r="U549" s="10"/>
      <c r="V549" s="10"/>
      <c r="W549" s="10"/>
      <c r="X549" s="1"/>
      <c r="Y549" s="1"/>
      <c r="Z549" s="1"/>
      <c r="AA549" s="1"/>
      <c r="AB549" s="1"/>
      <c r="AC549" s="1"/>
      <c r="AD549" s="5"/>
      <c r="AE549" s="6"/>
      <c r="AF549" s="3"/>
      <c r="AG549" s="3"/>
      <c r="AH549" s="3"/>
      <c r="AI549" s="3"/>
      <c r="AJ549" s="3"/>
      <c r="AK549" s="3"/>
      <c r="AL549" s="3"/>
      <c r="AM549" s="3"/>
    </row>
    <row r="550" spans="1:39" ht="15.75" customHeight="1" x14ac:dyDescent="0.15">
      <c r="A550" s="4"/>
      <c r="B550" s="4"/>
      <c r="C550" s="12"/>
      <c r="D550" s="12"/>
      <c r="E550" s="12"/>
      <c r="F550" s="12"/>
      <c r="G550" s="3"/>
      <c r="H550" s="7"/>
      <c r="I550" s="2"/>
      <c r="J550" s="2"/>
      <c r="K550" s="2"/>
      <c r="L550" s="2"/>
      <c r="M550" s="2"/>
      <c r="N550" s="2"/>
      <c r="O550" s="3"/>
      <c r="P550" s="8"/>
      <c r="Q550" s="10">
        <f t="shared" si="163"/>
        <v>0</v>
      </c>
      <c r="R550" s="2"/>
      <c r="S550" s="10"/>
      <c r="T550" s="8"/>
      <c r="U550" s="10"/>
      <c r="V550" s="10"/>
      <c r="W550" s="10"/>
      <c r="X550" s="1"/>
      <c r="Y550" s="1"/>
      <c r="Z550" s="1"/>
      <c r="AA550" s="1"/>
      <c r="AB550" s="1"/>
      <c r="AC550" s="1"/>
      <c r="AD550" s="5"/>
      <c r="AE550" s="6"/>
      <c r="AF550" s="3"/>
      <c r="AG550" s="3"/>
      <c r="AH550" s="3"/>
      <c r="AI550" s="3"/>
      <c r="AJ550" s="3"/>
      <c r="AK550" s="3"/>
      <c r="AL550" s="3"/>
      <c r="AM550" s="3"/>
    </row>
    <row r="551" spans="1:39" ht="15.75" customHeight="1" x14ac:dyDescent="0.15">
      <c r="A551" s="4"/>
      <c r="B551" s="4"/>
      <c r="C551" s="12"/>
      <c r="D551" s="12"/>
      <c r="E551" s="12"/>
      <c r="F551" s="12"/>
      <c r="G551" s="3"/>
      <c r="H551" s="7"/>
      <c r="I551" s="2"/>
      <c r="J551" s="2"/>
      <c r="K551" s="2"/>
      <c r="L551" s="2"/>
      <c r="M551" s="2"/>
      <c r="N551" s="2"/>
      <c r="O551" s="3"/>
      <c r="P551" s="8"/>
      <c r="Q551" s="10">
        <f t="shared" si="163"/>
        <v>0</v>
      </c>
      <c r="R551" s="2"/>
      <c r="S551" s="10"/>
      <c r="T551" s="8"/>
      <c r="U551" s="10"/>
      <c r="V551" s="10"/>
      <c r="W551" s="10"/>
      <c r="X551" s="1"/>
      <c r="Y551" s="1"/>
      <c r="Z551" s="1"/>
      <c r="AA551" s="1"/>
      <c r="AB551" s="1"/>
      <c r="AC551" s="1"/>
      <c r="AD551" s="5"/>
      <c r="AE551" s="6"/>
      <c r="AF551" s="3"/>
      <c r="AG551" s="3"/>
      <c r="AH551" s="3"/>
      <c r="AI551" s="3"/>
      <c r="AJ551" s="3"/>
      <c r="AK551" s="3"/>
      <c r="AL551" s="3"/>
      <c r="AM551" s="3"/>
    </row>
    <row r="552" spans="1:39" ht="15.75" customHeight="1" x14ac:dyDescent="0.15">
      <c r="A552" s="4"/>
      <c r="B552" s="4"/>
      <c r="C552" s="12"/>
      <c r="D552" s="12"/>
      <c r="E552" s="12"/>
      <c r="F552" s="12"/>
      <c r="G552" s="3"/>
      <c r="H552" s="7"/>
      <c r="I552" s="2"/>
      <c r="J552" s="2"/>
      <c r="K552" s="2"/>
      <c r="L552" s="2"/>
      <c r="M552" s="2"/>
      <c r="N552" s="2"/>
      <c r="O552" s="3"/>
      <c r="P552" s="8"/>
      <c r="Q552" s="10">
        <f t="shared" si="163"/>
        <v>0</v>
      </c>
      <c r="R552" s="2"/>
      <c r="S552" s="10"/>
      <c r="T552" s="8"/>
      <c r="U552" s="10"/>
      <c r="V552" s="10"/>
      <c r="W552" s="10"/>
      <c r="X552" s="1"/>
      <c r="Y552" s="1"/>
      <c r="Z552" s="1"/>
      <c r="AA552" s="1"/>
      <c r="AB552" s="1"/>
      <c r="AC552" s="1"/>
      <c r="AD552" s="5"/>
      <c r="AE552" s="6"/>
      <c r="AF552" s="3"/>
      <c r="AG552" s="3"/>
      <c r="AH552" s="3"/>
      <c r="AI552" s="3"/>
      <c r="AJ552" s="3"/>
      <c r="AK552" s="3"/>
      <c r="AL552" s="3"/>
      <c r="AM552" s="3"/>
    </row>
    <row r="553" spans="1:39" ht="15.75" customHeight="1" x14ac:dyDescent="0.15">
      <c r="A553" s="4"/>
      <c r="B553" s="4"/>
      <c r="C553" s="12"/>
      <c r="D553" s="12"/>
      <c r="E553" s="12"/>
      <c r="F553" s="12"/>
      <c r="G553" s="3"/>
      <c r="H553" s="7"/>
      <c r="I553" s="2"/>
      <c r="J553" s="2"/>
      <c r="K553" s="2"/>
      <c r="L553" s="2"/>
      <c r="M553" s="2"/>
      <c r="N553" s="2"/>
      <c r="O553" s="3"/>
      <c r="P553" s="8"/>
      <c r="Q553" s="10">
        <f t="shared" si="163"/>
        <v>0</v>
      </c>
      <c r="R553" s="2"/>
      <c r="S553" s="10"/>
      <c r="T553" s="8"/>
      <c r="U553" s="10"/>
      <c r="V553" s="10"/>
      <c r="W553" s="10"/>
      <c r="X553" s="1"/>
      <c r="Y553" s="1"/>
      <c r="Z553" s="1"/>
      <c r="AA553" s="1"/>
      <c r="AB553" s="1"/>
      <c r="AC553" s="1"/>
      <c r="AD553" s="5"/>
      <c r="AE553" s="6"/>
      <c r="AF553" s="3"/>
      <c r="AG553" s="3"/>
      <c r="AH553" s="3"/>
      <c r="AI553" s="3"/>
      <c r="AJ553" s="3"/>
      <c r="AK553" s="3"/>
      <c r="AL553" s="3"/>
      <c r="AM553" s="3"/>
    </row>
    <row r="554" spans="1:39" ht="15.75" customHeight="1" x14ac:dyDescent="0.15">
      <c r="A554" s="4"/>
      <c r="B554" s="4"/>
      <c r="C554" s="12"/>
      <c r="D554" s="12"/>
      <c r="E554" s="12"/>
      <c r="F554" s="12"/>
      <c r="G554" s="3"/>
      <c r="H554" s="7"/>
      <c r="I554" s="2"/>
      <c r="J554" s="2"/>
      <c r="K554" s="2"/>
      <c r="L554" s="2"/>
      <c r="M554" s="2"/>
      <c r="N554" s="2"/>
      <c r="O554" s="3"/>
      <c r="P554" s="8"/>
      <c r="Q554" s="10">
        <f t="shared" si="163"/>
        <v>0</v>
      </c>
      <c r="R554" s="2"/>
      <c r="S554" s="10"/>
      <c r="T554" s="8"/>
      <c r="U554" s="10"/>
      <c r="V554" s="10"/>
      <c r="W554" s="10"/>
      <c r="X554" s="1"/>
      <c r="Y554" s="1"/>
      <c r="Z554" s="1"/>
      <c r="AA554" s="1"/>
      <c r="AB554" s="1"/>
      <c r="AC554" s="1"/>
      <c r="AD554" s="5"/>
      <c r="AE554" s="6"/>
      <c r="AF554" s="3"/>
      <c r="AG554" s="3"/>
      <c r="AH554" s="3"/>
      <c r="AI554" s="3"/>
      <c r="AJ554" s="3"/>
      <c r="AK554" s="3"/>
      <c r="AL554" s="3"/>
      <c r="AM554" s="3"/>
    </row>
    <row r="555" spans="1:39" ht="15.75" customHeight="1" x14ac:dyDescent="0.15">
      <c r="A555" s="4"/>
      <c r="B555" s="4"/>
      <c r="C555" s="12"/>
      <c r="D555" s="12"/>
      <c r="E555" s="12"/>
      <c r="F555" s="12"/>
      <c r="G555" s="3"/>
      <c r="H555" s="7"/>
      <c r="I555" s="2"/>
      <c r="J555" s="2"/>
      <c r="K555" s="2"/>
      <c r="L555" s="2"/>
      <c r="M555" s="2"/>
      <c r="N555" s="2"/>
      <c r="O555" s="3"/>
      <c r="P555" s="8"/>
      <c r="Q555" s="10">
        <f t="shared" si="163"/>
        <v>0</v>
      </c>
      <c r="R555" s="2"/>
      <c r="S555" s="10"/>
      <c r="T555" s="8"/>
      <c r="U555" s="10"/>
      <c r="V555" s="10"/>
      <c r="W555" s="10"/>
      <c r="X555" s="1"/>
      <c r="Y555" s="1"/>
      <c r="Z555" s="1"/>
      <c r="AA555" s="1"/>
      <c r="AB555" s="1"/>
      <c r="AC555" s="1"/>
      <c r="AD555" s="5"/>
      <c r="AE555" s="6"/>
      <c r="AF555" s="3"/>
      <c r="AG555" s="3"/>
      <c r="AH555" s="3"/>
      <c r="AI555" s="3"/>
      <c r="AJ555" s="3"/>
      <c r="AK555" s="3"/>
      <c r="AL555" s="3"/>
      <c r="AM555" s="3"/>
    </row>
    <row r="556" spans="1:39" ht="15.75" customHeight="1" x14ac:dyDescent="0.15">
      <c r="A556" s="4"/>
      <c r="B556" s="4"/>
      <c r="C556" s="12"/>
      <c r="D556" s="12"/>
      <c r="E556" s="12"/>
      <c r="F556" s="12"/>
      <c r="G556" s="3"/>
      <c r="H556" s="7"/>
      <c r="I556" s="2"/>
      <c r="J556" s="2"/>
      <c r="K556" s="2"/>
      <c r="L556" s="2"/>
      <c r="M556" s="2"/>
      <c r="N556" s="2"/>
      <c r="O556" s="3"/>
      <c r="P556" s="8"/>
      <c r="Q556" s="10">
        <f t="shared" si="163"/>
        <v>0</v>
      </c>
      <c r="R556" s="2"/>
      <c r="S556" s="10"/>
      <c r="T556" s="8"/>
      <c r="U556" s="10"/>
      <c r="V556" s="10"/>
      <c r="W556" s="10"/>
      <c r="X556" s="1"/>
      <c r="Y556" s="1"/>
      <c r="Z556" s="1"/>
      <c r="AA556" s="1"/>
      <c r="AB556" s="1"/>
      <c r="AC556" s="1"/>
      <c r="AD556" s="5"/>
      <c r="AE556" s="6"/>
      <c r="AF556" s="3"/>
      <c r="AG556" s="3"/>
      <c r="AH556" s="3"/>
      <c r="AI556" s="3"/>
      <c r="AJ556" s="3"/>
      <c r="AK556" s="3"/>
      <c r="AL556" s="3"/>
      <c r="AM556" s="3"/>
    </row>
    <row r="557" spans="1:39" ht="15.75" customHeight="1" x14ac:dyDescent="0.15">
      <c r="A557" s="4"/>
      <c r="B557" s="4"/>
      <c r="C557" s="12"/>
      <c r="D557" s="12"/>
      <c r="E557" s="12"/>
      <c r="F557" s="12"/>
      <c r="G557" s="3"/>
      <c r="H557" s="7"/>
      <c r="I557" s="2"/>
      <c r="J557" s="2"/>
      <c r="K557" s="2"/>
      <c r="L557" s="2"/>
      <c r="M557" s="2"/>
      <c r="N557" s="2"/>
      <c r="O557" s="3"/>
      <c r="P557" s="8"/>
      <c r="Q557" s="10">
        <f t="shared" si="163"/>
        <v>0</v>
      </c>
      <c r="R557" s="2"/>
      <c r="S557" s="10"/>
      <c r="T557" s="8"/>
      <c r="U557" s="10"/>
      <c r="V557" s="10"/>
      <c r="W557" s="10"/>
      <c r="X557" s="1"/>
      <c r="Y557" s="1"/>
      <c r="Z557" s="1"/>
      <c r="AA557" s="1"/>
      <c r="AB557" s="1"/>
      <c r="AC557" s="1"/>
      <c r="AD557" s="5"/>
      <c r="AE557" s="6"/>
      <c r="AF557" s="3"/>
      <c r="AG557" s="3"/>
      <c r="AH557" s="3"/>
      <c r="AI557" s="3"/>
      <c r="AJ557" s="3"/>
      <c r="AK557" s="3"/>
      <c r="AL557" s="3"/>
      <c r="AM557" s="3"/>
    </row>
    <row r="558" spans="1:39" ht="15.75" customHeight="1" x14ac:dyDescent="0.15">
      <c r="A558" s="4"/>
      <c r="B558" s="4"/>
      <c r="C558" s="12"/>
      <c r="D558" s="12"/>
      <c r="E558" s="12"/>
      <c r="F558" s="12"/>
      <c r="G558" s="3"/>
      <c r="H558" s="7"/>
      <c r="I558" s="2"/>
      <c r="J558" s="2"/>
      <c r="K558" s="2"/>
      <c r="L558" s="2"/>
      <c r="M558" s="2"/>
      <c r="N558" s="2"/>
      <c r="O558" s="3"/>
      <c r="P558" s="8"/>
      <c r="Q558" s="10">
        <f t="shared" si="163"/>
        <v>0</v>
      </c>
      <c r="R558" s="2"/>
      <c r="S558" s="10"/>
      <c r="T558" s="8"/>
      <c r="U558" s="10"/>
      <c r="V558" s="10"/>
      <c r="W558" s="10"/>
      <c r="X558" s="1"/>
      <c r="Y558" s="1"/>
      <c r="Z558" s="1"/>
      <c r="AA558" s="1"/>
      <c r="AB558" s="1"/>
      <c r="AC558" s="1"/>
      <c r="AD558" s="5"/>
      <c r="AE558" s="6"/>
      <c r="AF558" s="3"/>
      <c r="AG558" s="3"/>
      <c r="AH558" s="3"/>
      <c r="AI558" s="3"/>
      <c r="AJ558" s="3"/>
      <c r="AK558" s="3"/>
      <c r="AL558" s="3"/>
      <c r="AM558" s="3"/>
    </row>
    <row r="559" spans="1:39" ht="15.75" customHeight="1" x14ac:dyDescent="0.15">
      <c r="A559" s="4"/>
      <c r="B559" s="4"/>
      <c r="C559" s="12"/>
      <c r="D559" s="12"/>
      <c r="E559" s="12"/>
      <c r="F559" s="12"/>
      <c r="G559" s="3"/>
      <c r="H559" s="7"/>
      <c r="I559" s="2"/>
      <c r="J559" s="2"/>
      <c r="K559" s="2"/>
      <c r="L559" s="2"/>
      <c r="M559" s="2"/>
      <c r="N559" s="2"/>
      <c r="O559" s="3"/>
      <c r="P559" s="8"/>
      <c r="Q559" s="10">
        <f t="shared" si="163"/>
        <v>0</v>
      </c>
      <c r="R559" s="2"/>
      <c r="S559" s="10"/>
      <c r="T559" s="8"/>
      <c r="U559" s="10"/>
      <c r="V559" s="10"/>
      <c r="W559" s="10"/>
      <c r="X559" s="1"/>
      <c r="Y559" s="1"/>
      <c r="Z559" s="1"/>
      <c r="AA559" s="1"/>
      <c r="AB559" s="1"/>
      <c r="AC559" s="1"/>
      <c r="AD559" s="5"/>
      <c r="AE559" s="6"/>
      <c r="AF559" s="3"/>
      <c r="AG559" s="3"/>
      <c r="AH559" s="3"/>
      <c r="AI559" s="3"/>
      <c r="AJ559" s="3"/>
      <c r="AK559" s="3"/>
      <c r="AL559" s="3"/>
      <c r="AM559" s="3"/>
    </row>
    <row r="560" spans="1:39" ht="15.75" customHeight="1" x14ac:dyDescent="0.15">
      <c r="A560" s="4"/>
      <c r="B560" s="4"/>
      <c r="C560" s="12"/>
      <c r="D560" s="12"/>
      <c r="E560" s="12"/>
      <c r="F560" s="12"/>
      <c r="G560" s="3"/>
      <c r="H560" s="7"/>
      <c r="I560" s="2"/>
      <c r="J560" s="2"/>
      <c r="K560" s="2"/>
      <c r="L560" s="2"/>
      <c r="M560" s="2"/>
      <c r="N560" s="2"/>
      <c r="O560" s="3"/>
      <c r="P560" s="8"/>
      <c r="Q560" s="10">
        <f t="shared" si="163"/>
        <v>0</v>
      </c>
      <c r="R560" s="2"/>
      <c r="S560" s="10"/>
      <c r="T560" s="8"/>
      <c r="U560" s="10"/>
      <c r="V560" s="10"/>
      <c r="W560" s="10"/>
      <c r="X560" s="1"/>
      <c r="Y560" s="1"/>
      <c r="Z560" s="1"/>
      <c r="AA560" s="1"/>
      <c r="AB560" s="1"/>
      <c r="AC560" s="1"/>
      <c r="AD560" s="5"/>
      <c r="AE560" s="6"/>
      <c r="AF560" s="3"/>
      <c r="AG560" s="3"/>
      <c r="AH560" s="3"/>
      <c r="AI560" s="3"/>
      <c r="AJ560" s="3"/>
      <c r="AK560" s="3"/>
      <c r="AL560" s="3"/>
      <c r="AM560" s="3"/>
    </row>
    <row r="561" spans="1:39" ht="15.75" customHeight="1" x14ac:dyDescent="0.15">
      <c r="A561" s="4"/>
      <c r="B561" s="4"/>
      <c r="C561" s="12"/>
      <c r="D561" s="12"/>
      <c r="E561" s="12"/>
      <c r="F561" s="12"/>
      <c r="G561" s="3"/>
      <c r="H561" s="7"/>
      <c r="I561" s="2"/>
      <c r="J561" s="2"/>
      <c r="K561" s="2"/>
      <c r="L561" s="2"/>
      <c r="M561" s="2"/>
      <c r="N561" s="2"/>
      <c r="O561" s="3"/>
      <c r="P561" s="8"/>
      <c r="Q561" s="10">
        <f t="shared" si="163"/>
        <v>0</v>
      </c>
      <c r="R561" s="2"/>
      <c r="S561" s="10"/>
      <c r="T561" s="8"/>
      <c r="U561" s="10"/>
      <c r="V561" s="10"/>
      <c r="W561" s="10"/>
      <c r="X561" s="1"/>
      <c r="Y561" s="1"/>
      <c r="Z561" s="1"/>
      <c r="AA561" s="1"/>
      <c r="AB561" s="1"/>
      <c r="AC561" s="1"/>
      <c r="AD561" s="5"/>
      <c r="AE561" s="6"/>
      <c r="AF561" s="3"/>
      <c r="AG561" s="3"/>
      <c r="AH561" s="3"/>
      <c r="AI561" s="3"/>
      <c r="AJ561" s="3"/>
      <c r="AK561" s="3"/>
      <c r="AL561" s="3"/>
      <c r="AM561" s="3"/>
    </row>
    <row r="562" spans="1:39" ht="15.75" customHeight="1" x14ac:dyDescent="0.15">
      <c r="A562" s="4"/>
      <c r="B562" s="4"/>
      <c r="C562" s="12"/>
      <c r="D562" s="12"/>
      <c r="E562" s="12"/>
      <c r="F562" s="12"/>
      <c r="G562" s="3"/>
      <c r="H562" s="7"/>
      <c r="I562" s="2"/>
      <c r="J562" s="2"/>
      <c r="K562" s="2"/>
      <c r="L562" s="2"/>
      <c r="M562" s="2"/>
      <c r="N562" s="2"/>
      <c r="O562" s="3"/>
      <c r="P562" s="8"/>
      <c r="Q562" s="10">
        <f t="shared" si="163"/>
        <v>0</v>
      </c>
      <c r="R562" s="2"/>
      <c r="S562" s="10"/>
      <c r="T562" s="8"/>
      <c r="U562" s="10"/>
      <c r="V562" s="10"/>
      <c r="W562" s="10"/>
      <c r="X562" s="1"/>
      <c r="Y562" s="1"/>
      <c r="Z562" s="1"/>
      <c r="AA562" s="1"/>
      <c r="AB562" s="1"/>
      <c r="AC562" s="1"/>
      <c r="AD562" s="5"/>
      <c r="AE562" s="6"/>
      <c r="AF562" s="3"/>
      <c r="AG562" s="3"/>
      <c r="AH562" s="3"/>
      <c r="AI562" s="3"/>
      <c r="AJ562" s="3"/>
      <c r="AK562" s="3"/>
      <c r="AL562" s="3"/>
      <c r="AM562" s="3"/>
    </row>
    <row r="563" spans="1:39" ht="15.75" customHeight="1" x14ac:dyDescent="0.15">
      <c r="A563" s="4"/>
      <c r="B563" s="4"/>
      <c r="C563" s="12"/>
      <c r="D563" s="12"/>
      <c r="E563" s="12"/>
      <c r="F563" s="12"/>
      <c r="G563" s="3"/>
      <c r="H563" s="7"/>
      <c r="I563" s="2"/>
      <c r="J563" s="2"/>
      <c r="K563" s="2"/>
      <c r="L563" s="2"/>
      <c r="M563" s="2"/>
      <c r="N563" s="2"/>
      <c r="O563" s="3"/>
      <c r="P563" s="8"/>
      <c r="Q563" s="10">
        <f t="shared" si="163"/>
        <v>0</v>
      </c>
      <c r="R563" s="2"/>
      <c r="S563" s="10"/>
      <c r="T563" s="8"/>
      <c r="U563" s="10"/>
      <c r="V563" s="10"/>
      <c r="W563" s="10"/>
      <c r="X563" s="1"/>
      <c r="Y563" s="1"/>
      <c r="Z563" s="1"/>
      <c r="AA563" s="1"/>
      <c r="AB563" s="1"/>
      <c r="AC563" s="1"/>
      <c r="AD563" s="5"/>
      <c r="AE563" s="6"/>
      <c r="AF563" s="3"/>
      <c r="AG563" s="3"/>
      <c r="AH563" s="3"/>
      <c r="AI563" s="3"/>
      <c r="AJ563" s="3"/>
      <c r="AK563" s="3"/>
      <c r="AL563" s="3"/>
      <c r="AM563" s="3"/>
    </row>
    <row r="564" spans="1:39" ht="15.75" customHeight="1" x14ac:dyDescent="0.15">
      <c r="A564" s="4"/>
      <c r="B564" s="4"/>
      <c r="C564" s="12"/>
      <c r="D564" s="12"/>
      <c r="E564" s="12"/>
      <c r="F564" s="12"/>
      <c r="G564" s="3"/>
      <c r="H564" s="7"/>
      <c r="I564" s="2"/>
      <c r="J564" s="2"/>
      <c r="K564" s="2"/>
      <c r="L564" s="2"/>
      <c r="M564" s="2"/>
      <c r="N564" s="2"/>
      <c r="O564" s="3"/>
      <c r="P564" s="8"/>
      <c r="Q564" s="10">
        <f t="shared" si="163"/>
        <v>0</v>
      </c>
      <c r="R564" s="2"/>
      <c r="S564" s="10"/>
      <c r="T564" s="8"/>
      <c r="U564" s="10"/>
      <c r="V564" s="10"/>
      <c r="W564" s="10"/>
      <c r="X564" s="1"/>
      <c r="Y564" s="1"/>
      <c r="Z564" s="1"/>
      <c r="AA564" s="1"/>
      <c r="AB564" s="1"/>
      <c r="AC564" s="1"/>
      <c r="AD564" s="5"/>
      <c r="AE564" s="6"/>
      <c r="AF564" s="3"/>
      <c r="AG564" s="3"/>
      <c r="AH564" s="3"/>
      <c r="AI564" s="3"/>
      <c r="AJ564" s="3"/>
      <c r="AK564" s="3"/>
      <c r="AL564" s="3"/>
      <c r="AM564" s="3"/>
    </row>
    <row r="565" spans="1:39" ht="15.75" customHeight="1" x14ac:dyDescent="0.15">
      <c r="A565" s="4"/>
      <c r="B565" s="4"/>
      <c r="C565" s="12"/>
      <c r="D565" s="12"/>
      <c r="E565" s="12"/>
      <c r="F565" s="12"/>
      <c r="G565" s="3"/>
      <c r="H565" s="7"/>
      <c r="I565" s="2"/>
      <c r="J565" s="2"/>
      <c r="K565" s="2"/>
      <c r="L565" s="2"/>
      <c r="M565" s="2"/>
      <c r="N565" s="2"/>
      <c r="O565" s="3"/>
      <c r="P565" s="8"/>
      <c r="Q565" s="10">
        <f t="shared" si="163"/>
        <v>0</v>
      </c>
      <c r="R565" s="2"/>
      <c r="S565" s="10"/>
      <c r="T565" s="8"/>
      <c r="U565" s="10"/>
      <c r="V565" s="10"/>
      <c r="W565" s="10"/>
      <c r="X565" s="1"/>
      <c r="Y565" s="1"/>
      <c r="Z565" s="1"/>
      <c r="AA565" s="1"/>
      <c r="AB565" s="1"/>
      <c r="AC565" s="1"/>
      <c r="AD565" s="5"/>
      <c r="AE565" s="6"/>
      <c r="AF565" s="3"/>
      <c r="AG565" s="3"/>
      <c r="AH565" s="3"/>
      <c r="AI565" s="3"/>
      <c r="AJ565" s="3"/>
      <c r="AK565" s="3"/>
      <c r="AL565" s="3"/>
      <c r="AM565" s="3"/>
    </row>
    <row r="566" spans="1:39" ht="15.75" customHeight="1" x14ac:dyDescent="0.15">
      <c r="A566" s="4"/>
      <c r="B566" s="4"/>
      <c r="C566" s="12"/>
      <c r="D566" s="12"/>
      <c r="E566" s="12"/>
      <c r="F566" s="12"/>
      <c r="G566" s="3"/>
      <c r="H566" s="7"/>
      <c r="I566" s="2"/>
      <c r="J566" s="2"/>
      <c r="K566" s="2"/>
      <c r="L566" s="2"/>
      <c r="M566" s="2"/>
      <c r="N566" s="2"/>
      <c r="O566" s="3"/>
      <c r="P566" s="8"/>
      <c r="Q566" s="10">
        <f t="shared" si="163"/>
        <v>0</v>
      </c>
      <c r="R566" s="2"/>
      <c r="S566" s="10"/>
      <c r="T566" s="8"/>
      <c r="U566" s="10"/>
      <c r="V566" s="10"/>
      <c r="W566" s="10"/>
      <c r="X566" s="1"/>
      <c r="Y566" s="1"/>
      <c r="Z566" s="1"/>
      <c r="AA566" s="1"/>
      <c r="AB566" s="1"/>
      <c r="AC566" s="1"/>
      <c r="AD566" s="5"/>
      <c r="AE566" s="6"/>
      <c r="AF566" s="3"/>
      <c r="AG566" s="3"/>
      <c r="AH566" s="3"/>
      <c r="AI566" s="3"/>
      <c r="AJ566" s="3"/>
      <c r="AK566" s="3"/>
      <c r="AL566" s="3"/>
      <c r="AM566" s="3"/>
    </row>
    <row r="567" spans="1:39" ht="15.75" customHeight="1" x14ac:dyDescent="0.15">
      <c r="A567" s="4"/>
      <c r="B567" s="4"/>
      <c r="C567" s="12"/>
      <c r="D567" s="12"/>
      <c r="E567" s="12"/>
      <c r="F567" s="12"/>
      <c r="G567" s="3"/>
      <c r="H567" s="7"/>
      <c r="I567" s="2"/>
      <c r="J567" s="2"/>
      <c r="K567" s="2"/>
      <c r="L567" s="2"/>
      <c r="M567" s="2"/>
      <c r="N567" s="2"/>
      <c r="O567" s="3"/>
      <c r="P567" s="8"/>
      <c r="Q567" s="10">
        <f t="shared" si="163"/>
        <v>0</v>
      </c>
      <c r="R567" s="2"/>
      <c r="S567" s="10"/>
      <c r="T567" s="8"/>
      <c r="U567" s="10"/>
      <c r="V567" s="10"/>
      <c r="W567" s="10"/>
      <c r="X567" s="1"/>
      <c r="Y567" s="1"/>
      <c r="Z567" s="1"/>
      <c r="AA567" s="1"/>
      <c r="AB567" s="1"/>
      <c r="AC567" s="1"/>
      <c r="AD567" s="5"/>
      <c r="AE567" s="6"/>
      <c r="AF567" s="3"/>
      <c r="AG567" s="3"/>
      <c r="AH567" s="3"/>
      <c r="AI567" s="3"/>
      <c r="AJ567" s="3"/>
      <c r="AK567" s="3"/>
      <c r="AL567" s="3"/>
      <c r="AM567" s="3"/>
    </row>
    <row r="568" spans="1:39" ht="15.75" customHeight="1" x14ac:dyDescent="0.15">
      <c r="A568" s="4"/>
      <c r="B568" s="4"/>
      <c r="C568" s="12"/>
      <c r="D568" s="12"/>
      <c r="E568" s="12"/>
      <c r="F568" s="12"/>
      <c r="G568" s="3"/>
      <c r="H568" s="7"/>
      <c r="I568" s="2"/>
      <c r="J568" s="2"/>
      <c r="K568" s="2"/>
      <c r="L568" s="2"/>
      <c r="M568" s="2"/>
      <c r="N568" s="2"/>
      <c r="O568" s="3"/>
      <c r="P568" s="8"/>
      <c r="Q568" s="10">
        <f t="shared" si="163"/>
        <v>0</v>
      </c>
      <c r="R568" s="2"/>
      <c r="S568" s="10"/>
      <c r="T568" s="8"/>
      <c r="U568" s="10"/>
      <c r="V568" s="10"/>
      <c r="W568" s="10"/>
      <c r="X568" s="1"/>
      <c r="Y568" s="1"/>
      <c r="Z568" s="1"/>
      <c r="AA568" s="1"/>
      <c r="AB568" s="1"/>
      <c r="AC568" s="1"/>
      <c r="AD568" s="5"/>
      <c r="AE568" s="6"/>
      <c r="AF568" s="3"/>
      <c r="AG568" s="3"/>
      <c r="AH568" s="3"/>
      <c r="AI568" s="3"/>
      <c r="AJ568" s="3"/>
      <c r="AK568" s="3"/>
      <c r="AL568" s="3"/>
      <c r="AM568" s="3"/>
    </row>
    <row r="569" spans="1:39" ht="15.75" customHeight="1" x14ac:dyDescent="0.15">
      <c r="A569" s="4"/>
      <c r="B569" s="4"/>
      <c r="C569" s="12"/>
      <c r="D569" s="12"/>
      <c r="E569" s="12"/>
      <c r="F569" s="12"/>
      <c r="G569" s="3"/>
      <c r="H569" s="7"/>
      <c r="I569" s="2"/>
      <c r="J569" s="2"/>
      <c r="K569" s="2"/>
      <c r="L569" s="2"/>
      <c r="M569" s="2"/>
      <c r="N569" s="2"/>
      <c r="O569" s="3"/>
      <c r="P569" s="8"/>
      <c r="Q569" s="10">
        <f t="shared" si="163"/>
        <v>0</v>
      </c>
      <c r="R569" s="2"/>
      <c r="S569" s="10"/>
      <c r="T569" s="8"/>
      <c r="U569" s="10"/>
      <c r="V569" s="10"/>
      <c r="W569" s="10"/>
      <c r="X569" s="1"/>
      <c r="Y569" s="1"/>
      <c r="Z569" s="1"/>
      <c r="AA569" s="1"/>
      <c r="AB569" s="1"/>
      <c r="AC569" s="1"/>
      <c r="AD569" s="5"/>
      <c r="AE569" s="6"/>
      <c r="AF569" s="3"/>
      <c r="AG569" s="3"/>
      <c r="AH569" s="3"/>
      <c r="AI569" s="3"/>
      <c r="AJ569" s="3"/>
      <c r="AK569" s="3"/>
      <c r="AL569" s="3"/>
      <c r="AM569" s="3"/>
    </row>
    <row r="570" spans="1:39" ht="15.75" customHeight="1" x14ac:dyDescent="0.15">
      <c r="A570" s="4"/>
      <c r="B570" s="4"/>
      <c r="C570" s="12"/>
      <c r="D570" s="12"/>
      <c r="E570" s="12"/>
      <c r="F570" s="12"/>
      <c r="G570" s="3"/>
      <c r="H570" s="7"/>
      <c r="I570" s="2"/>
      <c r="J570" s="2"/>
      <c r="K570" s="2"/>
      <c r="L570" s="2"/>
      <c r="M570" s="2"/>
      <c r="N570" s="2"/>
      <c r="O570" s="3"/>
      <c r="P570" s="8"/>
      <c r="Q570" s="10">
        <f t="shared" si="163"/>
        <v>0</v>
      </c>
      <c r="R570" s="2"/>
      <c r="S570" s="10"/>
      <c r="T570" s="8"/>
      <c r="U570" s="10"/>
      <c r="V570" s="10"/>
      <c r="W570" s="10"/>
      <c r="X570" s="1"/>
      <c r="Y570" s="1"/>
      <c r="Z570" s="1"/>
      <c r="AA570" s="1"/>
      <c r="AB570" s="1"/>
      <c r="AC570" s="1"/>
      <c r="AD570" s="5"/>
      <c r="AE570" s="6"/>
      <c r="AF570" s="3"/>
      <c r="AG570" s="3"/>
      <c r="AH570" s="3"/>
      <c r="AI570" s="3"/>
      <c r="AJ570" s="3"/>
      <c r="AK570" s="3"/>
      <c r="AL570" s="3"/>
      <c r="AM570" s="3"/>
    </row>
    <row r="571" spans="1:39" ht="15.75" customHeight="1" x14ac:dyDescent="0.15">
      <c r="A571" s="4"/>
      <c r="B571" s="4"/>
      <c r="C571" s="12"/>
      <c r="D571" s="12"/>
      <c r="E571" s="12"/>
      <c r="F571" s="12"/>
      <c r="G571" s="3"/>
      <c r="H571" s="7"/>
      <c r="I571" s="2"/>
      <c r="J571" s="2"/>
      <c r="K571" s="2"/>
      <c r="L571" s="2"/>
      <c r="M571" s="2"/>
      <c r="N571" s="2"/>
      <c r="O571" s="3"/>
      <c r="P571" s="8"/>
      <c r="Q571" s="10">
        <f t="shared" si="163"/>
        <v>0</v>
      </c>
      <c r="R571" s="2"/>
      <c r="S571" s="10"/>
      <c r="T571" s="8"/>
      <c r="U571" s="10"/>
      <c r="V571" s="10"/>
      <c r="W571" s="10"/>
      <c r="X571" s="1"/>
      <c r="Y571" s="1"/>
      <c r="Z571" s="1"/>
      <c r="AA571" s="1"/>
      <c r="AB571" s="1"/>
      <c r="AC571" s="1"/>
      <c r="AD571" s="5"/>
      <c r="AE571" s="6"/>
      <c r="AF571" s="3"/>
      <c r="AG571" s="3"/>
      <c r="AH571" s="3"/>
      <c r="AI571" s="3"/>
      <c r="AJ571" s="3"/>
      <c r="AK571" s="3"/>
      <c r="AL571" s="3"/>
      <c r="AM571" s="3"/>
    </row>
    <row r="572" spans="1:39" ht="15.75" customHeight="1" x14ac:dyDescent="0.15">
      <c r="A572" s="4"/>
      <c r="B572" s="4"/>
      <c r="C572" s="12"/>
      <c r="D572" s="12"/>
      <c r="E572" s="12"/>
      <c r="F572" s="12"/>
      <c r="G572" s="3"/>
      <c r="H572" s="7"/>
      <c r="I572" s="2"/>
      <c r="J572" s="2"/>
      <c r="K572" s="2"/>
      <c r="L572" s="2"/>
      <c r="M572" s="2"/>
      <c r="N572" s="2"/>
      <c r="O572" s="3"/>
      <c r="P572" s="8"/>
      <c r="Q572" s="10">
        <f t="shared" si="163"/>
        <v>0</v>
      </c>
      <c r="R572" s="2"/>
      <c r="S572" s="10"/>
      <c r="T572" s="8"/>
      <c r="U572" s="10"/>
      <c r="V572" s="10"/>
      <c r="W572" s="10"/>
      <c r="X572" s="1"/>
      <c r="Y572" s="1"/>
      <c r="Z572" s="1"/>
      <c r="AA572" s="1"/>
      <c r="AB572" s="1"/>
      <c r="AC572" s="1"/>
      <c r="AD572" s="5"/>
      <c r="AE572" s="6"/>
      <c r="AF572" s="3"/>
      <c r="AG572" s="3"/>
      <c r="AH572" s="3"/>
      <c r="AI572" s="3"/>
      <c r="AJ572" s="3"/>
      <c r="AK572" s="3"/>
      <c r="AL572" s="3"/>
      <c r="AM572" s="3"/>
    </row>
    <row r="573" spans="1:39" ht="15.75" customHeight="1" x14ac:dyDescent="0.15">
      <c r="A573" s="4"/>
      <c r="B573" s="4"/>
      <c r="C573" s="12"/>
      <c r="D573" s="12"/>
      <c r="E573" s="12"/>
      <c r="F573" s="12"/>
      <c r="G573" s="3"/>
      <c r="H573" s="7"/>
      <c r="I573" s="2"/>
      <c r="J573" s="2"/>
      <c r="K573" s="2"/>
      <c r="L573" s="2"/>
      <c r="M573" s="2"/>
      <c r="N573" s="2"/>
      <c r="O573" s="3"/>
      <c r="P573" s="8"/>
      <c r="Q573" s="10">
        <f t="shared" si="163"/>
        <v>0</v>
      </c>
      <c r="R573" s="2"/>
      <c r="S573" s="10"/>
      <c r="T573" s="8"/>
      <c r="U573" s="10"/>
      <c r="V573" s="10"/>
      <c r="W573" s="10"/>
      <c r="X573" s="1"/>
      <c r="Y573" s="1"/>
      <c r="Z573" s="1"/>
      <c r="AA573" s="1"/>
      <c r="AB573" s="1"/>
      <c r="AC573" s="1"/>
      <c r="AD573" s="5"/>
      <c r="AE573" s="6"/>
      <c r="AF573" s="3"/>
      <c r="AG573" s="3"/>
      <c r="AH573" s="3"/>
      <c r="AI573" s="3"/>
      <c r="AJ573" s="3"/>
      <c r="AK573" s="3"/>
      <c r="AL573" s="3"/>
      <c r="AM573" s="3"/>
    </row>
    <row r="574" spans="1:39" ht="15.75" customHeight="1" x14ac:dyDescent="0.15">
      <c r="A574" s="4"/>
      <c r="B574" s="4"/>
      <c r="C574" s="12"/>
      <c r="D574" s="12"/>
      <c r="E574" s="12"/>
      <c r="F574" s="12"/>
      <c r="G574" s="3"/>
      <c r="H574" s="7"/>
      <c r="I574" s="2"/>
      <c r="J574" s="2"/>
      <c r="K574" s="2"/>
      <c r="L574" s="2"/>
      <c r="M574" s="2"/>
      <c r="N574" s="2"/>
      <c r="O574" s="3"/>
      <c r="P574" s="8"/>
      <c r="Q574" s="10">
        <f t="shared" si="163"/>
        <v>0</v>
      </c>
      <c r="R574" s="2"/>
      <c r="S574" s="10"/>
      <c r="T574" s="8"/>
      <c r="U574" s="10"/>
      <c r="V574" s="10"/>
      <c r="W574" s="10"/>
      <c r="X574" s="1"/>
      <c r="Y574" s="1"/>
      <c r="Z574" s="1"/>
      <c r="AA574" s="1"/>
      <c r="AB574" s="1"/>
      <c r="AC574" s="1"/>
      <c r="AD574" s="5"/>
      <c r="AE574" s="6"/>
      <c r="AF574" s="3"/>
      <c r="AG574" s="3"/>
      <c r="AH574" s="3"/>
      <c r="AI574" s="3"/>
      <c r="AJ574" s="3"/>
      <c r="AK574" s="3"/>
      <c r="AL574" s="3"/>
      <c r="AM574" s="3"/>
    </row>
    <row r="575" spans="1:39" ht="15.75" customHeight="1" x14ac:dyDescent="0.15">
      <c r="A575" s="4"/>
      <c r="B575" s="4"/>
      <c r="C575" s="12"/>
      <c r="D575" s="12"/>
      <c r="E575" s="12"/>
      <c r="F575" s="12"/>
      <c r="G575" s="3"/>
      <c r="H575" s="7"/>
      <c r="I575" s="2"/>
      <c r="J575" s="2"/>
      <c r="K575" s="2"/>
      <c r="L575" s="2"/>
      <c r="M575" s="2"/>
      <c r="N575" s="2"/>
      <c r="O575" s="3"/>
      <c r="P575" s="8"/>
      <c r="Q575" s="10">
        <f t="shared" si="163"/>
        <v>0</v>
      </c>
      <c r="R575" s="2"/>
      <c r="S575" s="10"/>
      <c r="T575" s="8"/>
      <c r="U575" s="10"/>
      <c r="V575" s="10"/>
      <c r="W575" s="10"/>
      <c r="X575" s="1"/>
      <c r="Y575" s="1"/>
      <c r="Z575" s="1"/>
      <c r="AA575" s="1"/>
      <c r="AB575" s="1"/>
      <c r="AC575" s="1"/>
      <c r="AD575" s="5"/>
      <c r="AE575" s="6"/>
      <c r="AF575" s="3"/>
      <c r="AG575" s="3"/>
      <c r="AH575" s="3"/>
      <c r="AI575" s="3"/>
      <c r="AJ575" s="3"/>
      <c r="AK575" s="3"/>
      <c r="AL575" s="3"/>
      <c r="AM575" s="3"/>
    </row>
    <row r="576" spans="1:39" ht="15.75" customHeight="1" x14ac:dyDescent="0.15">
      <c r="A576" s="4"/>
      <c r="B576" s="4"/>
      <c r="C576" s="12"/>
      <c r="D576" s="12"/>
      <c r="E576" s="12"/>
      <c r="F576" s="12"/>
      <c r="G576" s="3"/>
      <c r="H576" s="7"/>
      <c r="I576" s="2"/>
      <c r="J576" s="2"/>
      <c r="K576" s="2"/>
      <c r="L576" s="2"/>
      <c r="M576" s="2"/>
      <c r="N576" s="2"/>
      <c r="O576" s="3"/>
      <c r="P576" s="8"/>
      <c r="Q576" s="10">
        <f t="shared" si="163"/>
        <v>0</v>
      </c>
      <c r="R576" s="2"/>
      <c r="S576" s="10"/>
      <c r="T576" s="8"/>
      <c r="U576" s="10"/>
      <c r="V576" s="10"/>
      <c r="W576" s="10"/>
      <c r="X576" s="1"/>
      <c r="Y576" s="1"/>
      <c r="Z576" s="1"/>
      <c r="AA576" s="1"/>
      <c r="AB576" s="1"/>
      <c r="AC576" s="1"/>
      <c r="AD576" s="5"/>
      <c r="AE576" s="6"/>
      <c r="AF576" s="3"/>
      <c r="AG576" s="3"/>
      <c r="AH576" s="3"/>
      <c r="AI576" s="3"/>
      <c r="AJ576" s="3"/>
      <c r="AK576" s="3"/>
      <c r="AL576" s="3"/>
      <c r="AM576" s="3"/>
    </row>
    <row r="577" spans="1:39" ht="15.75" customHeight="1" x14ac:dyDescent="0.15">
      <c r="A577" s="4"/>
      <c r="B577" s="4"/>
      <c r="C577" s="12"/>
      <c r="D577" s="12"/>
      <c r="E577" s="12"/>
      <c r="F577" s="12"/>
      <c r="G577" s="3"/>
      <c r="H577" s="7"/>
      <c r="I577" s="2"/>
      <c r="J577" s="2"/>
      <c r="K577" s="2"/>
      <c r="L577" s="2"/>
      <c r="M577" s="2"/>
      <c r="N577" s="2"/>
      <c r="O577" s="3"/>
      <c r="P577" s="8"/>
      <c r="Q577" s="10">
        <f t="shared" si="163"/>
        <v>0</v>
      </c>
      <c r="R577" s="2"/>
      <c r="S577" s="10"/>
      <c r="T577" s="8"/>
      <c r="U577" s="10"/>
      <c r="V577" s="10"/>
      <c r="W577" s="10"/>
      <c r="X577" s="1"/>
      <c r="Y577" s="1"/>
      <c r="Z577" s="1"/>
      <c r="AA577" s="1"/>
      <c r="AB577" s="1"/>
      <c r="AC577" s="1"/>
      <c r="AD577" s="5"/>
      <c r="AE577" s="6"/>
      <c r="AF577" s="3"/>
      <c r="AG577" s="3"/>
      <c r="AH577" s="3"/>
      <c r="AI577" s="3"/>
      <c r="AJ577" s="3"/>
      <c r="AK577" s="3"/>
      <c r="AL577" s="3"/>
      <c r="AM577" s="3"/>
    </row>
    <row r="578" spans="1:39" ht="15.75" customHeight="1" x14ac:dyDescent="0.15">
      <c r="A578" s="4"/>
      <c r="B578" s="4"/>
      <c r="C578" s="12"/>
      <c r="D578" s="12"/>
      <c r="E578" s="12"/>
      <c r="F578" s="12"/>
      <c r="G578" s="3"/>
      <c r="H578" s="7"/>
      <c r="I578" s="2"/>
      <c r="J578" s="2"/>
      <c r="K578" s="2"/>
      <c r="L578" s="2"/>
      <c r="M578" s="2"/>
      <c r="N578" s="2"/>
      <c r="O578" s="3"/>
      <c r="P578" s="8"/>
      <c r="Q578" s="10">
        <f t="shared" si="163"/>
        <v>0</v>
      </c>
      <c r="R578" s="2"/>
      <c r="S578" s="10"/>
      <c r="T578" s="8"/>
      <c r="U578" s="10"/>
      <c r="V578" s="10"/>
      <c r="W578" s="10"/>
      <c r="X578" s="1"/>
      <c r="Y578" s="1"/>
      <c r="Z578" s="1"/>
      <c r="AA578" s="1"/>
      <c r="AB578" s="1"/>
      <c r="AC578" s="1"/>
      <c r="AD578" s="5"/>
      <c r="AE578" s="6"/>
      <c r="AF578" s="3"/>
      <c r="AG578" s="3"/>
      <c r="AH578" s="3"/>
      <c r="AI578" s="3"/>
      <c r="AJ578" s="3"/>
      <c r="AK578" s="3"/>
      <c r="AL578" s="3"/>
      <c r="AM578" s="3"/>
    </row>
    <row r="579" spans="1:39" ht="15.75" customHeight="1" x14ac:dyDescent="0.15">
      <c r="A579" s="4"/>
      <c r="B579" s="4"/>
      <c r="C579" s="12"/>
      <c r="D579" s="12"/>
      <c r="E579" s="12"/>
      <c r="F579" s="12"/>
      <c r="G579" s="3"/>
      <c r="H579" s="7"/>
      <c r="I579" s="2"/>
      <c r="J579" s="2"/>
      <c r="K579" s="2"/>
      <c r="L579" s="2"/>
      <c r="M579" s="2"/>
      <c r="N579" s="2"/>
      <c r="O579" s="3"/>
      <c r="P579" s="8"/>
      <c r="Q579" s="10">
        <f t="shared" ref="Q579:Q642" si="164">IF((I579-H579+N(I579&lt;H579)+(K579-J579+N(K579&lt;J579))+L579-M579)&lt;=$AG$12,0,(I579-H579+N(I579&lt;H579)+(K579-J579+N(K579&lt;J579))+L579-M579)-$AG$12)</f>
        <v>0</v>
      </c>
      <c r="R579" s="2"/>
      <c r="S579" s="10"/>
      <c r="T579" s="8"/>
      <c r="U579" s="10"/>
      <c r="V579" s="10"/>
      <c r="W579" s="10"/>
      <c r="X579" s="1"/>
      <c r="Y579" s="1"/>
      <c r="Z579" s="1"/>
      <c r="AA579" s="1"/>
      <c r="AB579" s="1"/>
      <c r="AC579" s="1"/>
      <c r="AD579" s="5"/>
      <c r="AE579" s="6"/>
      <c r="AF579" s="3"/>
      <c r="AG579" s="3"/>
      <c r="AH579" s="3"/>
      <c r="AI579" s="3"/>
      <c r="AJ579" s="3"/>
      <c r="AK579" s="3"/>
      <c r="AL579" s="3"/>
      <c r="AM579" s="3"/>
    </row>
    <row r="580" spans="1:39" ht="15.75" customHeight="1" x14ac:dyDescent="0.15">
      <c r="A580" s="4"/>
      <c r="B580" s="4"/>
      <c r="C580" s="12"/>
      <c r="D580" s="12"/>
      <c r="E580" s="12"/>
      <c r="F580" s="12"/>
      <c r="G580" s="3"/>
      <c r="H580" s="7"/>
      <c r="I580" s="2"/>
      <c r="J580" s="2"/>
      <c r="K580" s="2"/>
      <c r="L580" s="2"/>
      <c r="M580" s="2"/>
      <c r="N580" s="2"/>
      <c r="O580" s="3"/>
      <c r="P580" s="8"/>
      <c r="Q580" s="10">
        <f t="shared" si="164"/>
        <v>0</v>
      </c>
      <c r="R580" s="2"/>
      <c r="S580" s="10"/>
      <c r="T580" s="8"/>
      <c r="U580" s="10"/>
      <c r="V580" s="10"/>
      <c r="W580" s="10"/>
      <c r="X580" s="1"/>
      <c r="Y580" s="1"/>
      <c r="Z580" s="1"/>
      <c r="AA580" s="1"/>
      <c r="AB580" s="1"/>
      <c r="AC580" s="1"/>
      <c r="AD580" s="5"/>
      <c r="AE580" s="6"/>
      <c r="AF580" s="3"/>
      <c r="AG580" s="3"/>
      <c r="AH580" s="3"/>
      <c r="AI580" s="3"/>
      <c r="AJ580" s="3"/>
      <c r="AK580" s="3"/>
      <c r="AL580" s="3"/>
      <c r="AM580" s="3"/>
    </row>
    <row r="581" spans="1:39" ht="15.75" customHeight="1" x14ac:dyDescent="0.15">
      <c r="A581" s="4"/>
      <c r="B581" s="4"/>
      <c r="C581" s="12"/>
      <c r="D581" s="12"/>
      <c r="E581" s="12"/>
      <c r="F581" s="12"/>
      <c r="G581" s="3"/>
      <c r="H581" s="7"/>
      <c r="I581" s="2"/>
      <c r="J581" s="2"/>
      <c r="K581" s="2"/>
      <c r="L581" s="2"/>
      <c r="M581" s="2"/>
      <c r="N581" s="2"/>
      <c r="O581" s="3"/>
      <c r="P581" s="8"/>
      <c r="Q581" s="10">
        <f t="shared" si="164"/>
        <v>0</v>
      </c>
      <c r="R581" s="2"/>
      <c r="S581" s="10"/>
      <c r="T581" s="8"/>
      <c r="U581" s="10"/>
      <c r="V581" s="10"/>
      <c r="W581" s="10"/>
      <c r="X581" s="1"/>
      <c r="Y581" s="1"/>
      <c r="Z581" s="1"/>
      <c r="AA581" s="1"/>
      <c r="AB581" s="1"/>
      <c r="AC581" s="1"/>
      <c r="AD581" s="5"/>
      <c r="AE581" s="6"/>
      <c r="AF581" s="3"/>
      <c r="AG581" s="3"/>
      <c r="AH581" s="3"/>
      <c r="AI581" s="3"/>
      <c r="AJ581" s="3"/>
      <c r="AK581" s="3"/>
      <c r="AL581" s="3"/>
      <c r="AM581" s="3"/>
    </row>
    <row r="582" spans="1:39" ht="15.75" customHeight="1" x14ac:dyDescent="0.15">
      <c r="A582" s="4"/>
      <c r="B582" s="4"/>
      <c r="C582" s="12"/>
      <c r="D582" s="12"/>
      <c r="E582" s="12"/>
      <c r="F582" s="12"/>
      <c r="G582" s="3"/>
      <c r="H582" s="7"/>
      <c r="I582" s="2"/>
      <c r="J582" s="2"/>
      <c r="K582" s="2"/>
      <c r="L582" s="2"/>
      <c r="M582" s="2"/>
      <c r="N582" s="2"/>
      <c r="O582" s="3"/>
      <c r="P582" s="8"/>
      <c r="Q582" s="10">
        <f t="shared" si="164"/>
        <v>0</v>
      </c>
      <c r="R582" s="2"/>
      <c r="S582" s="10"/>
      <c r="T582" s="8"/>
      <c r="U582" s="10"/>
      <c r="V582" s="10"/>
      <c r="W582" s="10"/>
      <c r="X582" s="1"/>
      <c r="Y582" s="1"/>
      <c r="Z582" s="1"/>
      <c r="AA582" s="1"/>
      <c r="AB582" s="1"/>
      <c r="AC582" s="1"/>
      <c r="AD582" s="5"/>
      <c r="AE582" s="6"/>
      <c r="AF582" s="3"/>
      <c r="AG582" s="3"/>
      <c r="AH582" s="3"/>
      <c r="AI582" s="3"/>
      <c r="AJ582" s="3"/>
      <c r="AK582" s="3"/>
      <c r="AL582" s="3"/>
      <c r="AM582" s="3"/>
    </row>
    <row r="583" spans="1:39" ht="15.75" customHeight="1" x14ac:dyDescent="0.15">
      <c r="A583" s="4"/>
      <c r="B583" s="4"/>
      <c r="C583" s="12"/>
      <c r="D583" s="12"/>
      <c r="E583" s="12"/>
      <c r="F583" s="12"/>
      <c r="G583" s="3"/>
      <c r="H583" s="7"/>
      <c r="I583" s="2"/>
      <c r="J583" s="2"/>
      <c r="K583" s="2"/>
      <c r="L583" s="2"/>
      <c r="M583" s="2"/>
      <c r="N583" s="2"/>
      <c r="O583" s="3"/>
      <c r="P583" s="8"/>
      <c r="Q583" s="10">
        <f t="shared" si="164"/>
        <v>0</v>
      </c>
      <c r="R583" s="2"/>
      <c r="S583" s="10"/>
      <c r="T583" s="8"/>
      <c r="U583" s="10"/>
      <c r="V583" s="10"/>
      <c r="W583" s="10"/>
      <c r="X583" s="1"/>
      <c r="Y583" s="1"/>
      <c r="Z583" s="1"/>
      <c r="AA583" s="1"/>
      <c r="AB583" s="1"/>
      <c r="AC583" s="1"/>
      <c r="AD583" s="5"/>
      <c r="AE583" s="6"/>
      <c r="AF583" s="3"/>
      <c r="AG583" s="3"/>
      <c r="AH583" s="3"/>
      <c r="AI583" s="3"/>
      <c r="AJ583" s="3"/>
      <c r="AK583" s="3"/>
      <c r="AL583" s="3"/>
      <c r="AM583" s="3"/>
    </row>
    <row r="584" spans="1:39" ht="15.75" customHeight="1" x14ac:dyDescent="0.15">
      <c r="A584" s="4"/>
      <c r="B584" s="4"/>
      <c r="C584" s="12"/>
      <c r="D584" s="12"/>
      <c r="E584" s="12"/>
      <c r="F584" s="12"/>
      <c r="G584" s="3"/>
      <c r="H584" s="7"/>
      <c r="I584" s="2"/>
      <c r="J584" s="2"/>
      <c r="K584" s="2"/>
      <c r="L584" s="2"/>
      <c r="M584" s="2"/>
      <c r="N584" s="2"/>
      <c r="O584" s="3"/>
      <c r="P584" s="8"/>
      <c r="Q584" s="10">
        <f t="shared" si="164"/>
        <v>0</v>
      </c>
      <c r="R584" s="2"/>
      <c r="S584" s="10"/>
      <c r="T584" s="8"/>
      <c r="U584" s="10"/>
      <c r="V584" s="10"/>
      <c r="W584" s="10"/>
      <c r="X584" s="1"/>
      <c r="Y584" s="1"/>
      <c r="Z584" s="1"/>
      <c r="AA584" s="1"/>
      <c r="AB584" s="1"/>
      <c r="AC584" s="1"/>
      <c r="AD584" s="5"/>
      <c r="AE584" s="6"/>
      <c r="AF584" s="3"/>
      <c r="AG584" s="3"/>
      <c r="AH584" s="3"/>
      <c r="AI584" s="3"/>
      <c r="AJ584" s="3"/>
      <c r="AK584" s="3"/>
      <c r="AL584" s="3"/>
      <c r="AM584" s="3"/>
    </row>
    <row r="585" spans="1:39" ht="15.75" customHeight="1" x14ac:dyDescent="0.15">
      <c r="A585" s="4"/>
      <c r="B585" s="4"/>
      <c r="C585" s="12"/>
      <c r="D585" s="12"/>
      <c r="E585" s="12"/>
      <c r="F585" s="12"/>
      <c r="G585" s="3"/>
      <c r="H585" s="7"/>
      <c r="I585" s="2"/>
      <c r="J585" s="2"/>
      <c r="K585" s="2"/>
      <c r="L585" s="2"/>
      <c r="M585" s="2"/>
      <c r="N585" s="2"/>
      <c r="O585" s="3"/>
      <c r="P585" s="8"/>
      <c r="Q585" s="10">
        <f t="shared" si="164"/>
        <v>0</v>
      </c>
      <c r="R585" s="2"/>
      <c r="S585" s="10"/>
      <c r="T585" s="8"/>
      <c r="U585" s="10"/>
      <c r="V585" s="10"/>
      <c r="W585" s="10"/>
      <c r="X585" s="1"/>
      <c r="Y585" s="1"/>
      <c r="Z585" s="1"/>
      <c r="AA585" s="1"/>
      <c r="AB585" s="1"/>
      <c r="AC585" s="1"/>
      <c r="AD585" s="5"/>
      <c r="AE585" s="6"/>
      <c r="AF585" s="3"/>
      <c r="AG585" s="3"/>
      <c r="AH585" s="3"/>
      <c r="AI585" s="3"/>
      <c r="AJ585" s="3"/>
      <c r="AK585" s="3"/>
      <c r="AL585" s="3"/>
      <c r="AM585" s="3"/>
    </row>
    <row r="586" spans="1:39" ht="15.75" customHeight="1" x14ac:dyDescent="0.15">
      <c r="C586" s="12"/>
      <c r="D586" s="12"/>
      <c r="E586" s="12"/>
      <c r="F586" s="12"/>
      <c r="Q586" s="10">
        <f t="shared" si="164"/>
        <v>0</v>
      </c>
      <c r="S586" s="10"/>
      <c r="U586" s="10"/>
      <c r="V586" s="10"/>
      <c r="W586" s="10"/>
    </row>
    <row r="587" spans="1:39" ht="15.75" customHeight="1" x14ac:dyDescent="0.15">
      <c r="C587" s="12"/>
      <c r="D587" s="12"/>
      <c r="E587" s="12"/>
      <c r="F587" s="12"/>
      <c r="Q587" s="10">
        <f t="shared" si="164"/>
        <v>0</v>
      </c>
      <c r="S587" s="10"/>
      <c r="U587" s="10"/>
      <c r="V587" s="10"/>
      <c r="W587" s="10"/>
    </row>
    <row r="588" spans="1:39" ht="15.75" customHeight="1" x14ac:dyDescent="0.15">
      <c r="C588" s="12"/>
      <c r="D588" s="12"/>
      <c r="E588" s="12"/>
      <c r="F588" s="12"/>
      <c r="Q588" s="10">
        <f t="shared" si="164"/>
        <v>0</v>
      </c>
      <c r="S588" s="10"/>
      <c r="U588" s="10"/>
      <c r="V588" s="10"/>
      <c r="W588" s="10"/>
    </row>
    <row r="589" spans="1:39" ht="15.75" customHeight="1" x14ac:dyDescent="0.15">
      <c r="C589" s="12"/>
      <c r="D589" s="12"/>
      <c r="E589" s="12"/>
      <c r="F589" s="12"/>
      <c r="Q589" s="10">
        <f t="shared" si="164"/>
        <v>0</v>
      </c>
      <c r="S589" s="10"/>
      <c r="U589" s="10"/>
      <c r="V589" s="10"/>
      <c r="W589" s="10"/>
    </row>
    <row r="590" spans="1:39" ht="15.75" customHeight="1" x14ac:dyDescent="0.15">
      <c r="C590" s="12"/>
      <c r="D590" s="12"/>
      <c r="E590" s="12"/>
      <c r="F590" s="12"/>
      <c r="Q590" s="10">
        <f t="shared" si="164"/>
        <v>0</v>
      </c>
      <c r="S590" s="10"/>
      <c r="U590" s="10"/>
      <c r="V590" s="10"/>
      <c r="W590" s="10"/>
    </row>
    <row r="591" spans="1:39" ht="15.75" customHeight="1" x14ac:dyDescent="0.15">
      <c r="C591" s="12"/>
      <c r="D591" s="12"/>
      <c r="E591" s="12"/>
      <c r="F591" s="12"/>
      <c r="Q591" s="10">
        <f t="shared" si="164"/>
        <v>0</v>
      </c>
      <c r="S591" s="10"/>
      <c r="U591" s="10"/>
      <c r="V591" s="10"/>
      <c r="W591" s="10"/>
    </row>
    <row r="592" spans="1:39" ht="15.75" customHeight="1" x14ac:dyDescent="0.15">
      <c r="C592" s="12"/>
      <c r="D592" s="12"/>
      <c r="E592" s="12"/>
      <c r="F592" s="12"/>
      <c r="Q592" s="10">
        <f t="shared" si="164"/>
        <v>0</v>
      </c>
      <c r="S592" s="10"/>
      <c r="U592" s="10"/>
      <c r="V592" s="10"/>
      <c r="W592" s="10"/>
    </row>
    <row r="593" spans="3:23" ht="15.75" customHeight="1" x14ac:dyDescent="0.15">
      <c r="C593" s="12"/>
      <c r="D593" s="12"/>
      <c r="E593" s="12"/>
      <c r="F593" s="12"/>
      <c r="Q593" s="10">
        <f t="shared" si="164"/>
        <v>0</v>
      </c>
      <c r="S593" s="10"/>
      <c r="U593" s="10"/>
      <c r="V593" s="10"/>
      <c r="W593" s="10"/>
    </row>
    <row r="594" spans="3:23" ht="15.75" customHeight="1" x14ac:dyDescent="0.15">
      <c r="C594" s="12"/>
      <c r="D594" s="12"/>
      <c r="E594" s="12"/>
      <c r="F594" s="12"/>
      <c r="Q594" s="10">
        <f t="shared" si="164"/>
        <v>0</v>
      </c>
      <c r="S594" s="10"/>
      <c r="U594" s="10"/>
      <c r="V594" s="10"/>
      <c r="W594" s="10"/>
    </row>
    <row r="595" spans="3:23" ht="15.75" customHeight="1" x14ac:dyDescent="0.15">
      <c r="C595" s="12"/>
      <c r="D595" s="12"/>
      <c r="E595" s="12"/>
      <c r="F595" s="12"/>
      <c r="Q595" s="10">
        <f t="shared" si="164"/>
        <v>0</v>
      </c>
      <c r="S595" s="10"/>
      <c r="U595" s="10"/>
      <c r="V595" s="10"/>
      <c r="W595" s="10"/>
    </row>
    <row r="596" spans="3:23" ht="15.75" customHeight="1" x14ac:dyDescent="0.15">
      <c r="C596" s="12"/>
      <c r="D596" s="12"/>
      <c r="E596" s="12"/>
      <c r="F596" s="12"/>
      <c r="Q596" s="10">
        <f t="shared" si="164"/>
        <v>0</v>
      </c>
      <c r="S596" s="10"/>
      <c r="U596" s="10"/>
      <c r="V596" s="10"/>
      <c r="W596" s="10"/>
    </row>
    <row r="597" spans="3:23" ht="15.75" customHeight="1" x14ac:dyDescent="0.15">
      <c r="C597" s="12"/>
      <c r="D597" s="12"/>
      <c r="E597" s="12"/>
      <c r="F597" s="12"/>
      <c r="Q597" s="10">
        <f t="shared" si="164"/>
        <v>0</v>
      </c>
      <c r="S597" s="10"/>
      <c r="U597" s="10"/>
      <c r="V597" s="10"/>
      <c r="W597" s="10"/>
    </row>
    <row r="598" spans="3:23" ht="15.75" customHeight="1" x14ac:dyDescent="0.15">
      <c r="C598" s="12"/>
      <c r="D598" s="12"/>
      <c r="E598" s="12"/>
      <c r="F598" s="12"/>
      <c r="Q598" s="10">
        <f t="shared" si="164"/>
        <v>0</v>
      </c>
      <c r="S598" s="10"/>
      <c r="U598" s="10"/>
      <c r="V598" s="10"/>
      <c r="W598" s="10"/>
    </row>
    <row r="599" spans="3:23" ht="15.75" customHeight="1" x14ac:dyDescent="0.15">
      <c r="C599" s="12"/>
      <c r="D599" s="12"/>
      <c r="E599" s="12"/>
      <c r="F599" s="12"/>
      <c r="Q599" s="10">
        <f t="shared" si="164"/>
        <v>0</v>
      </c>
      <c r="S599" s="10"/>
      <c r="U599" s="10"/>
      <c r="V599" s="10"/>
      <c r="W599" s="10"/>
    </row>
    <row r="600" spans="3:23" ht="15.75" customHeight="1" x14ac:dyDescent="0.15">
      <c r="C600" s="12"/>
      <c r="D600" s="12"/>
      <c r="E600" s="12"/>
      <c r="F600" s="12"/>
      <c r="Q600" s="10">
        <f t="shared" si="164"/>
        <v>0</v>
      </c>
      <c r="S600" s="10"/>
      <c r="U600" s="10"/>
      <c r="V600" s="10"/>
      <c r="W600" s="10"/>
    </row>
    <row r="601" spans="3:23" ht="15.75" customHeight="1" x14ac:dyDescent="0.15">
      <c r="C601" s="12"/>
      <c r="D601" s="12"/>
      <c r="E601" s="12"/>
      <c r="F601" s="12"/>
      <c r="Q601" s="10">
        <f t="shared" si="164"/>
        <v>0</v>
      </c>
      <c r="S601" s="10"/>
      <c r="U601" s="10"/>
      <c r="V601" s="10"/>
      <c r="W601" s="10"/>
    </row>
    <row r="602" spans="3:23" ht="15.75" customHeight="1" x14ac:dyDescent="0.15">
      <c r="C602" s="12"/>
      <c r="D602" s="12"/>
      <c r="E602" s="12"/>
      <c r="F602" s="12"/>
      <c r="Q602" s="10">
        <f t="shared" si="164"/>
        <v>0</v>
      </c>
      <c r="S602" s="10"/>
      <c r="U602" s="10"/>
      <c r="V602" s="10"/>
      <c r="W602" s="10"/>
    </row>
    <row r="603" spans="3:23" ht="15.75" customHeight="1" x14ac:dyDescent="0.15">
      <c r="C603" s="12"/>
      <c r="D603" s="12"/>
      <c r="E603" s="12"/>
      <c r="F603" s="12"/>
      <c r="Q603" s="10">
        <f t="shared" si="164"/>
        <v>0</v>
      </c>
      <c r="S603" s="10"/>
      <c r="U603" s="10"/>
      <c r="V603" s="10"/>
      <c r="W603" s="10"/>
    </row>
    <row r="604" spans="3:23" ht="15.75" customHeight="1" x14ac:dyDescent="0.15">
      <c r="C604" s="12"/>
      <c r="D604" s="12"/>
      <c r="E604" s="12"/>
      <c r="F604" s="12"/>
      <c r="Q604" s="10">
        <f t="shared" si="164"/>
        <v>0</v>
      </c>
      <c r="S604" s="10"/>
      <c r="U604" s="10"/>
      <c r="V604" s="10"/>
      <c r="W604" s="10"/>
    </row>
    <row r="605" spans="3:23" ht="15.75" customHeight="1" x14ac:dyDescent="0.15">
      <c r="C605" s="12"/>
      <c r="D605" s="12"/>
      <c r="E605" s="12"/>
      <c r="F605" s="12"/>
      <c r="Q605" s="10">
        <f t="shared" si="164"/>
        <v>0</v>
      </c>
      <c r="S605" s="10"/>
      <c r="U605" s="10"/>
      <c r="V605" s="10"/>
      <c r="W605" s="10"/>
    </row>
    <row r="606" spans="3:23" ht="15.75" customHeight="1" x14ac:dyDescent="0.15">
      <c r="C606" s="12"/>
      <c r="D606" s="12"/>
      <c r="E606" s="12"/>
      <c r="F606" s="12"/>
      <c r="Q606" s="10">
        <f t="shared" si="164"/>
        <v>0</v>
      </c>
      <c r="S606" s="10"/>
      <c r="U606" s="10"/>
      <c r="V606" s="10"/>
      <c r="W606" s="10"/>
    </row>
    <row r="607" spans="3:23" ht="15.75" customHeight="1" x14ac:dyDescent="0.15">
      <c r="C607" s="12"/>
      <c r="D607" s="12"/>
      <c r="E607" s="12"/>
      <c r="F607" s="12"/>
      <c r="Q607" s="10">
        <f t="shared" si="164"/>
        <v>0</v>
      </c>
      <c r="S607" s="10"/>
      <c r="U607" s="10"/>
      <c r="V607" s="10"/>
      <c r="W607" s="10"/>
    </row>
    <row r="608" spans="3:23" ht="15.75" customHeight="1" x14ac:dyDescent="0.15">
      <c r="C608" s="12"/>
      <c r="D608" s="12"/>
      <c r="E608" s="12"/>
      <c r="F608" s="12"/>
      <c r="Q608" s="10">
        <f t="shared" si="164"/>
        <v>0</v>
      </c>
      <c r="S608" s="10"/>
      <c r="U608" s="10"/>
      <c r="V608" s="10"/>
      <c r="W608" s="10"/>
    </row>
    <row r="609" spans="3:23" ht="15.75" customHeight="1" x14ac:dyDescent="0.15">
      <c r="C609" s="12"/>
      <c r="D609" s="12"/>
      <c r="E609" s="12"/>
      <c r="F609" s="12"/>
      <c r="Q609" s="10">
        <f t="shared" si="164"/>
        <v>0</v>
      </c>
      <c r="S609" s="10"/>
      <c r="U609" s="10"/>
      <c r="V609" s="10"/>
      <c r="W609" s="10"/>
    </row>
    <row r="610" spans="3:23" ht="15.75" customHeight="1" x14ac:dyDescent="0.15">
      <c r="C610" s="12"/>
      <c r="D610" s="12"/>
      <c r="E610" s="12"/>
      <c r="F610" s="12"/>
      <c r="Q610" s="10">
        <f t="shared" si="164"/>
        <v>0</v>
      </c>
      <c r="S610" s="10"/>
      <c r="U610" s="10"/>
      <c r="V610" s="10"/>
      <c r="W610" s="10"/>
    </row>
    <row r="611" spans="3:23" ht="15.75" customHeight="1" x14ac:dyDescent="0.15">
      <c r="C611" s="12"/>
      <c r="D611" s="12"/>
      <c r="E611" s="12"/>
      <c r="F611" s="12"/>
      <c r="Q611" s="10">
        <f t="shared" si="164"/>
        <v>0</v>
      </c>
      <c r="S611" s="10"/>
      <c r="U611" s="10"/>
      <c r="V611" s="10"/>
      <c r="W611" s="10"/>
    </row>
    <row r="612" spans="3:23" ht="15.75" customHeight="1" x14ac:dyDescent="0.15">
      <c r="C612" s="12"/>
      <c r="D612" s="12"/>
      <c r="E612" s="12"/>
      <c r="F612" s="12"/>
      <c r="Q612" s="10">
        <f t="shared" si="164"/>
        <v>0</v>
      </c>
      <c r="S612" s="10"/>
      <c r="U612" s="10"/>
      <c r="V612" s="10"/>
      <c r="W612" s="10"/>
    </row>
    <row r="613" spans="3:23" ht="15.75" customHeight="1" x14ac:dyDescent="0.15">
      <c r="C613" s="12"/>
      <c r="D613" s="12"/>
      <c r="E613" s="12"/>
      <c r="F613" s="12"/>
      <c r="Q613" s="10">
        <f t="shared" si="164"/>
        <v>0</v>
      </c>
      <c r="S613" s="10"/>
      <c r="U613" s="10"/>
      <c r="V613" s="10"/>
      <c r="W613" s="10"/>
    </row>
    <row r="614" spans="3:23" ht="15.75" customHeight="1" x14ac:dyDescent="0.15">
      <c r="C614" s="12"/>
      <c r="D614" s="12"/>
      <c r="E614" s="12"/>
      <c r="F614" s="12"/>
      <c r="Q614" s="10">
        <f t="shared" si="164"/>
        <v>0</v>
      </c>
      <c r="S614" s="10"/>
      <c r="U614" s="10"/>
      <c r="V614" s="10"/>
      <c r="W614" s="10"/>
    </row>
    <row r="615" spans="3:23" ht="15.75" customHeight="1" x14ac:dyDescent="0.15">
      <c r="C615" s="12"/>
      <c r="D615" s="12"/>
      <c r="E615" s="12"/>
      <c r="F615" s="12"/>
      <c r="Q615" s="10">
        <f t="shared" si="164"/>
        <v>0</v>
      </c>
      <c r="S615" s="10"/>
      <c r="U615" s="10"/>
      <c r="V615" s="10"/>
      <c r="W615" s="10"/>
    </row>
    <row r="616" spans="3:23" ht="15.75" customHeight="1" x14ac:dyDescent="0.15">
      <c r="C616" s="12"/>
      <c r="D616" s="12"/>
      <c r="E616" s="12"/>
      <c r="F616" s="12"/>
      <c r="Q616" s="10">
        <f t="shared" si="164"/>
        <v>0</v>
      </c>
      <c r="S616" s="10"/>
      <c r="U616" s="10"/>
      <c r="V616" s="10"/>
      <c r="W616" s="10"/>
    </row>
    <row r="617" spans="3:23" ht="15.75" customHeight="1" x14ac:dyDescent="0.15">
      <c r="C617" s="12"/>
      <c r="D617" s="12"/>
      <c r="E617" s="12"/>
      <c r="F617" s="12"/>
      <c r="Q617" s="10">
        <f t="shared" si="164"/>
        <v>0</v>
      </c>
      <c r="S617" s="10"/>
      <c r="U617" s="10"/>
      <c r="V617" s="10"/>
      <c r="W617" s="10"/>
    </row>
    <row r="618" spans="3:23" ht="15.75" customHeight="1" x14ac:dyDescent="0.15">
      <c r="C618" s="12"/>
      <c r="D618" s="12"/>
      <c r="E618" s="12"/>
      <c r="F618" s="12"/>
      <c r="Q618" s="10">
        <f t="shared" si="164"/>
        <v>0</v>
      </c>
      <c r="S618" s="10"/>
      <c r="U618" s="10"/>
      <c r="V618" s="10"/>
      <c r="W618" s="10"/>
    </row>
    <row r="619" spans="3:23" ht="15.75" customHeight="1" x14ac:dyDescent="0.15">
      <c r="C619" s="12"/>
      <c r="D619" s="12"/>
      <c r="E619" s="12"/>
      <c r="F619" s="12"/>
      <c r="Q619" s="10">
        <f t="shared" si="164"/>
        <v>0</v>
      </c>
      <c r="S619" s="10"/>
      <c r="U619" s="10"/>
      <c r="V619" s="10"/>
      <c r="W619" s="10"/>
    </row>
    <row r="620" spans="3:23" ht="15.75" customHeight="1" x14ac:dyDescent="0.15">
      <c r="C620" s="12"/>
      <c r="D620" s="12"/>
      <c r="E620" s="12"/>
      <c r="F620" s="12"/>
      <c r="Q620" s="10">
        <f t="shared" si="164"/>
        <v>0</v>
      </c>
      <c r="S620" s="10"/>
      <c r="U620" s="10"/>
      <c r="V620" s="10"/>
      <c r="W620" s="10"/>
    </row>
    <row r="621" spans="3:23" ht="15.75" customHeight="1" x14ac:dyDescent="0.15">
      <c r="C621" s="12"/>
      <c r="D621" s="12"/>
      <c r="E621" s="12"/>
      <c r="F621" s="12"/>
      <c r="Q621" s="10">
        <f t="shared" si="164"/>
        <v>0</v>
      </c>
      <c r="S621" s="10"/>
      <c r="U621" s="10"/>
      <c r="V621" s="10"/>
      <c r="W621" s="10"/>
    </row>
    <row r="622" spans="3:23" ht="15.75" customHeight="1" x14ac:dyDescent="0.15">
      <c r="C622" s="12"/>
      <c r="D622" s="12"/>
      <c r="E622" s="12"/>
      <c r="F622" s="12"/>
      <c r="Q622" s="10">
        <f t="shared" si="164"/>
        <v>0</v>
      </c>
      <c r="S622" s="10"/>
      <c r="U622" s="10"/>
      <c r="V622" s="10"/>
      <c r="W622" s="10"/>
    </row>
    <row r="623" spans="3:23" ht="15.75" customHeight="1" x14ac:dyDescent="0.15">
      <c r="C623" s="12"/>
      <c r="D623" s="12"/>
      <c r="E623" s="12"/>
      <c r="F623" s="12"/>
      <c r="Q623" s="10">
        <f t="shared" si="164"/>
        <v>0</v>
      </c>
      <c r="S623" s="10"/>
      <c r="U623" s="10"/>
      <c r="V623" s="10"/>
      <c r="W623" s="10"/>
    </row>
    <row r="624" spans="3:23" ht="15.75" customHeight="1" x14ac:dyDescent="0.15">
      <c r="C624" s="12"/>
      <c r="D624" s="12"/>
      <c r="E624" s="12"/>
      <c r="F624" s="12"/>
      <c r="Q624" s="10">
        <f t="shared" si="164"/>
        <v>0</v>
      </c>
      <c r="S624" s="10"/>
      <c r="U624" s="10"/>
      <c r="V624" s="10"/>
      <c r="W624" s="10"/>
    </row>
    <row r="625" spans="3:23" ht="15.75" customHeight="1" x14ac:dyDescent="0.15">
      <c r="C625" s="12"/>
      <c r="D625" s="12"/>
      <c r="E625" s="12"/>
      <c r="F625" s="12"/>
      <c r="Q625" s="10">
        <f t="shared" si="164"/>
        <v>0</v>
      </c>
      <c r="S625" s="10"/>
      <c r="U625" s="10"/>
      <c r="V625" s="10"/>
      <c r="W625" s="10"/>
    </row>
    <row r="626" spans="3:23" ht="15.75" customHeight="1" x14ac:dyDescent="0.15">
      <c r="C626" s="12"/>
      <c r="D626" s="12"/>
      <c r="E626" s="12"/>
      <c r="F626" s="12"/>
      <c r="Q626" s="10">
        <f t="shared" si="164"/>
        <v>0</v>
      </c>
      <c r="S626" s="10"/>
      <c r="U626" s="10"/>
      <c r="V626" s="10"/>
      <c r="W626" s="10"/>
    </row>
    <row r="627" spans="3:23" ht="15.75" customHeight="1" x14ac:dyDescent="0.15">
      <c r="C627" s="12"/>
      <c r="D627" s="12"/>
      <c r="E627" s="12"/>
      <c r="F627" s="12"/>
      <c r="Q627" s="10">
        <f t="shared" si="164"/>
        <v>0</v>
      </c>
      <c r="S627" s="10"/>
      <c r="U627" s="10"/>
      <c r="V627" s="10"/>
      <c r="W627" s="10"/>
    </row>
    <row r="628" spans="3:23" ht="15.75" customHeight="1" x14ac:dyDescent="0.15">
      <c r="C628" s="12"/>
      <c r="D628" s="12"/>
      <c r="E628" s="12"/>
      <c r="F628" s="12"/>
      <c r="Q628" s="10">
        <f t="shared" si="164"/>
        <v>0</v>
      </c>
      <c r="S628" s="10"/>
      <c r="U628" s="10"/>
      <c r="V628" s="10"/>
      <c r="W628" s="10"/>
    </row>
    <row r="629" spans="3:23" ht="15.75" customHeight="1" x14ac:dyDescent="0.15">
      <c r="C629" s="12"/>
      <c r="D629" s="12"/>
      <c r="E629" s="12"/>
      <c r="F629" s="12"/>
      <c r="Q629" s="10">
        <f t="shared" si="164"/>
        <v>0</v>
      </c>
      <c r="S629" s="10"/>
      <c r="U629" s="10"/>
      <c r="V629" s="10"/>
      <c r="W629" s="10"/>
    </row>
    <row r="630" spans="3:23" ht="15.75" customHeight="1" x14ac:dyDescent="0.15">
      <c r="C630" s="12"/>
      <c r="D630" s="12"/>
      <c r="E630" s="12"/>
      <c r="F630" s="12"/>
      <c r="Q630" s="10">
        <f t="shared" si="164"/>
        <v>0</v>
      </c>
      <c r="S630" s="10"/>
      <c r="U630" s="10"/>
      <c r="V630" s="10"/>
      <c r="W630" s="10"/>
    </row>
    <row r="631" spans="3:23" ht="15.75" customHeight="1" x14ac:dyDescent="0.15">
      <c r="C631" s="12"/>
      <c r="D631" s="12"/>
      <c r="E631" s="12"/>
      <c r="F631" s="12"/>
      <c r="Q631" s="10">
        <f t="shared" si="164"/>
        <v>0</v>
      </c>
      <c r="S631" s="10"/>
      <c r="U631" s="10"/>
      <c r="V631" s="10"/>
      <c r="W631" s="10"/>
    </row>
    <row r="632" spans="3:23" ht="15.75" customHeight="1" x14ac:dyDescent="0.15">
      <c r="C632" s="12"/>
      <c r="D632" s="12"/>
      <c r="E632" s="12"/>
      <c r="F632" s="12"/>
      <c r="Q632" s="10">
        <f t="shared" si="164"/>
        <v>0</v>
      </c>
      <c r="S632" s="10"/>
      <c r="U632" s="10"/>
      <c r="V632" s="10"/>
      <c r="W632" s="10"/>
    </row>
    <row r="633" spans="3:23" ht="15.75" customHeight="1" x14ac:dyDescent="0.15">
      <c r="C633" s="12"/>
      <c r="D633" s="12"/>
      <c r="E633" s="12"/>
      <c r="F633" s="12"/>
      <c r="Q633" s="10">
        <f t="shared" si="164"/>
        <v>0</v>
      </c>
      <c r="S633" s="10"/>
      <c r="U633" s="10"/>
      <c r="V633" s="10"/>
      <c r="W633" s="10"/>
    </row>
    <row r="634" spans="3:23" ht="15.75" customHeight="1" x14ac:dyDescent="0.15">
      <c r="C634" s="12"/>
      <c r="D634" s="12"/>
      <c r="E634" s="12"/>
      <c r="F634" s="12"/>
      <c r="Q634" s="10">
        <f t="shared" si="164"/>
        <v>0</v>
      </c>
      <c r="S634" s="10"/>
      <c r="U634" s="10"/>
      <c r="V634" s="10"/>
      <c r="W634" s="10"/>
    </row>
    <row r="635" spans="3:23" ht="15.75" customHeight="1" x14ac:dyDescent="0.15">
      <c r="C635" s="12"/>
      <c r="D635" s="12"/>
      <c r="E635" s="12"/>
      <c r="F635" s="12"/>
      <c r="Q635" s="10">
        <f t="shared" si="164"/>
        <v>0</v>
      </c>
      <c r="S635" s="10"/>
      <c r="U635" s="10"/>
      <c r="V635" s="10"/>
      <c r="W635" s="10"/>
    </row>
    <row r="636" spans="3:23" ht="15.75" customHeight="1" x14ac:dyDescent="0.15">
      <c r="C636" s="12"/>
      <c r="D636" s="12"/>
      <c r="E636" s="12"/>
      <c r="F636" s="12"/>
      <c r="Q636" s="10">
        <f t="shared" si="164"/>
        <v>0</v>
      </c>
      <c r="S636" s="10"/>
      <c r="U636" s="10"/>
      <c r="V636" s="10"/>
      <c r="W636" s="10"/>
    </row>
    <row r="637" spans="3:23" ht="15.75" customHeight="1" x14ac:dyDescent="0.15">
      <c r="C637" s="12"/>
      <c r="D637" s="12"/>
      <c r="E637" s="12"/>
      <c r="F637" s="12"/>
      <c r="Q637" s="10">
        <f t="shared" si="164"/>
        <v>0</v>
      </c>
      <c r="S637" s="10"/>
      <c r="U637" s="10"/>
      <c r="V637" s="10"/>
      <c r="W637" s="10"/>
    </row>
    <row r="638" spans="3:23" ht="15.75" customHeight="1" x14ac:dyDescent="0.15">
      <c r="C638" s="12"/>
      <c r="D638" s="12"/>
      <c r="E638" s="12"/>
      <c r="F638" s="12"/>
      <c r="Q638" s="10">
        <f t="shared" si="164"/>
        <v>0</v>
      </c>
      <c r="S638" s="10"/>
      <c r="U638" s="10"/>
      <c r="V638" s="10"/>
      <c r="W638" s="10"/>
    </row>
    <row r="639" spans="3:23" ht="15.75" customHeight="1" x14ac:dyDescent="0.15">
      <c r="C639" s="12"/>
      <c r="D639" s="12"/>
      <c r="E639" s="12"/>
      <c r="F639" s="12"/>
      <c r="Q639" s="10">
        <f t="shared" si="164"/>
        <v>0</v>
      </c>
      <c r="S639" s="10"/>
      <c r="U639" s="10"/>
      <c r="V639" s="10"/>
      <c r="W639" s="10"/>
    </row>
    <row r="640" spans="3:23" ht="15.75" customHeight="1" x14ac:dyDescent="0.15">
      <c r="C640" s="12"/>
      <c r="D640" s="12"/>
      <c r="E640" s="12"/>
      <c r="F640" s="12"/>
      <c r="Q640" s="10">
        <f t="shared" si="164"/>
        <v>0</v>
      </c>
      <c r="S640" s="10"/>
      <c r="U640" s="10"/>
      <c r="V640" s="10"/>
      <c r="W640" s="10"/>
    </row>
    <row r="641" spans="3:23" ht="15.75" customHeight="1" x14ac:dyDescent="0.15">
      <c r="C641" s="12"/>
      <c r="D641" s="12"/>
      <c r="E641" s="12"/>
      <c r="F641" s="12"/>
      <c r="Q641" s="10">
        <f t="shared" si="164"/>
        <v>0</v>
      </c>
      <c r="S641" s="10"/>
      <c r="U641" s="10"/>
      <c r="V641" s="10"/>
      <c r="W641" s="10"/>
    </row>
    <row r="642" spans="3:23" ht="15.75" customHeight="1" x14ac:dyDescent="0.15">
      <c r="C642" s="12"/>
      <c r="D642" s="12"/>
      <c r="E642" s="12"/>
      <c r="F642" s="12"/>
      <c r="Q642" s="10">
        <f t="shared" si="164"/>
        <v>0</v>
      </c>
      <c r="S642" s="10"/>
      <c r="U642" s="10"/>
      <c r="V642" s="10"/>
      <c r="W642" s="10"/>
    </row>
    <row r="643" spans="3:23" ht="15.75" customHeight="1" x14ac:dyDescent="0.15">
      <c r="C643" s="12"/>
      <c r="D643" s="12"/>
      <c r="E643" s="12"/>
      <c r="F643" s="12"/>
      <c r="Q643" s="10">
        <f t="shared" ref="Q643:Q706" si="165">IF((I643-H643+N(I643&lt;H643)+(K643-J643+N(K643&lt;J643))+L643-M643)&lt;=$AG$12,0,(I643-H643+N(I643&lt;H643)+(K643-J643+N(K643&lt;J643))+L643-M643)-$AG$12)</f>
        <v>0</v>
      </c>
      <c r="S643" s="10"/>
      <c r="U643" s="10"/>
      <c r="V643" s="10"/>
      <c r="W643" s="10"/>
    </row>
    <row r="644" spans="3:23" ht="15.75" customHeight="1" x14ac:dyDescent="0.15">
      <c r="C644" s="12"/>
      <c r="D644" s="12"/>
      <c r="E644" s="12"/>
      <c r="F644" s="12"/>
      <c r="Q644" s="10">
        <f t="shared" si="165"/>
        <v>0</v>
      </c>
      <c r="S644" s="10"/>
      <c r="U644" s="10"/>
      <c r="V644" s="10"/>
      <c r="W644" s="10"/>
    </row>
    <row r="645" spans="3:23" ht="15.75" customHeight="1" x14ac:dyDescent="0.15">
      <c r="C645" s="12"/>
      <c r="D645" s="12"/>
      <c r="E645" s="12"/>
      <c r="F645" s="12"/>
      <c r="Q645" s="10">
        <f t="shared" si="165"/>
        <v>0</v>
      </c>
      <c r="S645" s="10"/>
      <c r="U645" s="10"/>
      <c r="V645" s="10"/>
      <c r="W645" s="10"/>
    </row>
    <row r="646" spans="3:23" ht="15.75" customHeight="1" x14ac:dyDescent="0.15">
      <c r="C646" s="12"/>
      <c r="D646" s="12"/>
      <c r="E646" s="12"/>
      <c r="F646" s="12"/>
      <c r="Q646" s="10">
        <f t="shared" si="165"/>
        <v>0</v>
      </c>
      <c r="S646" s="10"/>
      <c r="U646" s="10"/>
      <c r="V646" s="10"/>
      <c r="W646" s="10"/>
    </row>
    <row r="647" spans="3:23" ht="15.75" customHeight="1" x14ac:dyDescent="0.15">
      <c r="C647" s="12"/>
      <c r="D647" s="12"/>
      <c r="E647" s="12"/>
      <c r="F647" s="12"/>
      <c r="Q647" s="10">
        <f t="shared" si="165"/>
        <v>0</v>
      </c>
      <c r="S647" s="10"/>
      <c r="U647" s="10"/>
      <c r="V647" s="10"/>
      <c r="W647" s="10"/>
    </row>
    <row r="648" spans="3:23" ht="15.75" customHeight="1" x14ac:dyDescent="0.15">
      <c r="C648" s="12"/>
      <c r="D648" s="12"/>
      <c r="E648" s="12"/>
      <c r="F648" s="12"/>
      <c r="Q648" s="10">
        <f t="shared" si="165"/>
        <v>0</v>
      </c>
      <c r="S648" s="10"/>
      <c r="U648" s="10"/>
      <c r="V648" s="10"/>
      <c r="W648" s="10"/>
    </row>
    <row r="649" spans="3:23" ht="15.75" customHeight="1" x14ac:dyDescent="0.15">
      <c r="C649" s="12"/>
      <c r="D649" s="12"/>
      <c r="E649" s="12"/>
      <c r="F649" s="12"/>
      <c r="Q649" s="10">
        <f t="shared" si="165"/>
        <v>0</v>
      </c>
      <c r="S649" s="10"/>
      <c r="U649" s="10"/>
      <c r="V649" s="10"/>
      <c r="W649" s="10"/>
    </row>
    <row r="650" spans="3:23" ht="15.75" customHeight="1" x14ac:dyDescent="0.15">
      <c r="C650" s="12"/>
      <c r="D650" s="12"/>
      <c r="E650" s="12"/>
      <c r="F650" s="12"/>
      <c r="Q650" s="10">
        <f t="shared" si="165"/>
        <v>0</v>
      </c>
      <c r="S650" s="10"/>
      <c r="U650" s="10"/>
      <c r="V650" s="10"/>
      <c r="W650" s="10"/>
    </row>
    <row r="651" spans="3:23" ht="15.75" customHeight="1" x14ac:dyDescent="0.15">
      <c r="C651" s="12"/>
      <c r="D651" s="12"/>
      <c r="E651" s="12"/>
      <c r="F651" s="12"/>
      <c r="Q651" s="10">
        <f t="shared" si="165"/>
        <v>0</v>
      </c>
      <c r="S651" s="10"/>
      <c r="U651" s="10"/>
      <c r="V651" s="10"/>
      <c r="W651" s="10"/>
    </row>
    <row r="652" spans="3:23" ht="15.75" customHeight="1" x14ac:dyDescent="0.15">
      <c r="C652" s="12"/>
      <c r="D652" s="12"/>
      <c r="E652" s="12"/>
      <c r="F652" s="12"/>
      <c r="Q652" s="10">
        <f t="shared" si="165"/>
        <v>0</v>
      </c>
      <c r="S652" s="10"/>
      <c r="U652" s="10"/>
      <c r="V652" s="10"/>
      <c r="W652" s="10"/>
    </row>
    <row r="653" spans="3:23" ht="15.75" customHeight="1" x14ac:dyDescent="0.15">
      <c r="C653" s="12"/>
      <c r="D653" s="12"/>
      <c r="E653" s="12"/>
      <c r="F653" s="12"/>
      <c r="Q653" s="10">
        <f t="shared" si="165"/>
        <v>0</v>
      </c>
      <c r="S653" s="10"/>
      <c r="U653" s="10"/>
      <c r="V653" s="10"/>
      <c r="W653" s="10"/>
    </row>
    <row r="654" spans="3:23" ht="15.75" customHeight="1" x14ac:dyDescent="0.15">
      <c r="C654" s="12"/>
      <c r="D654" s="12"/>
      <c r="E654" s="12"/>
      <c r="F654" s="12"/>
      <c r="Q654" s="10">
        <f t="shared" si="165"/>
        <v>0</v>
      </c>
      <c r="S654" s="10"/>
      <c r="U654" s="10"/>
      <c r="V654" s="10"/>
      <c r="W654" s="10"/>
    </row>
    <row r="655" spans="3:23" ht="15.75" customHeight="1" x14ac:dyDescent="0.15">
      <c r="C655" s="12"/>
      <c r="D655" s="12"/>
      <c r="E655" s="12"/>
      <c r="F655" s="12"/>
      <c r="Q655" s="10">
        <f t="shared" si="165"/>
        <v>0</v>
      </c>
      <c r="S655" s="10"/>
      <c r="U655" s="10"/>
      <c r="V655" s="10"/>
      <c r="W655" s="10"/>
    </row>
    <row r="656" spans="3:23" ht="15.75" customHeight="1" x14ac:dyDescent="0.15">
      <c r="C656" s="12"/>
      <c r="D656" s="12"/>
      <c r="E656" s="12"/>
      <c r="F656" s="12"/>
      <c r="Q656" s="10">
        <f t="shared" si="165"/>
        <v>0</v>
      </c>
      <c r="S656" s="10"/>
      <c r="U656" s="10"/>
      <c r="V656" s="10"/>
      <c r="W656" s="10"/>
    </row>
    <row r="657" spans="3:23" ht="15.75" customHeight="1" x14ac:dyDescent="0.15">
      <c r="C657" s="12"/>
      <c r="D657" s="12"/>
      <c r="E657" s="12"/>
      <c r="F657" s="12"/>
      <c r="Q657" s="10">
        <f t="shared" si="165"/>
        <v>0</v>
      </c>
      <c r="S657" s="10"/>
      <c r="U657" s="10"/>
      <c r="V657" s="10"/>
      <c r="W657" s="10"/>
    </row>
    <row r="658" spans="3:23" ht="15.75" customHeight="1" x14ac:dyDescent="0.15">
      <c r="C658" s="12"/>
      <c r="D658" s="12"/>
      <c r="E658" s="12"/>
      <c r="F658" s="12"/>
      <c r="Q658" s="10">
        <f t="shared" si="165"/>
        <v>0</v>
      </c>
      <c r="S658" s="10"/>
      <c r="U658" s="10"/>
      <c r="V658" s="10"/>
      <c r="W658" s="10"/>
    </row>
    <row r="659" spans="3:23" ht="15.75" customHeight="1" x14ac:dyDescent="0.15">
      <c r="C659" s="12"/>
      <c r="D659" s="12"/>
      <c r="E659" s="12"/>
      <c r="F659" s="12"/>
      <c r="Q659" s="10">
        <f t="shared" si="165"/>
        <v>0</v>
      </c>
      <c r="S659" s="10"/>
      <c r="U659" s="10"/>
      <c r="V659" s="10"/>
      <c r="W659" s="10"/>
    </row>
    <row r="660" spans="3:23" ht="15.75" customHeight="1" x14ac:dyDescent="0.15">
      <c r="C660" s="12"/>
      <c r="D660" s="12"/>
      <c r="E660" s="12"/>
      <c r="F660" s="12"/>
      <c r="Q660" s="10">
        <f t="shared" si="165"/>
        <v>0</v>
      </c>
      <c r="S660" s="10"/>
      <c r="U660" s="10"/>
      <c r="V660" s="10"/>
      <c r="W660" s="10"/>
    </row>
    <row r="661" spans="3:23" ht="15.75" customHeight="1" x14ac:dyDescent="0.15">
      <c r="C661" s="12"/>
      <c r="D661" s="12"/>
      <c r="E661" s="12"/>
      <c r="F661" s="12"/>
      <c r="Q661" s="10">
        <f t="shared" si="165"/>
        <v>0</v>
      </c>
      <c r="S661" s="10"/>
      <c r="U661" s="10"/>
      <c r="V661" s="10"/>
      <c r="W661" s="10"/>
    </row>
    <row r="662" spans="3:23" ht="15.75" customHeight="1" x14ac:dyDescent="0.15">
      <c r="C662" s="12"/>
      <c r="D662" s="12"/>
      <c r="E662" s="12"/>
      <c r="F662" s="12"/>
      <c r="Q662" s="10">
        <f t="shared" si="165"/>
        <v>0</v>
      </c>
      <c r="S662" s="10"/>
      <c r="U662" s="10"/>
      <c r="V662" s="10"/>
      <c r="W662" s="10"/>
    </row>
    <row r="663" spans="3:23" ht="15.75" customHeight="1" x14ac:dyDescent="0.15">
      <c r="C663" s="12"/>
      <c r="D663" s="12"/>
      <c r="E663" s="12"/>
      <c r="F663" s="12"/>
      <c r="Q663" s="10">
        <f t="shared" si="165"/>
        <v>0</v>
      </c>
      <c r="S663" s="10"/>
      <c r="U663" s="10"/>
      <c r="V663" s="10"/>
      <c r="W663" s="10"/>
    </row>
    <row r="664" spans="3:23" ht="15.75" customHeight="1" x14ac:dyDescent="0.15">
      <c r="C664" s="12"/>
      <c r="D664" s="12"/>
      <c r="E664" s="12"/>
      <c r="F664" s="12"/>
      <c r="Q664" s="10">
        <f t="shared" si="165"/>
        <v>0</v>
      </c>
      <c r="S664" s="10"/>
      <c r="U664" s="10"/>
      <c r="V664" s="10"/>
      <c r="W664" s="10"/>
    </row>
    <row r="665" spans="3:23" ht="15.75" customHeight="1" x14ac:dyDescent="0.15">
      <c r="C665" s="12"/>
      <c r="D665" s="12"/>
      <c r="E665" s="12"/>
      <c r="F665" s="12"/>
      <c r="Q665" s="10">
        <f t="shared" si="165"/>
        <v>0</v>
      </c>
      <c r="S665" s="10"/>
      <c r="U665" s="10"/>
      <c r="V665" s="10"/>
      <c r="W665" s="10"/>
    </row>
    <row r="666" spans="3:23" ht="15.75" customHeight="1" x14ac:dyDescent="0.15">
      <c r="C666" s="12"/>
      <c r="D666" s="12"/>
      <c r="E666" s="12"/>
      <c r="F666" s="12"/>
      <c r="Q666" s="10">
        <f t="shared" si="165"/>
        <v>0</v>
      </c>
      <c r="S666" s="10"/>
      <c r="U666" s="10"/>
      <c r="V666" s="10"/>
      <c r="W666" s="10"/>
    </row>
    <row r="667" spans="3:23" ht="15.75" customHeight="1" x14ac:dyDescent="0.15">
      <c r="C667" s="12"/>
      <c r="D667" s="12"/>
      <c r="E667" s="12"/>
      <c r="F667" s="12"/>
      <c r="Q667" s="10">
        <f t="shared" si="165"/>
        <v>0</v>
      </c>
      <c r="S667" s="10"/>
      <c r="U667" s="10"/>
      <c r="V667" s="10"/>
      <c r="W667" s="10"/>
    </row>
    <row r="668" spans="3:23" ht="15.75" customHeight="1" x14ac:dyDescent="0.15">
      <c r="C668" s="12"/>
      <c r="D668" s="12"/>
      <c r="E668" s="12"/>
      <c r="F668" s="12"/>
      <c r="Q668" s="10">
        <f t="shared" si="165"/>
        <v>0</v>
      </c>
      <c r="S668" s="10"/>
      <c r="U668" s="10"/>
      <c r="V668" s="10"/>
      <c r="W668" s="10"/>
    </row>
    <row r="669" spans="3:23" ht="15.75" customHeight="1" x14ac:dyDescent="0.15">
      <c r="C669" s="12"/>
      <c r="D669" s="12"/>
      <c r="E669" s="12"/>
      <c r="F669" s="12"/>
      <c r="Q669" s="10">
        <f t="shared" si="165"/>
        <v>0</v>
      </c>
      <c r="S669" s="10"/>
      <c r="U669" s="10"/>
      <c r="V669" s="10"/>
      <c r="W669" s="10"/>
    </row>
    <row r="670" spans="3:23" ht="15.75" customHeight="1" x14ac:dyDescent="0.15">
      <c r="C670" s="12"/>
      <c r="D670" s="12"/>
      <c r="E670" s="12"/>
      <c r="F670" s="12"/>
      <c r="Q670" s="10">
        <f t="shared" si="165"/>
        <v>0</v>
      </c>
      <c r="S670" s="10"/>
      <c r="U670" s="10"/>
      <c r="V670" s="10"/>
      <c r="W670" s="10"/>
    </row>
    <row r="671" spans="3:23" ht="15.75" customHeight="1" x14ac:dyDescent="0.15">
      <c r="C671" s="12"/>
      <c r="D671" s="12"/>
      <c r="E671" s="12"/>
      <c r="F671" s="12"/>
      <c r="Q671" s="10">
        <f t="shared" si="165"/>
        <v>0</v>
      </c>
      <c r="S671" s="10"/>
      <c r="U671" s="10"/>
      <c r="V671" s="10"/>
      <c r="W671" s="10"/>
    </row>
    <row r="672" spans="3:23" ht="15.75" customHeight="1" x14ac:dyDescent="0.15">
      <c r="C672" s="12"/>
      <c r="D672" s="12"/>
      <c r="E672" s="12"/>
      <c r="F672" s="12"/>
      <c r="Q672" s="10">
        <f t="shared" si="165"/>
        <v>0</v>
      </c>
      <c r="S672" s="10"/>
      <c r="U672" s="10"/>
      <c r="V672" s="10"/>
      <c r="W672" s="10"/>
    </row>
    <row r="673" spans="3:23" ht="15.75" customHeight="1" x14ac:dyDescent="0.15">
      <c r="C673" s="12"/>
      <c r="D673" s="12"/>
      <c r="E673" s="12"/>
      <c r="F673" s="12"/>
      <c r="Q673" s="10">
        <f t="shared" si="165"/>
        <v>0</v>
      </c>
      <c r="S673" s="10"/>
      <c r="U673" s="10"/>
      <c r="V673" s="10"/>
      <c r="W673" s="10"/>
    </row>
    <row r="674" spans="3:23" ht="15.75" customHeight="1" x14ac:dyDescent="0.15">
      <c r="C674" s="12"/>
      <c r="D674" s="12"/>
      <c r="E674" s="12"/>
      <c r="F674" s="12"/>
      <c r="Q674" s="10">
        <f t="shared" si="165"/>
        <v>0</v>
      </c>
      <c r="S674" s="10"/>
      <c r="U674" s="10"/>
      <c r="V674" s="10"/>
      <c r="W674" s="10"/>
    </row>
    <row r="675" spans="3:23" ht="15.75" customHeight="1" x14ac:dyDescent="0.15">
      <c r="C675" s="12"/>
      <c r="D675" s="12"/>
      <c r="E675" s="12"/>
      <c r="F675" s="12"/>
      <c r="Q675" s="10">
        <f t="shared" si="165"/>
        <v>0</v>
      </c>
      <c r="S675" s="10"/>
      <c r="U675" s="10"/>
      <c r="V675" s="10"/>
      <c r="W675" s="10"/>
    </row>
    <row r="676" spans="3:23" ht="15.75" customHeight="1" x14ac:dyDescent="0.15">
      <c r="C676" s="12"/>
      <c r="D676" s="12"/>
      <c r="E676" s="12"/>
      <c r="F676" s="12"/>
      <c r="Q676" s="10">
        <f t="shared" si="165"/>
        <v>0</v>
      </c>
      <c r="S676" s="10"/>
      <c r="U676" s="10"/>
      <c r="V676" s="10"/>
      <c r="W676" s="10"/>
    </row>
    <row r="677" spans="3:23" ht="15.75" customHeight="1" x14ac:dyDescent="0.15">
      <c r="C677" s="12"/>
      <c r="D677" s="12"/>
      <c r="E677" s="12"/>
      <c r="F677" s="12"/>
      <c r="Q677" s="10">
        <f t="shared" si="165"/>
        <v>0</v>
      </c>
      <c r="S677" s="10"/>
      <c r="U677" s="10"/>
      <c r="V677" s="10"/>
      <c r="W677" s="10"/>
    </row>
    <row r="678" spans="3:23" ht="15.75" customHeight="1" x14ac:dyDescent="0.15">
      <c r="C678" s="12"/>
      <c r="D678" s="12"/>
      <c r="E678" s="12"/>
      <c r="F678" s="12"/>
      <c r="Q678" s="10">
        <f t="shared" si="165"/>
        <v>0</v>
      </c>
      <c r="S678" s="10"/>
      <c r="U678" s="10"/>
      <c r="V678" s="10"/>
      <c r="W678" s="10"/>
    </row>
    <row r="679" spans="3:23" ht="15.75" customHeight="1" x14ac:dyDescent="0.15">
      <c r="C679" s="12"/>
      <c r="D679" s="12"/>
      <c r="E679" s="12"/>
      <c r="F679" s="12"/>
      <c r="Q679" s="10">
        <f t="shared" si="165"/>
        <v>0</v>
      </c>
      <c r="S679" s="10"/>
      <c r="U679" s="10"/>
      <c r="V679" s="10"/>
      <c r="W679" s="10"/>
    </row>
    <row r="680" spans="3:23" ht="15.75" customHeight="1" x14ac:dyDescent="0.15">
      <c r="C680" s="12"/>
      <c r="D680" s="12"/>
      <c r="E680" s="12"/>
      <c r="F680" s="12"/>
      <c r="Q680" s="10">
        <f t="shared" si="165"/>
        <v>0</v>
      </c>
      <c r="S680" s="10"/>
      <c r="U680" s="10"/>
      <c r="V680" s="10"/>
      <c r="W680" s="10"/>
    </row>
    <row r="681" spans="3:23" ht="15.75" customHeight="1" x14ac:dyDescent="0.15">
      <c r="C681" s="12"/>
      <c r="D681" s="12"/>
      <c r="E681" s="12"/>
      <c r="F681" s="12"/>
      <c r="Q681" s="10">
        <f t="shared" si="165"/>
        <v>0</v>
      </c>
      <c r="S681" s="10"/>
      <c r="U681" s="10"/>
      <c r="V681" s="10"/>
      <c r="W681" s="10"/>
    </row>
    <row r="682" spans="3:23" ht="15.75" customHeight="1" x14ac:dyDescent="0.15">
      <c r="C682" s="12"/>
      <c r="D682" s="12"/>
      <c r="E682" s="12"/>
      <c r="F682" s="12"/>
      <c r="Q682" s="10">
        <f t="shared" si="165"/>
        <v>0</v>
      </c>
      <c r="S682" s="10"/>
      <c r="U682" s="10"/>
      <c r="V682" s="10"/>
      <c r="W682" s="10"/>
    </row>
    <row r="683" spans="3:23" ht="15.75" customHeight="1" x14ac:dyDescent="0.15">
      <c r="C683" s="12"/>
      <c r="D683" s="12"/>
      <c r="E683" s="12"/>
      <c r="F683" s="12"/>
      <c r="Q683" s="10">
        <f t="shared" si="165"/>
        <v>0</v>
      </c>
      <c r="S683" s="10"/>
      <c r="U683" s="10"/>
      <c r="V683" s="10"/>
      <c r="W683" s="10"/>
    </row>
    <row r="684" spans="3:23" ht="15.75" customHeight="1" x14ac:dyDescent="0.15">
      <c r="C684" s="12"/>
      <c r="D684" s="12"/>
      <c r="E684" s="12"/>
      <c r="F684" s="12"/>
      <c r="Q684" s="10">
        <f t="shared" si="165"/>
        <v>0</v>
      </c>
      <c r="S684" s="10"/>
      <c r="U684" s="10"/>
      <c r="V684" s="10"/>
      <c r="W684" s="10"/>
    </row>
    <row r="685" spans="3:23" ht="15.75" customHeight="1" x14ac:dyDescent="0.15">
      <c r="C685" s="12"/>
      <c r="D685" s="12"/>
      <c r="E685" s="12"/>
      <c r="F685" s="12"/>
      <c r="Q685" s="10">
        <f t="shared" si="165"/>
        <v>0</v>
      </c>
      <c r="S685" s="10"/>
      <c r="U685" s="10"/>
      <c r="V685" s="10"/>
      <c r="W685" s="10"/>
    </row>
    <row r="686" spans="3:23" ht="15.75" customHeight="1" x14ac:dyDescent="0.15">
      <c r="C686" s="12"/>
      <c r="D686" s="12"/>
      <c r="E686" s="12"/>
      <c r="F686" s="12"/>
      <c r="Q686" s="10">
        <f t="shared" si="165"/>
        <v>0</v>
      </c>
      <c r="S686" s="10"/>
      <c r="U686" s="10"/>
      <c r="V686" s="10"/>
      <c r="W686" s="10"/>
    </row>
    <row r="687" spans="3:23" ht="15.75" customHeight="1" x14ac:dyDescent="0.15">
      <c r="C687" s="12"/>
      <c r="D687" s="12"/>
      <c r="E687" s="12"/>
      <c r="F687" s="12"/>
      <c r="Q687" s="10">
        <f t="shared" si="165"/>
        <v>0</v>
      </c>
      <c r="S687" s="10"/>
      <c r="U687" s="10"/>
      <c r="V687" s="10"/>
      <c r="W687" s="10"/>
    </row>
    <row r="688" spans="3:23" ht="15.75" customHeight="1" x14ac:dyDescent="0.15">
      <c r="C688" s="12"/>
      <c r="D688" s="12"/>
      <c r="E688" s="12"/>
      <c r="F688" s="12"/>
      <c r="Q688" s="10">
        <f t="shared" si="165"/>
        <v>0</v>
      </c>
      <c r="S688" s="10"/>
      <c r="U688" s="10"/>
      <c r="V688" s="10"/>
      <c r="W688" s="10"/>
    </row>
    <row r="689" spans="3:23" ht="15.75" customHeight="1" x14ac:dyDescent="0.15">
      <c r="C689" s="12"/>
      <c r="D689" s="12"/>
      <c r="E689" s="12"/>
      <c r="F689" s="12"/>
      <c r="Q689" s="10">
        <f t="shared" si="165"/>
        <v>0</v>
      </c>
      <c r="S689" s="10"/>
      <c r="U689" s="10"/>
      <c r="V689" s="10"/>
      <c r="W689" s="10"/>
    </row>
    <row r="690" spans="3:23" ht="15.75" customHeight="1" x14ac:dyDescent="0.15">
      <c r="C690" s="12"/>
      <c r="D690" s="12"/>
      <c r="E690" s="12"/>
      <c r="F690" s="12"/>
      <c r="Q690" s="10">
        <f t="shared" si="165"/>
        <v>0</v>
      </c>
      <c r="S690" s="10"/>
      <c r="U690" s="10"/>
      <c r="V690" s="10"/>
      <c r="W690" s="10"/>
    </row>
    <row r="691" spans="3:23" ht="15.75" customHeight="1" x14ac:dyDescent="0.15">
      <c r="C691" s="12"/>
      <c r="D691" s="12"/>
      <c r="E691" s="12"/>
      <c r="F691" s="12"/>
      <c r="Q691" s="10">
        <f t="shared" si="165"/>
        <v>0</v>
      </c>
      <c r="S691" s="10"/>
      <c r="U691" s="10"/>
      <c r="V691" s="10"/>
      <c r="W691" s="10"/>
    </row>
    <row r="692" spans="3:23" ht="15.75" customHeight="1" x14ac:dyDescent="0.15">
      <c r="C692" s="12"/>
      <c r="D692" s="12"/>
      <c r="E692" s="12"/>
      <c r="F692" s="12"/>
      <c r="Q692" s="10">
        <f t="shared" si="165"/>
        <v>0</v>
      </c>
      <c r="S692" s="10"/>
      <c r="U692" s="10"/>
      <c r="V692" s="10"/>
      <c r="W692" s="10"/>
    </row>
    <row r="693" spans="3:23" ht="15.75" customHeight="1" x14ac:dyDescent="0.15">
      <c r="C693" s="12"/>
      <c r="D693" s="12"/>
      <c r="E693" s="12"/>
      <c r="F693" s="12"/>
      <c r="Q693" s="10">
        <f t="shared" si="165"/>
        <v>0</v>
      </c>
      <c r="S693" s="10"/>
      <c r="U693" s="10"/>
      <c r="V693" s="10"/>
      <c r="W693" s="10"/>
    </row>
    <row r="694" spans="3:23" ht="15.75" customHeight="1" x14ac:dyDescent="0.15">
      <c r="C694" s="12"/>
      <c r="D694" s="12"/>
      <c r="E694" s="12"/>
      <c r="F694" s="12"/>
      <c r="Q694" s="10">
        <f t="shared" si="165"/>
        <v>0</v>
      </c>
      <c r="S694" s="10"/>
      <c r="U694" s="10"/>
      <c r="V694" s="10"/>
      <c r="W694" s="10"/>
    </row>
    <row r="695" spans="3:23" ht="15.75" customHeight="1" x14ac:dyDescent="0.15">
      <c r="C695" s="12"/>
      <c r="D695" s="12"/>
      <c r="E695" s="12"/>
      <c r="F695" s="12"/>
      <c r="Q695" s="10">
        <f t="shared" si="165"/>
        <v>0</v>
      </c>
      <c r="S695" s="10"/>
      <c r="U695" s="10"/>
      <c r="V695" s="10"/>
      <c r="W695" s="10"/>
    </row>
    <row r="696" spans="3:23" ht="15.75" customHeight="1" x14ac:dyDescent="0.15">
      <c r="C696" s="12"/>
      <c r="D696" s="12"/>
      <c r="E696" s="12"/>
      <c r="F696" s="12"/>
      <c r="Q696" s="10">
        <f t="shared" si="165"/>
        <v>0</v>
      </c>
      <c r="S696" s="10"/>
      <c r="U696" s="10"/>
      <c r="V696" s="10"/>
      <c r="W696" s="10"/>
    </row>
    <row r="697" spans="3:23" ht="15.75" customHeight="1" x14ac:dyDescent="0.15">
      <c r="C697" s="12"/>
      <c r="D697" s="12"/>
      <c r="E697" s="12"/>
      <c r="F697" s="12"/>
      <c r="Q697" s="10">
        <f t="shared" si="165"/>
        <v>0</v>
      </c>
      <c r="S697" s="10"/>
      <c r="U697" s="10"/>
      <c r="V697" s="10"/>
      <c r="W697" s="10"/>
    </row>
    <row r="698" spans="3:23" ht="15.75" customHeight="1" x14ac:dyDescent="0.15">
      <c r="C698" s="12"/>
      <c r="D698" s="12"/>
      <c r="E698" s="12"/>
      <c r="F698" s="12"/>
      <c r="Q698" s="10">
        <f t="shared" si="165"/>
        <v>0</v>
      </c>
      <c r="S698" s="10"/>
      <c r="U698" s="10"/>
      <c r="V698" s="10"/>
      <c r="W698" s="10"/>
    </row>
    <row r="699" spans="3:23" ht="15.75" customHeight="1" x14ac:dyDescent="0.15">
      <c r="C699" s="12"/>
      <c r="D699" s="12"/>
      <c r="E699" s="12"/>
      <c r="F699" s="12"/>
      <c r="Q699" s="10">
        <f t="shared" si="165"/>
        <v>0</v>
      </c>
      <c r="S699" s="10"/>
      <c r="U699" s="10"/>
      <c r="V699" s="10"/>
      <c r="W699" s="10"/>
    </row>
    <row r="700" spans="3:23" ht="15.75" customHeight="1" x14ac:dyDescent="0.15">
      <c r="C700" s="12"/>
      <c r="D700" s="12"/>
      <c r="E700" s="12"/>
      <c r="F700" s="12"/>
      <c r="Q700" s="10">
        <f t="shared" si="165"/>
        <v>0</v>
      </c>
      <c r="S700" s="10"/>
      <c r="U700" s="10"/>
      <c r="V700" s="10"/>
      <c r="W700" s="10"/>
    </row>
    <row r="701" spans="3:23" ht="15.75" customHeight="1" x14ac:dyDescent="0.15">
      <c r="C701" s="12"/>
      <c r="D701" s="12"/>
      <c r="E701" s="12"/>
      <c r="F701" s="12"/>
      <c r="Q701" s="10">
        <f t="shared" si="165"/>
        <v>0</v>
      </c>
      <c r="S701" s="10"/>
      <c r="U701" s="10"/>
      <c r="V701" s="10"/>
      <c r="W701" s="10"/>
    </row>
    <row r="702" spans="3:23" ht="15.75" customHeight="1" x14ac:dyDescent="0.15">
      <c r="C702" s="12"/>
      <c r="D702" s="12"/>
      <c r="E702" s="12"/>
      <c r="F702" s="12"/>
      <c r="Q702" s="10">
        <f t="shared" si="165"/>
        <v>0</v>
      </c>
      <c r="S702" s="10"/>
      <c r="U702" s="10"/>
      <c r="V702" s="10"/>
      <c r="W702" s="10"/>
    </row>
    <row r="703" spans="3:23" ht="15.75" customHeight="1" x14ac:dyDescent="0.15">
      <c r="C703" s="12"/>
      <c r="D703" s="12"/>
      <c r="E703" s="12"/>
      <c r="F703" s="12"/>
      <c r="Q703" s="10">
        <f t="shared" si="165"/>
        <v>0</v>
      </c>
      <c r="S703" s="10"/>
      <c r="U703" s="10"/>
      <c r="V703" s="10"/>
      <c r="W703" s="10"/>
    </row>
    <row r="704" spans="3:23" ht="15.75" customHeight="1" x14ac:dyDescent="0.15">
      <c r="C704" s="12"/>
      <c r="D704" s="12"/>
      <c r="E704" s="12"/>
      <c r="F704" s="12"/>
      <c r="Q704" s="10">
        <f t="shared" si="165"/>
        <v>0</v>
      </c>
      <c r="S704" s="10"/>
      <c r="U704" s="10"/>
      <c r="V704" s="10"/>
      <c r="W704" s="10"/>
    </row>
    <row r="705" spans="3:23" ht="15.75" customHeight="1" x14ac:dyDescent="0.15">
      <c r="C705" s="12"/>
      <c r="D705" s="12"/>
      <c r="E705" s="12"/>
      <c r="F705" s="12"/>
      <c r="Q705" s="10">
        <f t="shared" si="165"/>
        <v>0</v>
      </c>
      <c r="S705" s="10"/>
      <c r="U705" s="10"/>
      <c r="V705" s="10"/>
      <c r="W705" s="10"/>
    </row>
    <row r="706" spans="3:23" ht="15.75" customHeight="1" x14ac:dyDescent="0.15">
      <c r="C706" s="12"/>
      <c r="D706" s="12"/>
      <c r="E706" s="12"/>
      <c r="F706" s="12"/>
      <c r="Q706" s="10">
        <f t="shared" si="165"/>
        <v>0</v>
      </c>
      <c r="S706" s="10"/>
      <c r="U706" s="10"/>
      <c r="V706" s="10"/>
      <c r="W706" s="10"/>
    </row>
    <row r="707" spans="3:23" ht="15.75" customHeight="1" x14ac:dyDescent="0.15">
      <c r="C707" s="12"/>
      <c r="D707" s="12"/>
      <c r="E707" s="12"/>
      <c r="F707" s="12"/>
      <c r="Q707" s="10">
        <f t="shared" ref="Q707:Q751" si="166">IF((I707-H707+N(I707&lt;H707)+(K707-J707+N(K707&lt;J707))+L707-M707)&lt;=$AG$12,0,(I707-H707+N(I707&lt;H707)+(K707-J707+N(K707&lt;J707))+L707-M707)-$AG$12)</f>
        <v>0</v>
      </c>
      <c r="S707" s="10"/>
      <c r="U707" s="10"/>
      <c r="V707" s="10"/>
      <c r="W707" s="10"/>
    </row>
    <row r="708" spans="3:23" ht="15.75" customHeight="1" x14ac:dyDescent="0.15">
      <c r="C708" s="12"/>
      <c r="D708" s="12"/>
      <c r="E708" s="12"/>
      <c r="F708" s="12"/>
      <c r="Q708" s="10">
        <f t="shared" si="166"/>
        <v>0</v>
      </c>
      <c r="S708" s="10"/>
      <c r="U708" s="10"/>
      <c r="V708" s="10"/>
      <c r="W708" s="10"/>
    </row>
    <row r="709" spans="3:23" ht="15.75" customHeight="1" x14ac:dyDescent="0.15">
      <c r="C709" s="12"/>
      <c r="D709" s="12"/>
      <c r="E709" s="12"/>
      <c r="F709" s="12"/>
      <c r="Q709" s="10">
        <f t="shared" si="166"/>
        <v>0</v>
      </c>
      <c r="S709" s="10"/>
      <c r="U709" s="10"/>
      <c r="V709" s="10"/>
      <c r="W709" s="10"/>
    </row>
    <row r="710" spans="3:23" ht="15.75" customHeight="1" x14ac:dyDescent="0.15">
      <c r="C710" s="12"/>
      <c r="D710" s="12"/>
      <c r="E710" s="12"/>
      <c r="F710" s="12"/>
      <c r="Q710" s="10">
        <f t="shared" si="166"/>
        <v>0</v>
      </c>
      <c r="S710" s="10"/>
      <c r="U710" s="10"/>
      <c r="V710" s="10"/>
      <c r="W710" s="10"/>
    </row>
    <row r="711" spans="3:23" ht="15.75" customHeight="1" x14ac:dyDescent="0.15">
      <c r="C711" s="12"/>
      <c r="D711" s="12"/>
      <c r="E711" s="12"/>
      <c r="F711" s="12"/>
      <c r="Q711" s="10">
        <f t="shared" si="166"/>
        <v>0</v>
      </c>
      <c r="S711" s="10"/>
      <c r="U711" s="10"/>
      <c r="V711" s="10"/>
      <c r="W711" s="10"/>
    </row>
    <row r="712" spans="3:23" ht="15.75" customHeight="1" x14ac:dyDescent="0.15">
      <c r="C712" s="12"/>
      <c r="D712" s="12"/>
      <c r="E712" s="12"/>
      <c r="F712" s="12"/>
      <c r="Q712" s="10">
        <f t="shared" si="166"/>
        <v>0</v>
      </c>
      <c r="S712" s="10"/>
      <c r="U712" s="10"/>
      <c r="V712" s="10"/>
      <c r="W712" s="10"/>
    </row>
    <row r="713" spans="3:23" ht="15.75" customHeight="1" x14ac:dyDescent="0.15">
      <c r="C713" s="12"/>
      <c r="D713" s="12"/>
      <c r="E713" s="12"/>
      <c r="F713" s="12"/>
      <c r="Q713" s="10">
        <f t="shared" si="166"/>
        <v>0</v>
      </c>
      <c r="S713" s="10"/>
      <c r="U713" s="10"/>
      <c r="V713" s="10"/>
      <c r="W713" s="10"/>
    </row>
    <row r="714" spans="3:23" ht="15.75" customHeight="1" x14ac:dyDescent="0.15">
      <c r="C714" s="12"/>
      <c r="D714" s="12"/>
      <c r="E714" s="12"/>
      <c r="F714" s="12"/>
      <c r="Q714" s="10">
        <f t="shared" si="166"/>
        <v>0</v>
      </c>
      <c r="S714" s="10"/>
      <c r="U714" s="10"/>
      <c r="V714" s="10"/>
      <c r="W714" s="10"/>
    </row>
    <row r="715" spans="3:23" ht="15.75" customHeight="1" x14ac:dyDescent="0.15">
      <c r="C715" s="12"/>
      <c r="D715" s="12"/>
      <c r="E715" s="12"/>
      <c r="F715" s="12"/>
      <c r="Q715" s="10">
        <f t="shared" si="166"/>
        <v>0</v>
      </c>
      <c r="S715" s="10"/>
      <c r="U715" s="10"/>
      <c r="V715" s="10"/>
      <c r="W715" s="10"/>
    </row>
    <row r="716" spans="3:23" ht="15.75" customHeight="1" x14ac:dyDescent="0.15">
      <c r="C716" s="12"/>
      <c r="D716" s="12"/>
      <c r="E716" s="12"/>
      <c r="F716" s="12"/>
      <c r="Q716" s="10">
        <f t="shared" si="166"/>
        <v>0</v>
      </c>
      <c r="S716" s="10"/>
      <c r="U716" s="10"/>
      <c r="V716" s="10"/>
      <c r="W716" s="10"/>
    </row>
    <row r="717" spans="3:23" ht="15.75" customHeight="1" x14ac:dyDescent="0.15">
      <c r="C717" s="12"/>
      <c r="D717" s="12"/>
      <c r="E717" s="12"/>
      <c r="F717" s="12"/>
      <c r="Q717" s="10">
        <f t="shared" si="166"/>
        <v>0</v>
      </c>
      <c r="S717" s="10"/>
      <c r="U717" s="10"/>
      <c r="V717" s="10"/>
      <c r="W717" s="10"/>
    </row>
    <row r="718" spans="3:23" ht="15.75" customHeight="1" x14ac:dyDescent="0.15">
      <c r="C718" s="12"/>
      <c r="D718" s="12"/>
      <c r="E718" s="12"/>
      <c r="F718" s="12"/>
      <c r="Q718" s="10">
        <f t="shared" si="166"/>
        <v>0</v>
      </c>
      <c r="S718" s="10"/>
      <c r="U718" s="10"/>
      <c r="V718" s="10"/>
      <c r="W718" s="10"/>
    </row>
    <row r="719" spans="3:23" ht="15.75" customHeight="1" x14ac:dyDescent="0.15">
      <c r="C719" s="12"/>
      <c r="D719" s="12"/>
      <c r="E719" s="12"/>
      <c r="F719" s="12"/>
      <c r="Q719" s="10">
        <f t="shared" si="166"/>
        <v>0</v>
      </c>
      <c r="S719" s="10"/>
      <c r="U719" s="10"/>
      <c r="V719" s="10"/>
      <c r="W719" s="10"/>
    </row>
    <row r="720" spans="3:23" ht="15.75" customHeight="1" x14ac:dyDescent="0.15">
      <c r="C720" s="12"/>
      <c r="D720" s="12"/>
      <c r="E720" s="12"/>
      <c r="F720" s="12"/>
      <c r="Q720" s="10">
        <f t="shared" si="166"/>
        <v>0</v>
      </c>
      <c r="S720" s="10"/>
      <c r="U720" s="10"/>
      <c r="V720" s="10"/>
      <c r="W720" s="10"/>
    </row>
    <row r="721" spans="3:23" ht="15.75" customHeight="1" x14ac:dyDescent="0.15">
      <c r="C721" s="12"/>
      <c r="D721" s="12"/>
      <c r="E721" s="12"/>
      <c r="F721" s="12"/>
      <c r="Q721" s="10">
        <f t="shared" si="166"/>
        <v>0</v>
      </c>
      <c r="S721" s="10"/>
      <c r="U721" s="10"/>
      <c r="V721" s="10"/>
      <c r="W721" s="10"/>
    </row>
    <row r="722" spans="3:23" ht="15.75" customHeight="1" x14ac:dyDescent="0.15">
      <c r="C722" s="12"/>
      <c r="D722" s="12"/>
      <c r="E722" s="12"/>
      <c r="F722" s="12"/>
      <c r="Q722" s="10">
        <f t="shared" si="166"/>
        <v>0</v>
      </c>
      <c r="S722" s="10"/>
      <c r="U722" s="10"/>
      <c r="V722" s="10"/>
      <c r="W722" s="10"/>
    </row>
    <row r="723" spans="3:23" ht="15.75" customHeight="1" x14ac:dyDescent="0.15">
      <c r="C723" s="12"/>
      <c r="D723" s="12"/>
      <c r="E723" s="12"/>
      <c r="F723" s="12"/>
      <c r="Q723" s="10">
        <f t="shared" si="166"/>
        <v>0</v>
      </c>
      <c r="S723" s="10"/>
      <c r="U723" s="10"/>
      <c r="V723" s="10"/>
      <c r="W723" s="10"/>
    </row>
    <row r="724" spans="3:23" ht="15.75" customHeight="1" x14ac:dyDescent="0.15">
      <c r="C724" s="12"/>
      <c r="D724" s="12"/>
      <c r="E724" s="12"/>
      <c r="F724" s="12"/>
      <c r="Q724" s="10">
        <f t="shared" si="166"/>
        <v>0</v>
      </c>
      <c r="S724" s="10"/>
      <c r="U724" s="10"/>
      <c r="V724" s="10"/>
      <c r="W724" s="10"/>
    </row>
    <row r="725" spans="3:23" ht="15.75" customHeight="1" x14ac:dyDescent="0.15">
      <c r="C725" s="12"/>
      <c r="D725" s="12"/>
      <c r="E725" s="12"/>
      <c r="F725" s="12"/>
      <c r="Q725" s="10">
        <f t="shared" si="166"/>
        <v>0</v>
      </c>
      <c r="S725" s="10"/>
      <c r="U725" s="10"/>
      <c r="V725" s="10"/>
      <c r="W725" s="10"/>
    </row>
    <row r="726" spans="3:23" ht="15.75" customHeight="1" x14ac:dyDescent="0.15">
      <c r="C726" s="12"/>
      <c r="D726" s="12"/>
      <c r="E726" s="12"/>
      <c r="F726" s="12"/>
      <c r="Q726" s="10">
        <f t="shared" si="166"/>
        <v>0</v>
      </c>
      <c r="S726" s="10"/>
      <c r="U726" s="10"/>
      <c r="V726" s="10"/>
      <c r="W726" s="10"/>
    </row>
    <row r="727" spans="3:23" ht="15.75" customHeight="1" x14ac:dyDescent="0.15">
      <c r="C727" s="12"/>
      <c r="D727" s="12"/>
      <c r="E727" s="12"/>
      <c r="F727" s="12"/>
      <c r="Q727" s="10">
        <f t="shared" si="166"/>
        <v>0</v>
      </c>
      <c r="S727" s="10"/>
      <c r="U727" s="10"/>
      <c r="V727" s="10"/>
      <c r="W727" s="10"/>
    </row>
    <row r="728" spans="3:23" ht="15.75" customHeight="1" x14ac:dyDescent="0.15">
      <c r="C728" s="12"/>
      <c r="D728" s="12"/>
      <c r="E728" s="12"/>
      <c r="F728" s="12"/>
      <c r="Q728" s="10">
        <f t="shared" si="166"/>
        <v>0</v>
      </c>
      <c r="S728" s="10"/>
      <c r="U728" s="10"/>
      <c r="V728" s="10"/>
      <c r="W728" s="10"/>
    </row>
    <row r="729" spans="3:23" ht="15.75" customHeight="1" x14ac:dyDescent="0.15">
      <c r="C729" s="12"/>
      <c r="D729" s="12"/>
      <c r="E729" s="12"/>
      <c r="F729" s="12"/>
      <c r="Q729" s="10">
        <f t="shared" si="166"/>
        <v>0</v>
      </c>
      <c r="S729" s="10"/>
      <c r="U729" s="10"/>
      <c r="V729" s="10"/>
      <c r="W729" s="10"/>
    </row>
    <row r="730" spans="3:23" ht="15.75" customHeight="1" x14ac:dyDescent="0.15">
      <c r="C730" s="12"/>
      <c r="D730" s="12"/>
      <c r="E730" s="12"/>
      <c r="F730" s="12"/>
      <c r="Q730" s="10">
        <f t="shared" si="166"/>
        <v>0</v>
      </c>
      <c r="S730" s="10"/>
      <c r="U730" s="10"/>
      <c r="V730" s="10"/>
      <c r="W730" s="10"/>
    </row>
    <row r="731" spans="3:23" ht="15.75" customHeight="1" x14ac:dyDescent="0.15">
      <c r="C731" s="12"/>
      <c r="D731" s="12"/>
      <c r="E731" s="12"/>
      <c r="F731" s="12"/>
      <c r="Q731" s="10">
        <f t="shared" si="166"/>
        <v>0</v>
      </c>
      <c r="S731" s="10"/>
      <c r="U731" s="10"/>
      <c r="V731" s="10"/>
      <c r="W731" s="10"/>
    </row>
    <row r="732" spans="3:23" ht="15.75" customHeight="1" x14ac:dyDescent="0.15">
      <c r="C732" s="12"/>
      <c r="D732" s="12"/>
      <c r="E732" s="12"/>
      <c r="F732" s="12"/>
      <c r="Q732" s="10">
        <f t="shared" si="166"/>
        <v>0</v>
      </c>
      <c r="S732" s="10"/>
      <c r="U732" s="10"/>
      <c r="V732" s="10"/>
      <c r="W732" s="10"/>
    </row>
    <row r="733" spans="3:23" ht="15.75" customHeight="1" x14ac:dyDescent="0.15">
      <c r="C733" s="12"/>
      <c r="D733" s="12"/>
      <c r="E733" s="12"/>
      <c r="F733" s="12"/>
      <c r="Q733" s="10">
        <f t="shared" si="166"/>
        <v>0</v>
      </c>
      <c r="S733" s="10"/>
      <c r="U733" s="10"/>
      <c r="V733" s="10"/>
      <c r="W733" s="10"/>
    </row>
    <row r="734" spans="3:23" ht="15.75" customHeight="1" x14ac:dyDescent="0.15">
      <c r="C734" s="12"/>
      <c r="D734" s="12"/>
      <c r="E734" s="12"/>
      <c r="F734" s="12"/>
      <c r="Q734" s="10">
        <f t="shared" si="166"/>
        <v>0</v>
      </c>
      <c r="S734" s="10"/>
      <c r="U734" s="10"/>
      <c r="V734" s="10"/>
      <c r="W734" s="10"/>
    </row>
    <row r="735" spans="3:23" ht="15.75" customHeight="1" x14ac:dyDescent="0.15">
      <c r="C735" s="12"/>
      <c r="D735" s="12"/>
      <c r="E735" s="12"/>
      <c r="F735" s="12"/>
      <c r="Q735" s="10">
        <f t="shared" si="166"/>
        <v>0</v>
      </c>
      <c r="S735" s="10"/>
      <c r="U735" s="10"/>
      <c r="V735" s="10"/>
      <c r="W735" s="10"/>
    </row>
    <row r="736" spans="3:23" ht="15.75" customHeight="1" x14ac:dyDescent="0.15">
      <c r="C736" s="12"/>
      <c r="D736" s="12"/>
      <c r="E736" s="12"/>
      <c r="F736" s="12"/>
      <c r="Q736" s="10">
        <f t="shared" si="166"/>
        <v>0</v>
      </c>
      <c r="S736" s="10"/>
      <c r="U736" s="10"/>
      <c r="V736" s="10"/>
      <c r="W736" s="10"/>
    </row>
    <row r="737" spans="3:23" ht="15.75" customHeight="1" x14ac:dyDescent="0.15">
      <c r="C737" s="12"/>
      <c r="D737" s="12"/>
      <c r="E737" s="12"/>
      <c r="F737" s="12"/>
      <c r="Q737" s="10">
        <f t="shared" si="166"/>
        <v>0</v>
      </c>
      <c r="S737" s="10"/>
      <c r="U737" s="10"/>
      <c r="V737" s="10"/>
      <c r="W737" s="10"/>
    </row>
    <row r="738" spans="3:23" ht="15.75" customHeight="1" x14ac:dyDescent="0.15">
      <c r="C738" s="12"/>
      <c r="D738" s="12"/>
      <c r="E738" s="12"/>
      <c r="F738" s="12"/>
      <c r="Q738" s="10">
        <f t="shared" si="166"/>
        <v>0</v>
      </c>
      <c r="S738" s="10"/>
      <c r="U738" s="10"/>
      <c r="V738" s="10"/>
      <c r="W738" s="10"/>
    </row>
    <row r="739" spans="3:23" ht="15.75" customHeight="1" x14ac:dyDescent="0.15">
      <c r="C739" s="12"/>
      <c r="D739" s="12"/>
      <c r="E739" s="12"/>
      <c r="F739" s="12"/>
      <c r="Q739" s="10">
        <f t="shared" si="166"/>
        <v>0</v>
      </c>
      <c r="S739" s="10"/>
      <c r="U739" s="10"/>
      <c r="V739" s="10"/>
      <c r="W739" s="10"/>
    </row>
    <row r="740" spans="3:23" ht="15.75" customHeight="1" x14ac:dyDescent="0.15">
      <c r="C740" s="12"/>
      <c r="D740" s="12"/>
      <c r="E740" s="12"/>
      <c r="F740" s="12"/>
      <c r="Q740" s="10">
        <f t="shared" si="166"/>
        <v>0</v>
      </c>
      <c r="S740" s="10"/>
      <c r="U740" s="10"/>
      <c r="V740" s="10"/>
      <c r="W740" s="10"/>
    </row>
    <row r="741" spans="3:23" ht="15.75" customHeight="1" x14ac:dyDescent="0.15">
      <c r="C741" s="12"/>
      <c r="D741" s="12"/>
      <c r="E741" s="12"/>
      <c r="F741" s="12"/>
      <c r="Q741" s="10">
        <f t="shared" si="166"/>
        <v>0</v>
      </c>
      <c r="S741" s="10"/>
      <c r="U741" s="10"/>
      <c r="V741" s="10"/>
      <c r="W741" s="10"/>
    </row>
    <row r="742" spans="3:23" ht="15.75" customHeight="1" x14ac:dyDescent="0.15">
      <c r="C742" s="12"/>
      <c r="D742" s="12"/>
      <c r="E742" s="12"/>
      <c r="F742" s="12"/>
      <c r="Q742" s="10">
        <f t="shared" si="166"/>
        <v>0</v>
      </c>
      <c r="S742" s="10"/>
      <c r="U742" s="10"/>
      <c r="V742" s="10"/>
      <c r="W742" s="10"/>
    </row>
    <row r="743" spans="3:23" ht="15.75" customHeight="1" x14ac:dyDescent="0.15">
      <c r="C743" s="12"/>
      <c r="D743" s="12"/>
      <c r="E743" s="12"/>
      <c r="F743" s="12"/>
      <c r="Q743" s="10">
        <f t="shared" si="166"/>
        <v>0</v>
      </c>
      <c r="S743" s="10"/>
      <c r="U743" s="10"/>
      <c r="V743" s="10"/>
      <c r="W743" s="10"/>
    </row>
    <row r="744" spans="3:23" ht="15.75" customHeight="1" x14ac:dyDescent="0.15">
      <c r="C744" s="12"/>
      <c r="D744" s="12"/>
      <c r="E744" s="12"/>
      <c r="F744" s="12"/>
      <c r="Q744" s="10">
        <f t="shared" si="166"/>
        <v>0</v>
      </c>
      <c r="S744" s="10"/>
      <c r="U744" s="10"/>
      <c r="V744" s="10"/>
      <c r="W744" s="10"/>
    </row>
    <row r="745" spans="3:23" ht="15.75" customHeight="1" x14ac:dyDescent="0.15">
      <c r="C745" s="12"/>
      <c r="D745" s="12"/>
      <c r="E745" s="12"/>
      <c r="F745" s="12"/>
      <c r="Q745" s="10">
        <f t="shared" si="166"/>
        <v>0</v>
      </c>
      <c r="S745" s="10"/>
      <c r="U745" s="10"/>
      <c r="V745" s="10"/>
      <c r="W745" s="10"/>
    </row>
    <row r="746" spans="3:23" ht="15.75" customHeight="1" x14ac:dyDescent="0.15">
      <c r="C746" s="12"/>
      <c r="D746" s="12"/>
      <c r="E746" s="12"/>
      <c r="F746" s="12"/>
      <c r="Q746" s="10">
        <f t="shared" si="166"/>
        <v>0</v>
      </c>
      <c r="S746" s="10"/>
      <c r="U746" s="10"/>
      <c r="V746" s="10"/>
      <c r="W746" s="10"/>
    </row>
    <row r="747" spans="3:23" ht="15.75" customHeight="1" x14ac:dyDescent="0.15">
      <c r="C747" s="12"/>
      <c r="D747" s="12"/>
      <c r="E747" s="12"/>
      <c r="F747" s="12"/>
      <c r="Q747" s="10">
        <f t="shared" si="166"/>
        <v>0</v>
      </c>
      <c r="S747" s="10"/>
      <c r="U747" s="10"/>
      <c r="V747" s="10"/>
      <c r="W747" s="10"/>
    </row>
    <row r="748" spans="3:23" ht="15.75" customHeight="1" x14ac:dyDescent="0.15">
      <c r="C748" s="12"/>
      <c r="D748" s="12"/>
      <c r="E748" s="12"/>
      <c r="F748" s="12"/>
      <c r="Q748" s="10">
        <f t="shared" si="166"/>
        <v>0</v>
      </c>
      <c r="S748" s="10"/>
      <c r="U748" s="10"/>
      <c r="V748" s="10"/>
      <c r="W748" s="10"/>
    </row>
    <row r="749" spans="3:23" ht="15.75" customHeight="1" x14ac:dyDescent="0.15">
      <c r="C749" s="12"/>
      <c r="D749" s="12"/>
      <c r="E749" s="12"/>
      <c r="F749" s="12"/>
      <c r="Q749" s="10">
        <f t="shared" si="166"/>
        <v>0</v>
      </c>
      <c r="S749" s="10"/>
      <c r="U749" s="10"/>
      <c r="V749" s="10"/>
      <c r="W749" s="10"/>
    </row>
    <row r="750" spans="3:23" ht="15.75" customHeight="1" x14ac:dyDescent="0.15">
      <c r="C750" s="12"/>
      <c r="D750" s="12"/>
      <c r="E750" s="12"/>
      <c r="F750" s="12"/>
      <c r="Q750" s="10">
        <f t="shared" si="166"/>
        <v>0</v>
      </c>
      <c r="S750" s="10"/>
      <c r="U750" s="10"/>
      <c r="V750" s="10"/>
      <c r="W750" s="10"/>
    </row>
    <row r="751" spans="3:23" ht="15.75" customHeight="1" x14ac:dyDescent="0.15">
      <c r="C751" s="12"/>
      <c r="D751" s="12"/>
      <c r="E751" s="12"/>
      <c r="F751" s="12"/>
      <c r="Q751" s="10">
        <f t="shared" si="166"/>
        <v>0</v>
      </c>
      <c r="S751" s="10"/>
      <c r="U751" s="10"/>
      <c r="V751" s="10"/>
      <c r="W751" s="10"/>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 ref="J17:J18"/>
    <mergeCell ref="O17:O18"/>
    <mergeCell ref="N17:N18"/>
    <mergeCell ref="R17:R18"/>
    <mergeCell ref="P17:P18"/>
    <mergeCell ref="Q17:Q18"/>
    <mergeCell ref="AH1:AK14"/>
    <mergeCell ref="P10:P11"/>
    <mergeCell ref="Q10:Q11"/>
    <mergeCell ref="K17:K18"/>
    <mergeCell ref="L17:L18"/>
    <mergeCell ref="M17:M18"/>
    <mergeCell ref="W17:W18"/>
    <mergeCell ref="U17:U18"/>
    <mergeCell ref="S17:S18"/>
    <mergeCell ref="V17:V18"/>
    <mergeCell ref="T17:T18"/>
    <mergeCell ref="AC17:AC18"/>
    <mergeCell ref="AA17:AA18"/>
    <mergeCell ref="Y17:Y18"/>
    <mergeCell ref="AE2:AF2"/>
    <mergeCell ref="Z17:Z18"/>
  </mergeCells>
  <phoneticPr fontId="7" type="noConversion"/>
  <conditionalFormatting sqref="A19:AL21 AM21:BI21 A22:BI386">
    <cfRule type="expression" dxfId="34" priority="1" stopIfTrue="1">
      <formula>WEEKDAY($A19,2)&gt;=6</formula>
    </cfRule>
  </conditionalFormatting>
  <conditionalFormatting sqref="C387:F751 Q387:Q751 S387:W751">
    <cfRule type="expression" dxfId="33" priority="6" stopIfTrue="1">
      <formula>WEEKDAY($A387,2)&gt;=6</formula>
    </cfRule>
  </conditionalFormatting>
  <dataValidations disablePrompts="1" count="1">
    <dataValidation type="list" allowBlank="1" showInputMessage="1" showErrorMessage="1" sqref="Y19:Y386" xr:uid="{26AA438A-7973-6E43-B468-9579EDF4015C}">
      <formula1>$X$2:$X$15</formula1>
    </dataValidation>
  </dataValidations>
  <hyperlinks>
    <hyperlink ref="AH15" r:id="rId1" xr:uid="{012FF3E3-EEB9-214C-9C4B-698114A13873}"/>
  </hyperlinks>
  <pageMargins left="0.23622047244094499" right="0.23622047244094499" top="0.43307086614173201" bottom="0.55118110236220497" header="0" footer="0"/>
  <pageSetup paperSize="8" scale="65" orientation="portrait" r:id="rId2"/>
  <headerFooter>
    <oddFooter>&amp;L&amp;K000000                    Vorgesetzte Person:
_______________________________________&amp;C&amp;K000000Arbeitnehmende Person:
_______________________________________&amp;R&amp;K000000
Made with &amp;G</oddFooter>
  </headerFooter>
  <rowBreaks count="10" manualBreakCount="10">
    <brk id="51" max="16383" man="1"/>
    <brk id="79" max="16383" man="1"/>
    <brk id="110" max="16383" man="1"/>
    <brk id="140" max="16383" man="1"/>
    <brk id="171" max="16383" man="1"/>
    <brk id="201" max="16383" man="1"/>
    <brk id="263" max="16383" man="1"/>
    <brk id="293" max="16383" man="1"/>
    <brk id="324" max="16383" man="1"/>
    <brk id="354" max="16383"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9DDF-4569-7F40-A363-804F2D138384}">
  <dimension ref="A1:BI908"/>
  <sheetViews>
    <sheetView showZeros="0" view="pageBreakPreview" zoomScaleNormal="85" zoomScaleSheetLayoutView="100" workbookViewId="0">
      <pane ySplit="18" topLeftCell="A383" activePane="bottomLeft" state="frozen"/>
      <selection activeCell="A386" sqref="A386:XFD386"/>
      <selection pane="bottomLeft" activeCell="X21" sqref="X21:AD385"/>
    </sheetView>
  </sheetViews>
  <sheetFormatPr baseColWidth="10" defaultColWidth="12.6640625" defaultRowHeight="15" customHeight="1" outlineLevelRow="1" x14ac:dyDescent="0.15"/>
  <cols>
    <col min="1" max="1" width="9.83203125" style="124" customWidth="1"/>
    <col min="2" max="2" width="4.83203125" style="124" hidden="1" customWidth="1"/>
    <col min="3" max="3" width="5" style="124" hidden="1" customWidth="1"/>
    <col min="4" max="4" width="8.1640625" style="124" hidden="1" customWidth="1"/>
    <col min="5" max="5" width="8" style="124" hidden="1" customWidth="1"/>
    <col min="6" max="6" width="8.1640625" style="124" hidden="1" customWidth="1"/>
    <col min="7" max="14" width="6.83203125" style="124" customWidth="1"/>
    <col min="15" max="15" width="7" style="124" customWidth="1"/>
    <col min="16" max="17" width="6.83203125" style="124" customWidth="1"/>
    <col min="18" max="21" width="6.83203125" style="124" hidden="1" customWidth="1"/>
    <col min="22" max="29" width="6.83203125" style="124" customWidth="1"/>
    <col min="30" max="30" width="36.83203125" style="124" customWidth="1"/>
    <col min="31" max="38" width="8.83203125" style="124" customWidth="1"/>
    <col min="39" max="60" width="6.83203125" style="124" customWidth="1"/>
    <col min="61" max="61" width="8.33203125" style="124" bestFit="1" customWidth="1"/>
    <col min="62" max="71" width="11" style="124" customWidth="1"/>
    <col min="72" max="16384" width="12.6640625" style="124"/>
  </cols>
  <sheetData>
    <row r="1" spans="1:61" ht="15" customHeight="1" outlineLevel="1" x14ac:dyDescent="0.15">
      <c r="A1" s="64" t="s">
        <v>354</v>
      </c>
      <c r="G1" s="64" t="s">
        <v>409</v>
      </c>
      <c r="I1" s="163"/>
      <c r="J1" s="163"/>
      <c r="K1" s="176" t="s">
        <v>370</v>
      </c>
      <c r="M1" s="161" t="s">
        <v>408</v>
      </c>
      <c r="N1" s="161"/>
      <c r="O1" s="162"/>
      <c r="P1" s="162"/>
      <c r="Q1" s="162"/>
      <c r="R1" s="162"/>
      <c r="S1" s="161"/>
      <c r="T1" s="162"/>
      <c r="U1" s="162"/>
      <c r="V1" s="176" t="s">
        <v>370</v>
      </c>
      <c r="W1" s="64"/>
      <c r="X1" s="161" t="s">
        <v>65</v>
      </c>
      <c r="Y1" s="161" t="s">
        <v>407</v>
      </c>
      <c r="Z1" s="161"/>
      <c r="AA1" s="161"/>
      <c r="AB1" s="176" t="s">
        <v>16</v>
      </c>
      <c r="AD1" s="64" t="s">
        <v>406</v>
      </c>
      <c r="BB1" s="121"/>
      <c r="BC1" s="121"/>
    </row>
    <row r="2" spans="1:61" ht="14" outlineLevel="1" x14ac:dyDescent="0.15">
      <c r="A2" s="136">
        <v>44196</v>
      </c>
      <c r="B2" s="51"/>
      <c r="C2" s="51"/>
      <c r="D2" s="51"/>
      <c r="E2" s="51"/>
      <c r="F2" s="51">
        <v>2</v>
      </c>
      <c r="G2" s="134" t="s">
        <v>405</v>
      </c>
      <c r="H2" s="134"/>
      <c r="I2" s="134"/>
      <c r="J2" s="134"/>
      <c r="K2" s="139">
        <v>0.33333333333333331</v>
      </c>
      <c r="M2" s="51" t="s">
        <v>404</v>
      </c>
      <c r="N2" s="51"/>
      <c r="O2" s="51"/>
      <c r="P2" s="51"/>
      <c r="Q2" s="51"/>
      <c r="R2" s="51"/>
      <c r="S2" s="139"/>
      <c r="T2" s="51"/>
      <c r="U2" s="51"/>
      <c r="V2" s="139">
        <v>0.33333333333333331</v>
      </c>
      <c r="W2" s="137"/>
      <c r="X2" s="70">
        <v>1</v>
      </c>
      <c r="Y2" s="151" t="s">
        <v>135</v>
      </c>
      <c r="Z2" s="51"/>
      <c r="AA2" s="51"/>
      <c r="AB2" s="131">
        <f t="shared" ref="AB2:AB15" si="0">SUMIF($Y$21:$Y$386,X2,$Z$21:$Z$386)</f>
        <v>0</v>
      </c>
      <c r="AD2" s="51" t="s">
        <v>403</v>
      </c>
      <c r="AE2" s="230"/>
      <c r="AF2" s="230"/>
      <c r="AG2" s="157">
        <v>0.33333333333333331</v>
      </c>
      <c r="AH2" s="180"/>
      <c r="AI2" s="180"/>
      <c r="AJ2" s="180"/>
      <c r="AK2" s="180"/>
      <c r="AR2" s="148"/>
      <c r="AS2" s="148"/>
      <c r="AT2" s="148"/>
      <c r="AU2" s="148"/>
      <c r="AV2" s="148"/>
      <c r="AW2" s="148"/>
      <c r="AX2" s="148"/>
      <c r="AY2" s="148"/>
      <c r="AZ2" s="148"/>
      <c r="BA2" s="148"/>
      <c r="BB2" s="121"/>
      <c r="BD2" s="120"/>
      <c r="BE2" s="120"/>
      <c r="BF2" s="120"/>
      <c r="BG2" s="120"/>
      <c r="BH2" s="120"/>
      <c r="BI2" s="120"/>
    </row>
    <row r="3" spans="1:61" ht="14" outlineLevel="1" x14ac:dyDescent="0.15">
      <c r="A3" s="136">
        <v>44197</v>
      </c>
      <c r="B3" s="51"/>
      <c r="C3" s="51"/>
      <c r="D3" s="51"/>
      <c r="E3" s="51"/>
      <c r="F3" s="51">
        <v>3</v>
      </c>
      <c r="G3" s="134" t="s">
        <v>402</v>
      </c>
      <c r="H3" s="134"/>
      <c r="I3" s="134"/>
      <c r="J3" s="134"/>
      <c r="K3" s="139">
        <v>0.33333333333333331</v>
      </c>
      <c r="M3" s="51" t="s">
        <v>213</v>
      </c>
      <c r="N3" s="51"/>
      <c r="O3" s="51"/>
      <c r="P3" s="51"/>
      <c r="Q3" s="51"/>
      <c r="R3" s="51"/>
      <c r="S3" s="139"/>
      <c r="T3" s="51"/>
      <c r="U3" s="51"/>
      <c r="V3" s="139">
        <v>0.33333333333333331</v>
      </c>
      <c r="W3" s="137"/>
      <c r="X3" s="70">
        <v>2</v>
      </c>
      <c r="Y3" s="151" t="s">
        <v>44</v>
      </c>
      <c r="Z3" s="51"/>
      <c r="AA3" s="51"/>
      <c r="AB3" s="131">
        <f t="shared" si="0"/>
        <v>0</v>
      </c>
      <c r="AD3" s="51" t="s">
        <v>401</v>
      </c>
      <c r="AE3" s="158"/>
      <c r="AF3" s="158"/>
      <c r="AG3" s="157">
        <v>6.666666666666667</v>
      </c>
      <c r="AH3" s="180"/>
      <c r="AI3" s="180"/>
      <c r="AJ3" s="180"/>
      <c r="AK3" s="180"/>
      <c r="AR3" s="148"/>
      <c r="AS3" s="148"/>
      <c r="AT3" s="148"/>
      <c r="AU3" s="148"/>
      <c r="AV3" s="148"/>
      <c r="AW3" s="148"/>
      <c r="AX3" s="148"/>
      <c r="AY3" s="148"/>
      <c r="AZ3" s="148"/>
      <c r="BA3" s="148"/>
      <c r="BB3" s="121"/>
      <c r="BD3" s="120"/>
      <c r="BE3" s="120"/>
      <c r="BF3" s="120"/>
      <c r="BG3" s="120"/>
      <c r="BH3" s="120"/>
      <c r="BI3" s="120"/>
    </row>
    <row r="4" spans="1:61" ht="14" outlineLevel="1" x14ac:dyDescent="0.15">
      <c r="A4" s="136">
        <v>44322</v>
      </c>
      <c r="B4" s="70"/>
      <c r="C4" s="51"/>
      <c r="D4" s="51"/>
      <c r="E4" s="51"/>
      <c r="F4" s="51">
        <v>4</v>
      </c>
      <c r="G4" s="135" t="s">
        <v>400</v>
      </c>
      <c r="H4" s="134"/>
      <c r="I4" s="160"/>
      <c r="J4" s="160"/>
      <c r="K4" s="139">
        <v>0</v>
      </c>
      <c r="M4" s="51" t="s">
        <v>399</v>
      </c>
      <c r="N4" s="51"/>
      <c r="O4" s="51"/>
      <c r="P4" s="51"/>
      <c r="Q4" s="51"/>
      <c r="R4" s="51"/>
      <c r="S4" s="139"/>
      <c r="T4" s="51"/>
      <c r="U4" s="51"/>
      <c r="V4" s="139">
        <v>0.33333333333333298</v>
      </c>
      <c r="W4" s="137"/>
      <c r="X4" s="70">
        <v>3</v>
      </c>
      <c r="Y4" s="132" t="s">
        <v>136</v>
      </c>
      <c r="Z4" s="51"/>
      <c r="AA4" s="51"/>
      <c r="AB4" s="131">
        <f t="shared" si="0"/>
        <v>0</v>
      </c>
      <c r="AD4" s="51" t="s">
        <v>398</v>
      </c>
      <c r="AE4" s="158"/>
      <c r="AF4" s="158"/>
      <c r="AG4" s="157">
        <f>AG2+AG3</f>
        <v>7</v>
      </c>
      <c r="AH4" s="180"/>
      <c r="AI4" s="180"/>
      <c r="AJ4" s="180"/>
      <c r="AK4" s="180"/>
      <c r="AR4" s="148"/>
      <c r="AS4" s="148"/>
      <c r="AT4" s="148"/>
      <c r="AU4" s="148"/>
      <c r="AV4" s="148"/>
      <c r="AW4" s="148"/>
      <c r="AX4" s="148"/>
      <c r="AY4" s="148"/>
      <c r="AZ4" s="148"/>
      <c r="BA4" s="148"/>
      <c r="BB4" s="121"/>
      <c r="BD4" s="120"/>
      <c r="BE4" s="120"/>
      <c r="BF4" s="120"/>
      <c r="BG4" s="120"/>
      <c r="BH4" s="120"/>
      <c r="BI4" s="120"/>
    </row>
    <row r="5" spans="1:61" ht="14" outlineLevel="1" x14ac:dyDescent="0.15">
      <c r="A5" s="136">
        <v>44295</v>
      </c>
      <c r="B5" s="70"/>
      <c r="C5" s="159"/>
      <c r="D5" s="51"/>
      <c r="E5" s="159"/>
      <c r="F5" s="51">
        <v>5</v>
      </c>
      <c r="G5" s="135" t="s">
        <v>397</v>
      </c>
      <c r="H5" s="160"/>
      <c r="I5" s="134"/>
      <c r="J5" s="134"/>
      <c r="K5" s="139">
        <v>0</v>
      </c>
      <c r="M5" s="51" t="s">
        <v>396</v>
      </c>
      <c r="N5" s="51"/>
      <c r="O5" s="51"/>
      <c r="P5" s="51"/>
      <c r="Q5" s="51"/>
      <c r="R5" s="51"/>
      <c r="S5" s="139"/>
      <c r="T5" s="51"/>
      <c r="U5" s="51"/>
      <c r="V5" s="139">
        <v>0.33333333333333298</v>
      </c>
      <c r="W5" s="137"/>
      <c r="X5" s="70">
        <v>4</v>
      </c>
      <c r="Y5" s="151" t="s">
        <v>137</v>
      </c>
      <c r="Z5" s="159"/>
      <c r="AA5" s="159"/>
      <c r="AB5" s="131">
        <f t="shared" si="0"/>
        <v>0</v>
      </c>
      <c r="AD5" s="51" t="s">
        <v>395</v>
      </c>
      <c r="AE5" s="158"/>
      <c r="AF5" s="158"/>
      <c r="AG5" s="157">
        <v>0</v>
      </c>
      <c r="AH5" s="180"/>
      <c r="AI5" s="180"/>
      <c r="AJ5" s="180"/>
      <c r="AK5" s="180"/>
      <c r="AQ5" s="123"/>
      <c r="AR5" s="148"/>
      <c r="AS5" s="148"/>
      <c r="AT5" s="148"/>
      <c r="AU5" s="148"/>
      <c r="AV5" s="148"/>
      <c r="AW5" s="148"/>
      <c r="AX5" s="148"/>
      <c r="AY5" s="148"/>
      <c r="AZ5" s="148"/>
      <c r="BA5" s="148"/>
      <c r="BB5" s="121"/>
      <c r="BD5" s="120"/>
      <c r="BE5" s="120"/>
      <c r="BF5" s="120"/>
      <c r="BG5" s="120"/>
      <c r="BH5" s="120"/>
      <c r="BI5" s="120"/>
    </row>
    <row r="6" spans="1:61" ht="14" outlineLevel="1" x14ac:dyDescent="0.15">
      <c r="A6" s="136">
        <v>44333</v>
      </c>
      <c r="B6" s="51"/>
      <c r="C6" s="51"/>
      <c r="D6" s="51"/>
      <c r="E6" s="51"/>
      <c r="F6" s="51">
        <v>6</v>
      </c>
      <c r="G6" s="134" t="s">
        <v>394</v>
      </c>
      <c r="H6" s="134"/>
      <c r="I6" s="134"/>
      <c r="J6" s="134"/>
      <c r="K6" s="139">
        <v>0</v>
      </c>
      <c r="M6" s="51" t="s">
        <v>393</v>
      </c>
      <c r="N6" s="51"/>
      <c r="O6" s="51"/>
      <c r="P6" s="51"/>
      <c r="Q6" s="51"/>
      <c r="R6" s="51"/>
      <c r="S6" s="139"/>
      <c r="T6" s="51"/>
      <c r="U6" s="51"/>
      <c r="V6" s="139">
        <v>0.33333333333333298</v>
      </c>
      <c r="W6" s="137"/>
      <c r="X6" s="70">
        <v>5</v>
      </c>
      <c r="Y6" s="24" t="s">
        <v>138</v>
      </c>
      <c r="Z6" s="51"/>
      <c r="AA6" s="51"/>
      <c r="AB6" s="131">
        <f t="shared" si="0"/>
        <v>0</v>
      </c>
      <c r="AD6" s="51" t="s">
        <v>97</v>
      </c>
      <c r="AE6" s="156"/>
      <c r="AF6" s="155"/>
      <c r="AG6" s="154">
        <v>0.125</v>
      </c>
      <c r="AH6" s="181"/>
      <c r="AI6" s="181"/>
      <c r="AJ6" s="181"/>
      <c r="AK6" s="181"/>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392</v>
      </c>
      <c r="H7" s="134"/>
      <c r="I7" s="134"/>
      <c r="J7" s="134"/>
      <c r="K7" s="139">
        <v>0</v>
      </c>
      <c r="M7" s="51" t="s">
        <v>391</v>
      </c>
      <c r="N7" s="51"/>
      <c r="O7" s="51"/>
      <c r="P7" s="51"/>
      <c r="Q7" s="51"/>
      <c r="R7" s="51"/>
      <c r="S7" s="139"/>
      <c r="T7" s="51"/>
      <c r="U7" s="51"/>
      <c r="V7" s="139">
        <v>0</v>
      </c>
      <c r="W7" s="137"/>
      <c r="X7" s="70">
        <v>6</v>
      </c>
      <c r="Y7" s="132" t="s">
        <v>139</v>
      </c>
      <c r="Z7" s="51"/>
      <c r="AA7" s="51"/>
      <c r="AB7" s="131">
        <f t="shared" si="0"/>
        <v>0</v>
      </c>
      <c r="AD7" s="64" t="s">
        <v>390</v>
      </c>
      <c r="AG7" s="24"/>
      <c r="AH7" s="24"/>
      <c r="AI7" s="24"/>
      <c r="AJ7" s="24"/>
      <c r="AK7" s="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389</v>
      </c>
      <c r="H8" s="134"/>
      <c r="I8" s="134"/>
      <c r="J8" s="134"/>
      <c r="K8" s="139">
        <v>0</v>
      </c>
      <c r="M8" s="51" t="s">
        <v>388</v>
      </c>
      <c r="N8" s="51"/>
      <c r="O8" s="51"/>
      <c r="P8" s="51"/>
      <c r="Q8" s="51"/>
      <c r="R8" s="51"/>
      <c r="S8" s="139"/>
      <c r="T8" s="51"/>
      <c r="U8" s="51"/>
      <c r="V8" s="139">
        <v>0</v>
      </c>
      <c r="W8" s="137"/>
      <c r="X8" s="70">
        <v>7</v>
      </c>
      <c r="Y8" s="132" t="s">
        <v>140</v>
      </c>
      <c r="Z8" s="51"/>
      <c r="AA8" s="51"/>
      <c r="AB8" s="131">
        <f t="shared" si="0"/>
        <v>0</v>
      </c>
      <c r="AD8" s="65" t="s">
        <v>387</v>
      </c>
      <c r="AE8" s="147"/>
      <c r="AF8" s="51"/>
      <c r="AG8" s="146">
        <v>0.33333333333333331</v>
      </c>
      <c r="AH8" s="182"/>
      <c r="AI8" s="182"/>
      <c r="AJ8" s="182"/>
      <c r="AK8" s="182"/>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M9" s="153" t="s">
        <v>386</v>
      </c>
      <c r="N9" s="153"/>
      <c r="O9" s="51"/>
      <c r="P9" s="51"/>
      <c r="Q9" s="51"/>
      <c r="R9" s="51"/>
      <c r="S9" s="51"/>
      <c r="T9" s="51"/>
      <c r="U9" s="51"/>
      <c r="V9" s="51"/>
      <c r="X9" s="70">
        <v>8</v>
      </c>
      <c r="Y9" s="151" t="s">
        <v>141</v>
      </c>
      <c r="Z9" s="51"/>
      <c r="AA9" s="51"/>
      <c r="AB9" s="131">
        <f t="shared" si="0"/>
        <v>0</v>
      </c>
      <c r="AD9" s="65" t="s">
        <v>385</v>
      </c>
      <c r="AE9" s="147"/>
      <c r="AF9" s="51"/>
      <c r="AG9" s="152">
        <v>100</v>
      </c>
      <c r="AH9" s="183"/>
      <c r="AI9" s="183"/>
      <c r="AJ9" s="183"/>
      <c r="AK9" s="183"/>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384</v>
      </c>
      <c r="H10" s="134"/>
      <c r="I10" s="134"/>
      <c r="J10" s="134"/>
      <c r="K10" s="139">
        <v>0</v>
      </c>
      <c r="M10" s="65" t="s">
        <v>383</v>
      </c>
      <c r="N10" s="65"/>
      <c r="O10" s="51"/>
      <c r="P10" s="234" t="s">
        <v>382</v>
      </c>
      <c r="Q10" s="234"/>
      <c r="R10" s="51"/>
      <c r="S10" s="140"/>
      <c r="T10" s="51"/>
      <c r="U10" s="51"/>
      <c r="V10" s="140">
        <v>1</v>
      </c>
      <c r="W10" s="133"/>
      <c r="X10" s="70">
        <v>9</v>
      </c>
      <c r="Y10" s="151" t="s">
        <v>142</v>
      </c>
      <c r="Z10" s="51"/>
      <c r="AA10" s="51"/>
      <c r="AB10" s="131">
        <f t="shared" si="0"/>
        <v>0</v>
      </c>
      <c r="AD10" s="65" t="s">
        <v>381</v>
      </c>
      <c r="AE10" s="147"/>
      <c r="AF10" s="51"/>
      <c r="AG10" s="150">
        <f>AG8/100*AG9</f>
        <v>0.33333333333333331</v>
      </c>
      <c r="AH10" s="184"/>
      <c r="AI10" s="184"/>
      <c r="AJ10" s="184"/>
      <c r="AK10" s="184"/>
      <c r="AL10" s="149"/>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380</v>
      </c>
      <c r="H11" s="134"/>
      <c r="I11" s="134"/>
      <c r="J11" s="134"/>
      <c r="K11" s="51"/>
      <c r="M11" s="124" t="s">
        <v>379</v>
      </c>
      <c r="N11" s="65"/>
      <c r="O11" s="51"/>
      <c r="P11" s="235"/>
      <c r="Q11" s="235"/>
      <c r="R11" s="51"/>
      <c r="S11" s="140"/>
      <c r="T11" s="51"/>
      <c r="U11" s="51"/>
      <c r="V11" s="140">
        <v>1.25</v>
      </c>
      <c r="W11" s="133"/>
      <c r="X11" s="70">
        <v>10</v>
      </c>
      <c r="Y11" s="132" t="s">
        <v>143</v>
      </c>
      <c r="Z11" s="51"/>
      <c r="AA11" s="51"/>
      <c r="AB11" s="131">
        <f t="shared" si="0"/>
        <v>0</v>
      </c>
      <c r="AD11" s="70" t="s">
        <v>378</v>
      </c>
      <c r="AE11" s="147"/>
      <c r="AF11" s="51"/>
      <c r="AG11" s="150">
        <f>AG10/2</f>
        <v>0.16666666666666666</v>
      </c>
      <c r="AH11" s="184"/>
      <c r="AI11" s="184"/>
      <c r="AJ11" s="184"/>
      <c r="AK11" s="184"/>
      <c r="AL11" s="149"/>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M12" s="65" t="s">
        <v>377</v>
      </c>
      <c r="N12" s="51"/>
      <c r="O12" s="51"/>
      <c r="P12" s="51"/>
      <c r="Q12" s="51"/>
      <c r="R12" s="51"/>
      <c r="S12" s="140"/>
      <c r="T12" s="51"/>
      <c r="U12" s="51"/>
      <c r="V12" s="140">
        <v>1.25</v>
      </c>
      <c r="W12" s="133"/>
      <c r="X12" s="70">
        <v>11</v>
      </c>
      <c r="Y12" s="132" t="s">
        <v>5</v>
      </c>
      <c r="Z12" s="51"/>
      <c r="AA12" s="51"/>
      <c r="AB12" s="131">
        <f t="shared" si="0"/>
        <v>0</v>
      </c>
      <c r="AD12" s="65" t="s">
        <v>376</v>
      </c>
      <c r="AE12" s="147"/>
      <c r="AF12" s="51"/>
      <c r="AG12" s="146">
        <v>0.53472222222222221</v>
      </c>
      <c r="AH12" s="182"/>
      <c r="AI12" s="182"/>
      <c r="AJ12" s="182"/>
      <c r="AK12" s="182"/>
      <c r="AL12" s="145"/>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M13" s="51" t="s">
        <v>375</v>
      </c>
      <c r="N13" s="51"/>
      <c r="O13" s="51"/>
      <c r="P13" s="51"/>
      <c r="Q13" s="51"/>
      <c r="R13" s="51"/>
      <c r="S13" s="51"/>
      <c r="T13" s="51"/>
      <c r="U13" s="51"/>
      <c r="V13" s="140">
        <v>1</v>
      </c>
      <c r="X13" s="70">
        <v>12</v>
      </c>
      <c r="Y13" s="132" t="s">
        <v>12</v>
      </c>
      <c r="Z13" s="51"/>
      <c r="AA13" s="51"/>
      <c r="AB13" s="131">
        <f t="shared" si="0"/>
        <v>0</v>
      </c>
      <c r="AD13" s="65" t="s">
        <v>374</v>
      </c>
      <c r="AE13" s="144"/>
      <c r="AF13" s="143"/>
      <c r="AG13" s="142">
        <v>2.0833333333333335</v>
      </c>
      <c r="AH13" s="185"/>
      <c r="AI13" s="185"/>
      <c r="AJ13" s="185"/>
      <c r="AK13" s="185"/>
      <c r="AL13" s="141"/>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M14" s="51" t="s">
        <v>373</v>
      </c>
      <c r="N14" s="51"/>
      <c r="O14" s="51"/>
      <c r="P14" s="51"/>
      <c r="Q14" s="140"/>
      <c r="R14" s="51"/>
      <c r="S14" s="140"/>
      <c r="T14" s="51"/>
      <c r="U14" s="140"/>
      <c r="V14" s="140">
        <v>1.1000000000000001</v>
      </c>
      <c r="W14" s="133"/>
      <c r="X14" s="70">
        <v>13</v>
      </c>
      <c r="Y14" s="132" t="s">
        <v>144</v>
      </c>
      <c r="Z14" s="51"/>
      <c r="AA14" s="51"/>
      <c r="AB14" s="131">
        <f t="shared" si="0"/>
        <v>0</v>
      </c>
      <c r="AD14" s="51" t="s">
        <v>363</v>
      </c>
      <c r="AE14" s="51" t="s">
        <v>372</v>
      </c>
      <c r="AF14" s="139">
        <v>0.95833333333333337</v>
      </c>
      <c r="AG14" s="138">
        <v>0.25</v>
      </c>
      <c r="AH14" s="186"/>
      <c r="AI14" s="186"/>
      <c r="AJ14" s="186"/>
      <c r="AK14" s="186"/>
      <c r="AL14" s="137"/>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M15" s="124" t="s">
        <v>371</v>
      </c>
      <c r="Q15" s="133"/>
      <c r="S15" s="133"/>
      <c r="U15" s="133"/>
      <c r="V15" s="133"/>
      <c r="W15" s="133"/>
      <c r="X15" s="70">
        <v>14</v>
      </c>
      <c r="Y15" s="132"/>
      <c r="Z15" s="51"/>
      <c r="AA15" s="51"/>
      <c r="AB15" s="131">
        <f t="shared" si="0"/>
        <v>0</v>
      </c>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G16" s="129"/>
      <c r="H16" s="128"/>
      <c r="I16" s="128"/>
      <c r="J16" s="128"/>
      <c r="Q16" s="127"/>
      <c r="S16" s="127"/>
      <c r="U16" s="127"/>
      <c r="V16" s="127"/>
      <c r="W16" s="127"/>
      <c r="X16" s="123"/>
      <c r="AB16" s="148"/>
      <c r="AC16" s="125"/>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15" t="s">
        <v>354</v>
      </c>
      <c r="B17" s="205" t="s">
        <v>35</v>
      </c>
      <c r="C17" s="205" t="s">
        <v>37</v>
      </c>
      <c r="D17" s="205" t="s">
        <v>94</v>
      </c>
      <c r="E17" s="205" t="s">
        <v>55</v>
      </c>
      <c r="F17" s="205" t="s">
        <v>56</v>
      </c>
      <c r="G17" s="205" t="s">
        <v>370</v>
      </c>
      <c r="H17" s="205" t="s">
        <v>369</v>
      </c>
      <c r="I17" s="205" t="s">
        <v>184</v>
      </c>
      <c r="J17" s="205" t="s">
        <v>369</v>
      </c>
      <c r="K17" s="205" t="s">
        <v>184</v>
      </c>
      <c r="L17" s="205" t="s">
        <v>2</v>
      </c>
      <c r="M17" s="205" t="s">
        <v>4</v>
      </c>
      <c r="N17" s="205" t="s">
        <v>368</v>
      </c>
      <c r="O17" s="207" t="s">
        <v>367</v>
      </c>
      <c r="P17" s="207" t="s">
        <v>366</v>
      </c>
      <c r="Q17" s="207" t="s">
        <v>365</v>
      </c>
      <c r="R17" s="207" t="s">
        <v>129</v>
      </c>
      <c r="S17" s="207" t="s">
        <v>86</v>
      </c>
      <c r="T17" s="207" t="s">
        <v>85</v>
      </c>
      <c r="U17" s="207" t="s">
        <v>93</v>
      </c>
      <c r="V17" s="207" t="s">
        <v>364</v>
      </c>
      <c r="W17" s="207" t="s">
        <v>363</v>
      </c>
      <c r="X17" s="210" t="s">
        <v>362</v>
      </c>
      <c r="Y17" s="210" t="s">
        <v>361</v>
      </c>
      <c r="Z17" s="210" t="s">
        <v>175</v>
      </c>
      <c r="AA17" s="210" t="s">
        <v>41</v>
      </c>
      <c r="AB17" s="210" t="s">
        <v>360</v>
      </c>
      <c r="AC17" s="210" t="s">
        <v>359</v>
      </c>
      <c r="AD17" s="205" t="s">
        <v>358</v>
      </c>
      <c r="AE17" s="217" t="s">
        <v>357</v>
      </c>
      <c r="AF17" s="205" t="s">
        <v>356</v>
      </c>
      <c r="AG17" s="207" t="s">
        <v>355</v>
      </c>
      <c r="AH17" s="188" t="s">
        <v>472</v>
      </c>
      <c r="AI17" s="188" t="s">
        <v>474</v>
      </c>
      <c r="AJ17" s="188" t="s">
        <v>475</v>
      </c>
      <c r="AK17" s="188" t="s">
        <v>473</v>
      </c>
      <c r="AL17" s="213" t="s">
        <v>354</v>
      </c>
      <c r="AM17" s="119"/>
      <c r="AN17" s="178" t="s">
        <v>166</v>
      </c>
      <c r="AO17" s="178" t="s">
        <v>165</v>
      </c>
      <c r="AP17" s="178" t="s">
        <v>164</v>
      </c>
      <c r="AQ17" s="178" t="s">
        <v>163</v>
      </c>
      <c r="AR17" s="178" t="s">
        <v>162</v>
      </c>
      <c r="AS17" s="178" t="s">
        <v>161</v>
      </c>
      <c r="AT17" s="178" t="s">
        <v>160</v>
      </c>
      <c r="AU17" s="178" t="s">
        <v>159</v>
      </c>
      <c r="AV17" s="178" t="s">
        <v>158</v>
      </c>
      <c r="AW17" s="178" t="s">
        <v>157</v>
      </c>
      <c r="AX17" s="178" t="s">
        <v>156</v>
      </c>
      <c r="AY17" s="178" t="s">
        <v>155</v>
      </c>
      <c r="AZ17" s="178" t="s">
        <v>154</v>
      </c>
      <c r="BA17" s="178" t="s">
        <v>153</v>
      </c>
      <c r="BB17" s="178" t="s">
        <v>152</v>
      </c>
      <c r="BC17" s="178" t="s">
        <v>151</v>
      </c>
      <c r="BD17" s="178" t="s">
        <v>150</v>
      </c>
      <c r="BE17" s="178" t="s">
        <v>149</v>
      </c>
      <c r="BF17" s="178" t="s">
        <v>148</v>
      </c>
      <c r="BG17" s="178" t="s">
        <v>147</v>
      </c>
      <c r="BH17" s="178" t="s">
        <v>146</v>
      </c>
      <c r="BI17" s="178" t="s">
        <v>353</v>
      </c>
    </row>
    <row r="18" spans="1:61" ht="27" customHeight="1" x14ac:dyDescent="0.15">
      <c r="A18" s="216"/>
      <c r="B18" s="209"/>
      <c r="C18" s="209"/>
      <c r="D18" s="209"/>
      <c r="E18" s="209"/>
      <c r="F18" s="209"/>
      <c r="G18" s="206"/>
      <c r="H18" s="206"/>
      <c r="I18" s="206"/>
      <c r="J18" s="206"/>
      <c r="K18" s="206"/>
      <c r="L18" s="206"/>
      <c r="M18" s="206"/>
      <c r="N18" s="209"/>
      <c r="O18" s="209"/>
      <c r="P18" s="208"/>
      <c r="Q18" s="208"/>
      <c r="R18" s="209"/>
      <c r="S18" s="208"/>
      <c r="T18" s="208"/>
      <c r="U18" s="208"/>
      <c r="V18" s="208"/>
      <c r="W18" s="208"/>
      <c r="X18" s="206"/>
      <c r="Y18" s="211"/>
      <c r="Z18" s="211"/>
      <c r="AA18" s="211"/>
      <c r="AB18" s="211"/>
      <c r="AC18" s="211"/>
      <c r="AD18" s="206"/>
      <c r="AE18" s="206"/>
      <c r="AF18" s="206"/>
      <c r="AG18" s="206"/>
      <c r="AH18" s="189">
        <f>SUM(AH19:AH386)</f>
        <v>0</v>
      </c>
      <c r="AI18" s="189">
        <f t="shared" ref="AI18:AK18" si="1">SUM(AI19:AI386)</f>
        <v>0</v>
      </c>
      <c r="AJ18" s="189">
        <f t="shared" si="1"/>
        <v>0</v>
      </c>
      <c r="AK18" s="189">
        <f t="shared" si="1"/>
        <v>0</v>
      </c>
      <c r="AL18" s="214"/>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96"/>
      <c r="I21" s="196"/>
      <c r="J21" s="196"/>
      <c r="K21" s="196"/>
      <c r="L21" s="197"/>
      <c r="M21" s="197"/>
      <c r="N21" s="109">
        <f t="shared" si="8"/>
        <v>0</v>
      </c>
      <c r="O21" s="109">
        <f>(SUMIF($B$21:B21,B21,$N$21:N21))</f>
        <v>0</v>
      </c>
      <c r="P21" s="109">
        <f t="shared" si="16"/>
        <v>-2.0833333333333335</v>
      </c>
      <c r="Q21" s="197"/>
      <c r="R21" s="107">
        <f t="shared" si="9"/>
        <v>0</v>
      </c>
      <c r="S21" s="109">
        <f t="shared" si="10"/>
        <v>0</v>
      </c>
      <c r="T21" s="109">
        <f t="shared" si="11"/>
        <v>0</v>
      </c>
      <c r="U21" s="109">
        <f t="shared" si="12"/>
        <v>0</v>
      </c>
      <c r="V21" s="109">
        <f t="shared" si="13"/>
        <v>0</v>
      </c>
      <c r="W21" s="109">
        <f t="shared" si="14"/>
        <v>0</v>
      </c>
      <c r="X21" s="196"/>
      <c r="Y21" s="198"/>
      <c r="Z21" s="198"/>
      <c r="AA21" s="196"/>
      <c r="AB21" s="196"/>
      <c r="AC21" s="196"/>
      <c r="AD21" s="199"/>
      <c r="AE21" s="109">
        <f t="shared" si="17"/>
        <v>-0.33333333333333331</v>
      </c>
      <c r="AF21" s="109">
        <f t="shared" si="18"/>
        <v>7</v>
      </c>
      <c r="AG21" s="109">
        <f t="shared" si="19"/>
        <v>0.125</v>
      </c>
      <c r="AH21" s="190"/>
      <c r="AI21" s="190"/>
      <c r="AJ21" s="190"/>
      <c r="AK21" s="190"/>
      <c r="AL21" s="108">
        <f t="shared" si="15"/>
        <v>44196</v>
      </c>
      <c r="AM21" s="107">
        <f t="shared" ref="AM21:AM84" si="21">SUM(AN21:BB21)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96"/>
      <c r="I22" s="196"/>
      <c r="J22" s="196"/>
      <c r="K22" s="196"/>
      <c r="L22" s="197"/>
      <c r="M22" s="197"/>
      <c r="N22" s="109">
        <f t="shared" si="8"/>
        <v>0</v>
      </c>
      <c r="O22" s="109">
        <f>(SUMIF($B$21:B22,B22,$N$21:N22))</f>
        <v>0</v>
      </c>
      <c r="P22" s="109">
        <f t="shared" si="16"/>
        <v>-2.0833333333333335</v>
      </c>
      <c r="Q22" s="197"/>
      <c r="R22" s="107">
        <f t="shared" si="9"/>
        <v>0</v>
      </c>
      <c r="S22" s="109">
        <f t="shared" si="10"/>
        <v>0</v>
      </c>
      <c r="T22" s="109">
        <f t="shared" si="11"/>
        <v>0</v>
      </c>
      <c r="U22" s="109">
        <f t="shared" si="12"/>
        <v>0</v>
      </c>
      <c r="V22" s="109">
        <f t="shared" si="13"/>
        <v>0</v>
      </c>
      <c r="W22" s="109">
        <f t="shared" si="14"/>
        <v>0</v>
      </c>
      <c r="X22" s="196"/>
      <c r="Y22" s="198"/>
      <c r="Z22" s="198"/>
      <c r="AA22" s="196"/>
      <c r="AB22" s="196"/>
      <c r="AC22" s="196"/>
      <c r="AD22" s="199"/>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96"/>
      <c r="I23" s="196"/>
      <c r="J23" s="196"/>
      <c r="K23" s="196"/>
      <c r="L23" s="197"/>
      <c r="M23" s="197"/>
      <c r="N23" s="109">
        <f t="shared" si="8"/>
        <v>0</v>
      </c>
      <c r="O23" s="109">
        <f>(SUMIF($B$21:B23,B23,$N$21:N23))</f>
        <v>0</v>
      </c>
      <c r="P23" s="109">
        <f t="shared" si="16"/>
        <v>-2.0833333333333335</v>
      </c>
      <c r="Q23" s="197"/>
      <c r="R23" s="107">
        <f t="shared" si="9"/>
        <v>0</v>
      </c>
      <c r="S23" s="109">
        <f t="shared" si="10"/>
        <v>0</v>
      </c>
      <c r="T23" s="109">
        <f t="shared" si="11"/>
        <v>0</v>
      </c>
      <c r="U23" s="109">
        <f t="shared" si="12"/>
        <v>0</v>
      </c>
      <c r="V23" s="109">
        <f t="shared" si="13"/>
        <v>0</v>
      </c>
      <c r="W23" s="109">
        <f t="shared" si="14"/>
        <v>0</v>
      </c>
      <c r="X23" s="196"/>
      <c r="Y23" s="198"/>
      <c r="Z23" s="198"/>
      <c r="AA23" s="196"/>
      <c r="AB23" s="196"/>
      <c r="AC23" s="196"/>
      <c r="AD23" s="199"/>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96"/>
      <c r="I24" s="196"/>
      <c r="J24" s="196"/>
      <c r="K24" s="196"/>
      <c r="L24" s="197"/>
      <c r="M24" s="197"/>
      <c r="N24" s="109">
        <f t="shared" si="8"/>
        <v>0</v>
      </c>
      <c r="O24" s="109">
        <f>(SUMIF($B$21:B24,B24,$N$21:N24))</f>
        <v>0</v>
      </c>
      <c r="P24" s="109">
        <f t="shared" si="16"/>
        <v>-2.0833333333333335</v>
      </c>
      <c r="Q24" s="197"/>
      <c r="R24" s="107">
        <f t="shared" si="9"/>
        <v>0</v>
      </c>
      <c r="S24" s="109">
        <f t="shared" si="10"/>
        <v>0</v>
      </c>
      <c r="T24" s="109">
        <f t="shared" si="11"/>
        <v>0</v>
      </c>
      <c r="U24" s="109">
        <f t="shared" si="12"/>
        <v>0</v>
      </c>
      <c r="V24" s="109">
        <f t="shared" si="13"/>
        <v>0</v>
      </c>
      <c r="W24" s="109">
        <f t="shared" si="14"/>
        <v>0</v>
      </c>
      <c r="X24" s="196"/>
      <c r="Y24" s="198"/>
      <c r="Z24" s="198"/>
      <c r="AA24" s="196"/>
      <c r="AB24" s="196"/>
      <c r="AC24" s="196"/>
      <c r="AD24" s="199"/>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96"/>
      <c r="I25" s="196"/>
      <c r="J25" s="196"/>
      <c r="K25" s="196"/>
      <c r="L25" s="197"/>
      <c r="M25" s="197"/>
      <c r="N25" s="109">
        <f t="shared" si="8"/>
        <v>0</v>
      </c>
      <c r="O25" s="109">
        <f>(SUMIF($B$21:B25,B25,$N$21:N25))</f>
        <v>0</v>
      </c>
      <c r="P25" s="109">
        <f t="shared" si="16"/>
        <v>-2.0833333333333335</v>
      </c>
      <c r="Q25" s="197"/>
      <c r="R25" s="107">
        <f t="shared" si="9"/>
        <v>0</v>
      </c>
      <c r="S25" s="109">
        <f t="shared" si="10"/>
        <v>0</v>
      </c>
      <c r="T25" s="109">
        <f t="shared" si="11"/>
        <v>0</v>
      </c>
      <c r="U25" s="109">
        <f t="shared" si="12"/>
        <v>0</v>
      </c>
      <c r="V25" s="109">
        <f t="shared" si="13"/>
        <v>0</v>
      </c>
      <c r="W25" s="109">
        <f t="shared" si="14"/>
        <v>0</v>
      </c>
      <c r="X25" s="196"/>
      <c r="Y25" s="198"/>
      <c r="Z25" s="198"/>
      <c r="AA25" s="196"/>
      <c r="AB25" s="196"/>
      <c r="AC25" s="196"/>
      <c r="AD25" s="199"/>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96"/>
      <c r="I26" s="196"/>
      <c r="J26" s="196"/>
      <c r="K26" s="196"/>
      <c r="L26" s="197"/>
      <c r="M26" s="197"/>
      <c r="N26" s="109">
        <f t="shared" si="8"/>
        <v>0</v>
      </c>
      <c r="O26" s="109">
        <f>(SUMIF($B$21:B26,B26,$N$21:N26))</f>
        <v>0</v>
      </c>
      <c r="P26" s="109">
        <f t="shared" si="16"/>
        <v>-2.0833333333333335</v>
      </c>
      <c r="Q26" s="197"/>
      <c r="R26" s="107">
        <f t="shared" si="9"/>
        <v>0</v>
      </c>
      <c r="S26" s="109">
        <f t="shared" si="10"/>
        <v>0</v>
      </c>
      <c r="T26" s="109">
        <f t="shared" si="11"/>
        <v>0</v>
      </c>
      <c r="U26" s="109">
        <f t="shared" si="12"/>
        <v>0</v>
      </c>
      <c r="V26" s="109">
        <f t="shared" si="13"/>
        <v>0</v>
      </c>
      <c r="W26" s="109">
        <f t="shared" si="14"/>
        <v>0</v>
      </c>
      <c r="X26" s="196"/>
      <c r="Y26" s="198"/>
      <c r="Z26" s="198"/>
      <c r="AA26" s="196"/>
      <c r="AB26" s="196"/>
      <c r="AC26" s="196"/>
      <c r="AD26" s="199"/>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96"/>
      <c r="I27" s="196"/>
      <c r="J27" s="196"/>
      <c r="K27" s="196"/>
      <c r="L27" s="197"/>
      <c r="M27" s="197"/>
      <c r="N27" s="109">
        <f t="shared" si="8"/>
        <v>0</v>
      </c>
      <c r="O27" s="109">
        <f>(SUMIF($B$21:B27,B27,$N$21:N27))</f>
        <v>0</v>
      </c>
      <c r="P27" s="109">
        <f t="shared" si="16"/>
        <v>-2.0833333333333335</v>
      </c>
      <c r="Q27" s="197"/>
      <c r="R27" s="107">
        <f t="shared" si="9"/>
        <v>0</v>
      </c>
      <c r="S27" s="109">
        <f t="shared" si="10"/>
        <v>0</v>
      </c>
      <c r="T27" s="109">
        <f t="shared" si="11"/>
        <v>0</v>
      </c>
      <c r="U27" s="109">
        <f t="shared" si="12"/>
        <v>0</v>
      </c>
      <c r="V27" s="109">
        <f t="shared" si="13"/>
        <v>0</v>
      </c>
      <c r="W27" s="109">
        <f t="shared" si="14"/>
        <v>0</v>
      </c>
      <c r="X27" s="196"/>
      <c r="Y27" s="198"/>
      <c r="Z27" s="198"/>
      <c r="AA27" s="196"/>
      <c r="AB27" s="196"/>
      <c r="AC27" s="196"/>
      <c r="AD27" s="199"/>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96"/>
      <c r="I28" s="196"/>
      <c r="J28" s="196"/>
      <c r="K28" s="196"/>
      <c r="L28" s="197"/>
      <c r="M28" s="197"/>
      <c r="N28" s="109">
        <f t="shared" si="8"/>
        <v>0</v>
      </c>
      <c r="O28" s="109">
        <f>(SUMIF($B$21:B28,B28,$N$21:N28))</f>
        <v>0</v>
      </c>
      <c r="P28" s="109">
        <f t="shared" si="16"/>
        <v>-2.0833333333333335</v>
      </c>
      <c r="Q28" s="197"/>
      <c r="R28" s="107">
        <f t="shared" si="9"/>
        <v>0</v>
      </c>
      <c r="S28" s="109">
        <f t="shared" si="10"/>
        <v>0</v>
      </c>
      <c r="T28" s="109">
        <f t="shared" si="11"/>
        <v>0</v>
      </c>
      <c r="U28" s="109">
        <f t="shared" si="12"/>
        <v>0</v>
      </c>
      <c r="V28" s="109">
        <f t="shared" si="13"/>
        <v>0</v>
      </c>
      <c r="W28" s="109">
        <f t="shared" si="14"/>
        <v>0</v>
      </c>
      <c r="X28" s="196"/>
      <c r="Y28" s="198"/>
      <c r="Z28" s="198"/>
      <c r="AA28" s="196"/>
      <c r="AB28" s="196"/>
      <c r="AC28" s="196"/>
      <c r="AD28" s="199"/>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96"/>
      <c r="I29" s="196"/>
      <c r="J29" s="196"/>
      <c r="K29" s="196"/>
      <c r="L29" s="197"/>
      <c r="M29" s="197"/>
      <c r="N29" s="109">
        <f t="shared" si="8"/>
        <v>0</v>
      </c>
      <c r="O29" s="109">
        <f>(SUMIF($B$21:B29,B29,$N$21:N29))</f>
        <v>0</v>
      </c>
      <c r="P29" s="109">
        <f t="shared" si="16"/>
        <v>-2.0833333333333335</v>
      </c>
      <c r="Q29" s="197"/>
      <c r="R29" s="107">
        <f t="shared" si="9"/>
        <v>0</v>
      </c>
      <c r="S29" s="109">
        <f t="shared" si="10"/>
        <v>0</v>
      </c>
      <c r="T29" s="109">
        <f t="shared" si="11"/>
        <v>0</v>
      </c>
      <c r="U29" s="109">
        <f t="shared" si="12"/>
        <v>0</v>
      </c>
      <c r="V29" s="109">
        <f t="shared" si="13"/>
        <v>0</v>
      </c>
      <c r="W29" s="109">
        <f t="shared" si="14"/>
        <v>0</v>
      </c>
      <c r="X29" s="196"/>
      <c r="Y29" s="198"/>
      <c r="Z29" s="198"/>
      <c r="AA29" s="196"/>
      <c r="AB29" s="196"/>
      <c r="AC29" s="196"/>
      <c r="AD29" s="199"/>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96"/>
      <c r="I30" s="196"/>
      <c r="J30" s="196"/>
      <c r="K30" s="196"/>
      <c r="L30" s="197"/>
      <c r="M30" s="197"/>
      <c r="N30" s="109">
        <f t="shared" si="8"/>
        <v>0</v>
      </c>
      <c r="O30" s="109">
        <f>(SUMIF($B$21:B30,B30,$N$21:N30))</f>
        <v>0</v>
      </c>
      <c r="P30" s="109">
        <f t="shared" si="16"/>
        <v>-2.0833333333333335</v>
      </c>
      <c r="Q30" s="197"/>
      <c r="R30" s="107">
        <f t="shared" si="9"/>
        <v>0</v>
      </c>
      <c r="S30" s="109">
        <f t="shared" si="10"/>
        <v>0</v>
      </c>
      <c r="T30" s="109">
        <f t="shared" si="11"/>
        <v>0</v>
      </c>
      <c r="U30" s="109">
        <f t="shared" si="12"/>
        <v>0</v>
      </c>
      <c r="V30" s="109">
        <f t="shared" si="13"/>
        <v>0</v>
      </c>
      <c r="W30" s="109">
        <f t="shared" si="14"/>
        <v>0</v>
      </c>
      <c r="X30" s="196"/>
      <c r="Y30" s="198"/>
      <c r="Z30" s="198"/>
      <c r="AA30" s="196"/>
      <c r="AB30" s="196"/>
      <c r="AC30" s="196"/>
      <c r="AD30" s="199"/>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96"/>
      <c r="I31" s="196"/>
      <c r="J31" s="196"/>
      <c r="K31" s="196"/>
      <c r="L31" s="197"/>
      <c r="M31" s="197"/>
      <c r="N31" s="109">
        <f t="shared" si="8"/>
        <v>0</v>
      </c>
      <c r="O31" s="109">
        <f>(SUMIF($B$21:B31,B31,$N$21:N31))</f>
        <v>0</v>
      </c>
      <c r="P31" s="109">
        <f t="shared" si="16"/>
        <v>-2.0833333333333335</v>
      </c>
      <c r="Q31" s="197"/>
      <c r="R31" s="107">
        <f t="shared" si="9"/>
        <v>0</v>
      </c>
      <c r="S31" s="109">
        <f t="shared" si="10"/>
        <v>0</v>
      </c>
      <c r="T31" s="109">
        <f t="shared" si="11"/>
        <v>0</v>
      </c>
      <c r="U31" s="109">
        <f t="shared" si="12"/>
        <v>0</v>
      </c>
      <c r="V31" s="109">
        <f t="shared" si="13"/>
        <v>0</v>
      </c>
      <c r="W31" s="109">
        <f t="shared" si="14"/>
        <v>0</v>
      </c>
      <c r="X31" s="196"/>
      <c r="Y31" s="198"/>
      <c r="Z31" s="198"/>
      <c r="AA31" s="196"/>
      <c r="AB31" s="196"/>
      <c r="AC31" s="196"/>
      <c r="AD31" s="199"/>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96"/>
      <c r="I32" s="196"/>
      <c r="J32" s="196"/>
      <c r="K32" s="196"/>
      <c r="L32" s="197"/>
      <c r="M32" s="197"/>
      <c r="N32" s="109">
        <f t="shared" si="8"/>
        <v>0</v>
      </c>
      <c r="O32" s="109">
        <f>(SUMIF($B$21:B32,B32,$N$21:N32))</f>
        <v>0</v>
      </c>
      <c r="P32" s="109">
        <f t="shared" si="16"/>
        <v>-2.0833333333333335</v>
      </c>
      <c r="Q32" s="197"/>
      <c r="R32" s="107">
        <f t="shared" si="9"/>
        <v>0</v>
      </c>
      <c r="S32" s="109">
        <f t="shared" si="10"/>
        <v>0</v>
      </c>
      <c r="T32" s="109">
        <f t="shared" si="11"/>
        <v>0</v>
      </c>
      <c r="U32" s="109">
        <f t="shared" si="12"/>
        <v>0</v>
      </c>
      <c r="V32" s="109">
        <f t="shared" si="13"/>
        <v>0</v>
      </c>
      <c r="W32" s="109">
        <f t="shared" si="14"/>
        <v>0</v>
      </c>
      <c r="X32" s="196"/>
      <c r="Y32" s="198"/>
      <c r="Z32" s="198"/>
      <c r="AA32" s="196"/>
      <c r="AB32" s="196"/>
      <c r="AC32" s="196"/>
      <c r="AD32" s="199"/>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96"/>
      <c r="I33" s="196"/>
      <c r="J33" s="196"/>
      <c r="K33" s="196"/>
      <c r="L33" s="197"/>
      <c r="M33" s="197"/>
      <c r="N33" s="109">
        <f t="shared" si="8"/>
        <v>0</v>
      </c>
      <c r="O33" s="109">
        <f>(SUMIF($B$21:B33,B33,$N$21:N33))</f>
        <v>0</v>
      </c>
      <c r="P33" s="109">
        <f t="shared" si="16"/>
        <v>-2.0833333333333335</v>
      </c>
      <c r="Q33" s="197"/>
      <c r="R33" s="107">
        <f t="shared" si="9"/>
        <v>0</v>
      </c>
      <c r="S33" s="109">
        <f t="shared" si="10"/>
        <v>0</v>
      </c>
      <c r="T33" s="109">
        <f t="shared" si="11"/>
        <v>0</v>
      </c>
      <c r="U33" s="109">
        <f t="shared" si="12"/>
        <v>0</v>
      </c>
      <c r="V33" s="109">
        <f t="shared" si="13"/>
        <v>0</v>
      </c>
      <c r="W33" s="109">
        <f t="shared" si="14"/>
        <v>0</v>
      </c>
      <c r="X33" s="196"/>
      <c r="Y33" s="198"/>
      <c r="Z33" s="198"/>
      <c r="AA33" s="196"/>
      <c r="AB33" s="196"/>
      <c r="AC33" s="196"/>
      <c r="AD33" s="199"/>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96"/>
      <c r="I34" s="196"/>
      <c r="J34" s="196"/>
      <c r="K34" s="196"/>
      <c r="L34" s="197"/>
      <c r="M34" s="197"/>
      <c r="N34" s="109">
        <f t="shared" si="8"/>
        <v>0</v>
      </c>
      <c r="O34" s="109">
        <f>(SUMIF($B$21:B34,B34,$N$21:N34))</f>
        <v>0</v>
      </c>
      <c r="P34" s="109">
        <f t="shared" si="16"/>
        <v>-2.0833333333333335</v>
      </c>
      <c r="Q34" s="197"/>
      <c r="R34" s="107">
        <f t="shared" si="9"/>
        <v>0</v>
      </c>
      <c r="S34" s="109">
        <f t="shared" si="10"/>
        <v>0</v>
      </c>
      <c r="T34" s="109">
        <f t="shared" si="11"/>
        <v>0</v>
      </c>
      <c r="U34" s="109">
        <f t="shared" si="12"/>
        <v>0</v>
      </c>
      <c r="V34" s="109">
        <f t="shared" si="13"/>
        <v>0</v>
      </c>
      <c r="W34" s="109">
        <f t="shared" si="14"/>
        <v>0</v>
      </c>
      <c r="X34" s="196"/>
      <c r="Y34" s="198"/>
      <c r="Z34" s="198"/>
      <c r="AA34" s="196"/>
      <c r="AB34" s="196"/>
      <c r="AC34" s="196"/>
      <c r="AD34" s="199"/>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96"/>
      <c r="I35" s="196"/>
      <c r="J35" s="196"/>
      <c r="K35" s="196"/>
      <c r="L35" s="197"/>
      <c r="M35" s="197"/>
      <c r="N35" s="109">
        <f t="shared" si="8"/>
        <v>0</v>
      </c>
      <c r="O35" s="109">
        <f>(SUMIF($B$21:B35,B35,$N$21:N35))</f>
        <v>0</v>
      </c>
      <c r="P35" s="109">
        <f t="shared" si="16"/>
        <v>-2.0833333333333335</v>
      </c>
      <c r="Q35" s="197"/>
      <c r="R35" s="107">
        <f t="shared" si="9"/>
        <v>0</v>
      </c>
      <c r="S35" s="109">
        <f t="shared" si="10"/>
        <v>0</v>
      </c>
      <c r="T35" s="109">
        <f t="shared" si="11"/>
        <v>0</v>
      </c>
      <c r="U35" s="109">
        <f t="shared" si="12"/>
        <v>0</v>
      </c>
      <c r="V35" s="109">
        <f t="shared" si="13"/>
        <v>0</v>
      </c>
      <c r="W35" s="109">
        <f t="shared" si="14"/>
        <v>0</v>
      </c>
      <c r="X35" s="196"/>
      <c r="Y35" s="198"/>
      <c r="Z35" s="198"/>
      <c r="AA35" s="196"/>
      <c r="AB35" s="196"/>
      <c r="AC35" s="196"/>
      <c r="AD35" s="199"/>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96"/>
      <c r="I36" s="196"/>
      <c r="J36" s="196"/>
      <c r="K36" s="196"/>
      <c r="L36" s="197"/>
      <c r="M36" s="197"/>
      <c r="N36" s="109">
        <f t="shared" si="8"/>
        <v>0</v>
      </c>
      <c r="O36" s="109">
        <f>(SUMIF($B$21:B36,B36,$N$21:N36))</f>
        <v>0</v>
      </c>
      <c r="P36" s="109">
        <f t="shared" si="16"/>
        <v>-2.0833333333333335</v>
      </c>
      <c r="Q36" s="197"/>
      <c r="R36" s="107">
        <f t="shared" si="9"/>
        <v>0</v>
      </c>
      <c r="S36" s="109">
        <f t="shared" si="10"/>
        <v>0</v>
      </c>
      <c r="T36" s="109">
        <f t="shared" si="11"/>
        <v>0</v>
      </c>
      <c r="U36" s="109">
        <f t="shared" si="12"/>
        <v>0</v>
      </c>
      <c r="V36" s="109">
        <f t="shared" si="13"/>
        <v>0</v>
      </c>
      <c r="W36" s="109">
        <f t="shared" si="14"/>
        <v>0</v>
      </c>
      <c r="X36" s="196"/>
      <c r="Y36" s="198"/>
      <c r="Z36" s="198"/>
      <c r="AA36" s="196"/>
      <c r="AB36" s="196"/>
      <c r="AC36" s="196"/>
      <c r="AD36" s="199"/>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96"/>
      <c r="I37" s="196"/>
      <c r="J37" s="196"/>
      <c r="K37" s="196"/>
      <c r="L37" s="197"/>
      <c r="M37" s="197"/>
      <c r="N37" s="109">
        <f t="shared" si="8"/>
        <v>0</v>
      </c>
      <c r="O37" s="109">
        <f>(SUMIF($B$21:B37,B37,$N$21:N37))</f>
        <v>0</v>
      </c>
      <c r="P37" s="109">
        <f t="shared" si="16"/>
        <v>-2.0833333333333335</v>
      </c>
      <c r="Q37" s="197"/>
      <c r="R37" s="107">
        <f t="shared" si="9"/>
        <v>0</v>
      </c>
      <c r="S37" s="109">
        <f t="shared" si="10"/>
        <v>0</v>
      </c>
      <c r="T37" s="109">
        <f t="shared" si="11"/>
        <v>0</v>
      </c>
      <c r="U37" s="109">
        <f t="shared" si="12"/>
        <v>0</v>
      </c>
      <c r="V37" s="109">
        <f t="shared" si="13"/>
        <v>0</v>
      </c>
      <c r="W37" s="109">
        <f t="shared" si="14"/>
        <v>0</v>
      </c>
      <c r="X37" s="196"/>
      <c r="Y37" s="198"/>
      <c r="Z37" s="198"/>
      <c r="AA37" s="196"/>
      <c r="AB37" s="196"/>
      <c r="AC37" s="196"/>
      <c r="AD37" s="199"/>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96"/>
      <c r="I38" s="196"/>
      <c r="J38" s="196"/>
      <c r="K38" s="196"/>
      <c r="L38" s="197"/>
      <c r="M38" s="197"/>
      <c r="N38" s="109">
        <f t="shared" si="8"/>
        <v>0</v>
      </c>
      <c r="O38" s="109">
        <f>(SUMIF($B$21:B38,B38,$N$21:N38))</f>
        <v>0</v>
      </c>
      <c r="P38" s="109">
        <f t="shared" si="16"/>
        <v>-2.0833333333333335</v>
      </c>
      <c r="Q38" s="197"/>
      <c r="R38" s="107">
        <f t="shared" si="9"/>
        <v>0</v>
      </c>
      <c r="S38" s="109">
        <f t="shared" si="10"/>
        <v>0</v>
      </c>
      <c r="T38" s="109">
        <f t="shared" si="11"/>
        <v>0</v>
      </c>
      <c r="U38" s="109">
        <f t="shared" si="12"/>
        <v>0</v>
      </c>
      <c r="V38" s="109">
        <f t="shared" si="13"/>
        <v>0</v>
      </c>
      <c r="W38" s="109">
        <f t="shared" si="14"/>
        <v>0</v>
      </c>
      <c r="X38" s="196"/>
      <c r="Y38" s="198"/>
      <c r="Z38" s="198"/>
      <c r="AA38" s="196"/>
      <c r="AB38" s="196"/>
      <c r="AC38" s="196"/>
      <c r="AD38" s="199"/>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96"/>
      <c r="I39" s="196"/>
      <c r="J39" s="196"/>
      <c r="K39" s="196"/>
      <c r="L39" s="197"/>
      <c r="M39" s="197"/>
      <c r="N39" s="109">
        <f t="shared" si="8"/>
        <v>0</v>
      </c>
      <c r="O39" s="109">
        <f>(SUMIF($B$21:B39,B39,$N$21:N39))</f>
        <v>0</v>
      </c>
      <c r="P39" s="109">
        <f t="shared" si="16"/>
        <v>-2.0833333333333335</v>
      </c>
      <c r="Q39" s="197"/>
      <c r="R39" s="107">
        <f t="shared" si="9"/>
        <v>0</v>
      </c>
      <c r="S39" s="109">
        <f t="shared" si="10"/>
        <v>0</v>
      </c>
      <c r="T39" s="109">
        <f t="shared" si="11"/>
        <v>0</v>
      </c>
      <c r="U39" s="109">
        <f t="shared" si="12"/>
        <v>0</v>
      </c>
      <c r="V39" s="109">
        <f t="shared" si="13"/>
        <v>0</v>
      </c>
      <c r="W39" s="109">
        <f t="shared" si="14"/>
        <v>0</v>
      </c>
      <c r="X39" s="196"/>
      <c r="Y39" s="198"/>
      <c r="Z39" s="198"/>
      <c r="AA39" s="196"/>
      <c r="AB39" s="196"/>
      <c r="AC39" s="196"/>
      <c r="AD39" s="199"/>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96"/>
      <c r="I40" s="196"/>
      <c r="J40" s="196"/>
      <c r="K40" s="196"/>
      <c r="L40" s="197"/>
      <c r="M40" s="197"/>
      <c r="N40" s="109">
        <f t="shared" si="8"/>
        <v>0</v>
      </c>
      <c r="O40" s="109">
        <f>(SUMIF($B$21:B40,B40,$N$21:N40))</f>
        <v>0</v>
      </c>
      <c r="P40" s="109">
        <f t="shared" si="16"/>
        <v>-2.0833333333333335</v>
      </c>
      <c r="Q40" s="197"/>
      <c r="R40" s="107">
        <f t="shared" si="9"/>
        <v>0</v>
      </c>
      <c r="S40" s="109">
        <f t="shared" si="10"/>
        <v>0</v>
      </c>
      <c r="T40" s="109">
        <f t="shared" si="11"/>
        <v>0</v>
      </c>
      <c r="U40" s="109">
        <f t="shared" si="12"/>
        <v>0</v>
      </c>
      <c r="V40" s="109">
        <f t="shared" si="13"/>
        <v>0</v>
      </c>
      <c r="W40" s="109">
        <f t="shared" si="14"/>
        <v>0</v>
      </c>
      <c r="X40" s="196"/>
      <c r="Y40" s="198"/>
      <c r="Z40" s="198"/>
      <c r="AA40" s="196"/>
      <c r="AB40" s="196"/>
      <c r="AC40" s="196"/>
      <c r="AD40" s="199"/>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96"/>
      <c r="I41" s="196"/>
      <c r="J41" s="196"/>
      <c r="K41" s="196"/>
      <c r="L41" s="197"/>
      <c r="M41" s="197"/>
      <c r="N41" s="109">
        <f t="shared" si="8"/>
        <v>0</v>
      </c>
      <c r="O41" s="109">
        <f>(SUMIF($B$21:B41,B41,$N$21:N41))</f>
        <v>0</v>
      </c>
      <c r="P41" s="109">
        <f t="shared" si="16"/>
        <v>-2.0833333333333335</v>
      </c>
      <c r="Q41" s="197"/>
      <c r="R41" s="107">
        <f t="shared" si="9"/>
        <v>0</v>
      </c>
      <c r="S41" s="109">
        <f t="shared" si="10"/>
        <v>0</v>
      </c>
      <c r="T41" s="109">
        <f t="shared" si="11"/>
        <v>0</v>
      </c>
      <c r="U41" s="109">
        <f t="shared" si="12"/>
        <v>0</v>
      </c>
      <c r="V41" s="109">
        <f t="shared" si="13"/>
        <v>0</v>
      </c>
      <c r="W41" s="109">
        <f t="shared" si="14"/>
        <v>0</v>
      </c>
      <c r="X41" s="196"/>
      <c r="Y41" s="198"/>
      <c r="Z41" s="198"/>
      <c r="AA41" s="196"/>
      <c r="AB41" s="196"/>
      <c r="AC41" s="196"/>
      <c r="AD41" s="199"/>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96"/>
      <c r="I42" s="196"/>
      <c r="J42" s="196"/>
      <c r="K42" s="196"/>
      <c r="L42" s="197"/>
      <c r="M42" s="197"/>
      <c r="N42" s="109">
        <f t="shared" si="8"/>
        <v>0</v>
      </c>
      <c r="O42" s="109">
        <f>(SUMIF($B$21:B42,B42,$N$21:N42))</f>
        <v>0</v>
      </c>
      <c r="P42" s="109">
        <f t="shared" si="16"/>
        <v>-2.0833333333333335</v>
      </c>
      <c r="Q42" s="197"/>
      <c r="R42" s="107">
        <f t="shared" si="9"/>
        <v>0</v>
      </c>
      <c r="S42" s="109">
        <f t="shared" si="10"/>
        <v>0</v>
      </c>
      <c r="T42" s="109">
        <f t="shared" si="11"/>
        <v>0</v>
      </c>
      <c r="U42" s="109">
        <f t="shared" si="12"/>
        <v>0</v>
      </c>
      <c r="V42" s="109">
        <f t="shared" si="13"/>
        <v>0</v>
      </c>
      <c r="W42" s="109">
        <f t="shared" si="14"/>
        <v>0</v>
      </c>
      <c r="X42" s="196"/>
      <c r="Y42" s="198"/>
      <c r="Z42" s="198"/>
      <c r="AA42" s="196"/>
      <c r="AB42" s="196"/>
      <c r="AC42" s="196"/>
      <c r="AD42" s="199"/>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96"/>
      <c r="I43" s="196"/>
      <c r="J43" s="196"/>
      <c r="K43" s="196"/>
      <c r="L43" s="197"/>
      <c r="M43" s="197"/>
      <c r="N43" s="109">
        <f t="shared" si="8"/>
        <v>0</v>
      </c>
      <c r="O43" s="109">
        <f>(SUMIF($B$21:B43,B43,$N$21:N43))</f>
        <v>0</v>
      </c>
      <c r="P43" s="109">
        <f t="shared" si="16"/>
        <v>-2.0833333333333335</v>
      </c>
      <c r="Q43" s="197"/>
      <c r="R43" s="107">
        <f t="shared" si="9"/>
        <v>0</v>
      </c>
      <c r="S43" s="109">
        <f t="shared" si="10"/>
        <v>0</v>
      </c>
      <c r="T43" s="109">
        <f t="shared" si="11"/>
        <v>0</v>
      </c>
      <c r="U43" s="109">
        <f t="shared" si="12"/>
        <v>0</v>
      </c>
      <c r="V43" s="109">
        <f t="shared" si="13"/>
        <v>0</v>
      </c>
      <c r="W43" s="109">
        <f t="shared" si="14"/>
        <v>0</v>
      </c>
      <c r="X43" s="196"/>
      <c r="Y43" s="198"/>
      <c r="Z43" s="198"/>
      <c r="AA43" s="196"/>
      <c r="AB43" s="196"/>
      <c r="AC43" s="196"/>
      <c r="AD43" s="199"/>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96"/>
      <c r="I44" s="196"/>
      <c r="J44" s="196"/>
      <c r="K44" s="196"/>
      <c r="L44" s="197"/>
      <c r="M44" s="197"/>
      <c r="N44" s="109">
        <f t="shared" si="8"/>
        <v>0</v>
      </c>
      <c r="O44" s="109">
        <f>(SUMIF($B$21:B44,B44,$N$21:N44))</f>
        <v>0</v>
      </c>
      <c r="P44" s="109">
        <f t="shared" si="16"/>
        <v>-2.0833333333333335</v>
      </c>
      <c r="Q44" s="197"/>
      <c r="R44" s="107">
        <f t="shared" si="9"/>
        <v>0</v>
      </c>
      <c r="S44" s="109">
        <f t="shared" si="10"/>
        <v>0</v>
      </c>
      <c r="T44" s="109">
        <f t="shared" si="11"/>
        <v>0</v>
      </c>
      <c r="U44" s="109">
        <f t="shared" si="12"/>
        <v>0</v>
      </c>
      <c r="V44" s="109">
        <f t="shared" si="13"/>
        <v>0</v>
      </c>
      <c r="W44" s="109">
        <f t="shared" si="14"/>
        <v>0</v>
      </c>
      <c r="X44" s="196"/>
      <c r="Y44" s="198"/>
      <c r="Z44" s="198"/>
      <c r="AA44" s="196"/>
      <c r="AB44" s="196"/>
      <c r="AC44" s="196"/>
      <c r="AD44" s="199"/>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96"/>
      <c r="I45" s="196"/>
      <c r="J45" s="196"/>
      <c r="K45" s="196"/>
      <c r="L45" s="197"/>
      <c r="M45" s="197"/>
      <c r="N45" s="109">
        <f t="shared" si="8"/>
        <v>0</v>
      </c>
      <c r="O45" s="109">
        <f>(SUMIF($B$21:B45,B45,$N$21:N45))</f>
        <v>0</v>
      </c>
      <c r="P45" s="109">
        <f t="shared" si="16"/>
        <v>-2.0833333333333335</v>
      </c>
      <c r="Q45" s="197"/>
      <c r="R45" s="107">
        <f t="shared" si="9"/>
        <v>0</v>
      </c>
      <c r="S45" s="109">
        <f t="shared" si="10"/>
        <v>0</v>
      </c>
      <c r="T45" s="109">
        <f t="shared" si="11"/>
        <v>0</v>
      </c>
      <c r="U45" s="109">
        <f t="shared" si="12"/>
        <v>0</v>
      </c>
      <c r="V45" s="109">
        <f t="shared" si="13"/>
        <v>0</v>
      </c>
      <c r="W45" s="109">
        <f t="shared" si="14"/>
        <v>0</v>
      </c>
      <c r="X45" s="196"/>
      <c r="Y45" s="198"/>
      <c r="Z45" s="198"/>
      <c r="AA45" s="196"/>
      <c r="AB45" s="196"/>
      <c r="AC45" s="196"/>
      <c r="AD45" s="199"/>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96"/>
      <c r="I46" s="196"/>
      <c r="J46" s="196"/>
      <c r="K46" s="196"/>
      <c r="L46" s="197"/>
      <c r="M46" s="197"/>
      <c r="N46" s="109">
        <f t="shared" si="8"/>
        <v>0</v>
      </c>
      <c r="O46" s="109">
        <f>(SUMIF($B$21:B46,B46,$N$21:N46))</f>
        <v>0</v>
      </c>
      <c r="P46" s="109">
        <f t="shared" si="16"/>
        <v>-2.0833333333333335</v>
      </c>
      <c r="Q46" s="197"/>
      <c r="R46" s="107">
        <f t="shared" si="9"/>
        <v>0</v>
      </c>
      <c r="S46" s="109">
        <f t="shared" si="10"/>
        <v>0</v>
      </c>
      <c r="T46" s="109">
        <f t="shared" si="11"/>
        <v>0</v>
      </c>
      <c r="U46" s="109">
        <f t="shared" si="12"/>
        <v>0</v>
      </c>
      <c r="V46" s="109">
        <f t="shared" si="13"/>
        <v>0</v>
      </c>
      <c r="W46" s="109">
        <f t="shared" si="14"/>
        <v>0</v>
      </c>
      <c r="X46" s="196"/>
      <c r="Y46" s="198"/>
      <c r="Z46" s="198"/>
      <c r="AA46" s="196"/>
      <c r="AB46" s="196"/>
      <c r="AC46" s="196"/>
      <c r="AD46" s="199"/>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96"/>
      <c r="I47" s="196"/>
      <c r="J47" s="196"/>
      <c r="K47" s="196"/>
      <c r="L47" s="197"/>
      <c r="M47" s="197"/>
      <c r="N47" s="109">
        <f t="shared" si="8"/>
        <v>0</v>
      </c>
      <c r="O47" s="109">
        <f>(SUMIF($B$21:B47,B47,$N$21:N47))</f>
        <v>0</v>
      </c>
      <c r="P47" s="109">
        <f t="shared" si="16"/>
        <v>-2.0833333333333335</v>
      </c>
      <c r="Q47" s="197"/>
      <c r="R47" s="107">
        <f t="shared" si="9"/>
        <v>0</v>
      </c>
      <c r="S47" s="109">
        <f t="shared" si="10"/>
        <v>0</v>
      </c>
      <c r="T47" s="109">
        <f t="shared" si="11"/>
        <v>0</v>
      </c>
      <c r="U47" s="109">
        <f t="shared" si="12"/>
        <v>0</v>
      </c>
      <c r="V47" s="109">
        <f t="shared" si="13"/>
        <v>0</v>
      </c>
      <c r="W47" s="109">
        <f t="shared" si="14"/>
        <v>0</v>
      </c>
      <c r="X47" s="196"/>
      <c r="Y47" s="198"/>
      <c r="Z47" s="198"/>
      <c r="AA47" s="196"/>
      <c r="AB47" s="196"/>
      <c r="AC47" s="196"/>
      <c r="AD47" s="199"/>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96"/>
      <c r="I48" s="196"/>
      <c r="J48" s="196"/>
      <c r="K48" s="196"/>
      <c r="L48" s="197"/>
      <c r="M48" s="197"/>
      <c r="N48" s="109">
        <f t="shared" si="8"/>
        <v>0</v>
      </c>
      <c r="O48" s="109">
        <f>(SUMIF($B$21:B48,B48,$N$21:N48))</f>
        <v>0</v>
      </c>
      <c r="P48" s="109">
        <f t="shared" si="16"/>
        <v>-2.0833333333333335</v>
      </c>
      <c r="Q48" s="197"/>
      <c r="R48" s="107">
        <f t="shared" si="9"/>
        <v>0</v>
      </c>
      <c r="S48" s="109">
        <f t="shared" si="10"/>
        <v>0</v>
      </c>
      <c r="T48" s="109">
        <f t="shared" si="11"/>
        <v>0</v>
      </c>
      <c r="U48" s="109">
        <f t="shared" si="12"/>
        <v>0</v>
      </c>
      <c r="V48" s="109">
        <f t="shared" si="13"/>
        <v>0</v>
      </c>
      <c r="W48" s="109">
        <f t="shared" si="14"/>
        <v>0</v>
      </c>
      <c r="X48" s="196"/>
      <c r="Y48" s="198"/>
      <c r="Z48" s="198"/>
      <c r="AA48" s="196"/>
      <c r="AB48" s="196"/>
      <c r="AC48" s="196"/>
      <c r="AD48" s="199"/>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96"/>
      <c r="I49" s="196"/>
      <c r="J49" s="196"/>
      <c r="K49" s="196"/>
      <c r="L49" s="197"/>
      <c r="M49" s="197"/>
      <c r="N49" s="109">
        <f t="shared" si="8"/>
        <v>0</v>
      </c>
      <c r="O49" s="109">
        <f>(SUMIF($B$21:B49,B49,$N$21:N49))</f>
        <v>0</v>
      </c>
      <c r="P49" s="109">
        <f t="shared" si="16"/>
        <v>-2.0833333333333335</v>
      </c>
      <c r="Q49" s="197"/>
      <c r="R49" s="107">
        <f t="shared" si="9"/>
        <v>0</v>
      </c>
      <c r="S49" s="109">
        <f t="shared" si="10"/>
        <v>0</v>
      </c>
      <c r="T49" s="109">
        <f t="shared" si="11"/>
        <v>0</v>
      </c>
      <c r="U49" s="109">
        <f t="shared" si="12"/>
        <v>0</v>
      </c>
      <c r="V49" s="109">
        <f t="shared" si="13"/>
        <v>0</v>
      </c>
      <c r="W49" s="109">
        <f t="shared" si="14"/>
        <v>0</v>
      </c>
      <c r="X49" s="196"/>
      <c r="Y49" s="198"/>
      <c r="Z49" s="198"/>
      <c r="AA49" s="196"/>
      <c r="AB49" s="196"/>
      <c r="AC49" s="196"/>
      <c r="AD49" s="199"/>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96"/>
      <c r="I50" s="196"/>
      <c r="J50" s="196"/>
      <c r="K50" s="196"/>
      <c r="L50" s="197"/>
      <c r="M50" s="197"/>
      <c r="N50" s="109">
        <f t="shared" si="8"/>
        <v>0</v>
      </c>
      <c r="O50" s="109">
        <f>(SUMIF($B$21:B50,B50,$N$21:N50))</f>
        <v>0</v>
      </c>
      <c r="P50" s="109">
        <f t="shared" si="16"/>
        <v>-2.0833333333333335</v>
      </c>
      <c r="Q50" s="197"/>
      <c r="R50" s="107">
        <f t="shared" si="9"/>
        <v>0</v>
      </c>
      <c r="S50" s="109">
        <f t="shared" si="10"/>
        <v>0</v>
      </c>
      <c r="T50" s="109">
        <f t="shared" si="11"/>
        <v>0</v>
      </c>
      <c r="U50" s="109">
        <f t="shared" si="12"/>
        <v>0</v>
      </c>
      <c r="V50" s="109">
        <f t="shared" si="13"/>
        <v>0</v>
      </c>
      <c r="W50" s="109">
        <f t="shared" si="14"/>
        <v>0</v>
      </c>
      <c r="X50" s="196"/>
      <c r="Y50" s="198"/>
      <c r="Z50" s="198"/>
      <c r="AA50" s="196"/>
      <c r="AB50" s="196"/>
      <c r="AC50" s="196"/>
      <c r="AD50" s="199"/>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96"/>
      <c r="I51" s="196"/>
      <c r="J51" s="196"/>
      <c r="K51" s="196"/>
      <c r="L51" s="197"/>
      <c r="M51" s="197"/>
      <c r="N51" s="109">
        <f t="shared" si="8"/>
        <v>0</v>
      </c>
      <c r="O51" s="109">
        <f>(SUMIF($B$21:B51,B51,$N$21:N51))</f>
        <v>0</v>
      </c>
      <c r="P51" s="109">
        <f t="shared" si="16"/>
        <v>-2.0833333333333335</v>
      </c>
      <c r="Q51" s="197"/>
      <c r="R51" s="107">
        <f t="shared" si="9"/>
        <v>0</v>
      </c>
      <c r="S51" s="109">
        <f t="shared" si="10"/>
        <v>0</v>
      </c>
      <c r="T51" s="109">
        <f t="shared" si="11"/>
        <v>0</v>
      </c>
      <c r="U51" s="109">
        <f t="shared" si="12"/>
        <v>0</v>
      </c>
      <c r="V51" s="109">
        <f t="shared" si="13"/>
        <v>0</v>
      </c>
      <c r="W51" s="109">
        <f t="shared" si="14"/>
        <v>0</v>
      </c>
      <c r="X51" s="196"/>
      <c r="Y51" s="198"/>
      <c r="Z51" s="198"/>
      <c r="AA51" s="196"/>
      <c r="AB51" s="196"/>
      <c r="AC51" s="196"/>
      <c r="AD51" s="199"/>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96"/>
      <c r="I52" s="196"/>
      <c r="J52" s="196"/>
      <c r="K52" s="196"/>
      <c r="L52" s="197"/>
      <c r="M52" s="197"/>
      <c r="N52" s="109">
        <f t="shared" si="8"/>
        <v>0</v>
      </c>
      <c r="O52" s="109">
        <f>(SUMIF($B$21:B52,B52,$N$21:N52))</f>
        <v>0</v>
      </c>
      <c r="P52" s="109">
        <f t="shared" si="16"/>
        <v>-2.0833333333333335</v>
      </c>
      <c r="Q52" s="197"/>
      <c r="R52" s="107">
        <f t="shared" si="9"/>
        <v>0</v>
      </c>
      <c r="S52" s="109">
        <f t="shared" si="10"/>
        <v>0</v>
      </c>
      <c r="T52" s="109">
        <f t="shared" si="11"/>
        <v>0</v>
      </c>
      <c r="U52" s="109">
        <f t="shared" si="12"/>
        <v>0</v>
      </c>
      <c r="V52" s="109">
        <f t="shared" si="13"/>
        <v>0</v>
      </c>
      <c r="W52" s="109">
        <f t="shared" si="14"/>
        <v>0</v>
      </c>
      <c r="X52" s="196"/>
      <c r="Y52" s="198"/>
      <c r="Z52" s="198"/>
      <c r="AA52" s="196"/>
      <c r="AB52" s="196"/>
      <c r="AC52" s="196"/>
      <c r="AD52" s="199"/>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96"/>
      <c r="I53" s="196"/>
      <c r="J53" s="196"/>
      <c r="K53" s="196"/>
      <c r="L53" s="197"/>
      <c r="M53" s="197"/>
      <c r="N53" s="109">
        <f t="shared" si="8"/>
        <v>0</v>
      </c>
      <c r="O53" s="109">
        <f>(SUMIF($B$21:B53,B53,$N$21:N53))</f>
        <v>0</v>
      </c>
      <c r="P53" s="109">
        <f t="shared" si="16"/>
        <v>-2.0833333333333335</v>
      </c>
      <c r="Q53" s="197"/>
      <c r="R53" s="107">
        <f t="shared" si="9"/>
        <v>0</v>
      </c>
      <c r="S53" s="109">
        <f t="shared" si="10"/>
        <v>0</v>
      </c>
      <c r="T53" s="109">
        <f t="shared" si="11"/>
        <v>0</v>
      </c>
      <c r="U53" s="109">
        <f t="shared" si="12"/>
        <v>0</v>
      </c>
      <c r="V53" s="109">
        <f t="shared" si="13"/>
        <v>0</v>
      </c>
      <c r="W53" s="109">
        <f t="shared" si="14"/>
        <v>0</v>
      </c>
      <c r="X53" s="196"/>
      <c r="Y53" s="198"/>
      <c r="Z53" s="198"/>
      <c r="AA53" s="196"/>
      <c r="AB53" s="196"/>
      <c r="AC53" s="196"/>
      <c r="AD53" s="199"/>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96"/>
      <c r="I54" s="196"/>
      <c r="J54" s="196"/>
      <c r="K54" s="196"/>
      <c r="L54" s="197"/>
      <c r="M54" s="197"/>
      <c r="N54" s="109">
        <f t="shared" si="8"/>
        <v>0</v>
      </c>
      <c r="O54" s="109">
        <f>(SUMIF($B$21:B54,B54,$N$21:N54))</f>
        <v>0</v>
      </c>
      <c r="P54" s="109">
        <f t="shared" si="16"/>
        <v>-2.0833333333333335</v>
      </c>
      <c r="Q54" s="197"/>
      <c r="R54" s="107">
        <f t="shared" si="9"/>
        <v>0</v>
      </c>
      <c r="S54" s="109">
        <f t="shared" si="10"/>
        <v>0</v>
      </c>
      <c r="T54" s="109">
        <f t="shared" si="11"/>
        <v>0</v>
      </c>
      <c r="U54" s="109">
        <f t="shared" si="12"/>
        <v>0</v>
      </c>
      <c r="V54" s="109">
        <f t="shared" si="13"/>
        <v>0</v>
      </c>
      <c r="W54" s="109">
        <f t="shared" si="14"/>
        <v>0</v>
      </c>
      <c r="X54" s="196"/>
      <c r="Y54" s="198"/>
      <c r="Z54" s="198"/>
      <c r="AA54" s="196"/>
      <c r="AB54" s="196"/>
      <c r="AC54" s="196"/>
      <c r="AD54" s="199"/>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96"/>
      <c r="I55" s="196"/>
      <c r="J55" s="196"/>
      <c r="K55" s="196"/>
      <c r="L55" s="197"/>
      <c r="M55" s="197"/>
      <c r="N55" s="109">
        <f t="shared" si="8"/>
        <v>0</v>
      </c>
      <c r="O55" s="109">
        <f>(SUMIF($B$21:B55,B55,$N$21:N55))</f>
        <v>0</v>
      </c>
      <c r="P55" s="109">
        <f t="shared" si="16"/>
        <v>-2.0833333333333335</v>
      </c>
      <c r="Q55" s="197"/>
      <c r="R55" s="107">
        <f t="shared" si="9"/>
        <v>0</v>
      </c>
      <c r="S55" s="109">
        <f t="shared" si="10"/>
        <v>0</v>
      </c>
      <c r="T55" s="109">
        <f t="shared" si="11"/>
        <v>0</v>
      </c>
      <c r="U55" s="109">
        <f t="shared" si="12"/>
        <v>0</v>
      </c>
      <c r="V55" s="109">
        <f t="shared" si="13"/>
        <v>0</v>
      </c>
      <c r="W55" s="109">
        <f t="shared" si="14"/>
        <v>0</v>
      </c>
      <c r="X55" s="196"/>
      <c r="Y55" s="198"/>
      <c r="Z55" s="198"/>
      <c r="AA55" s="196"/>
      <c r="AB55" s="196"/>
      <c r="AC55" s="196"/>
      <c r="AD55" s="199"/>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96"/>
      <c r="I56" s="196"/>
      <c r="J56" s="196"/>
      <c r="K56" s="196"/>
      <c r="L56" s="197"/>
      <c r="M56" s="197"/>
      <c r="N56" s="109">
        <f t="shared" si="8"/>
        <v>0</v>
      </c>
      <c r="O56" s="109">
        <f>(SUMIF($B$21:B56,B56,$N$21:N56))</f>
        <v>0</v>
      </c>
      <c r="P56" s="109">
        <f t="shared" si="16"/>
        <v>-2.0833333333333335</v>
      </c>
      <c r="Q56" s="197"/>
      <c r="R56" s="107">
        <f t="shared" si="9"/>
        <v>0</v>
      </c>
      <c r="S56" s="109">
        <f t="shared" si="10"/>
        <v>0</v>
      </c>
      <c r="T56" s="109">
        <f t="shared" si="11"/>
        <v>0</v>
      </c>
      <c r="U56" s="109">
        <f t="shared" si="12"/>
        <v>0</v>
      </c>
      <c r="V56" s="109">
        <f t="shared" si="13"/>
        <v>0</v>
      </c>
      <c r="W56" s="109">
        <f t="shared" si="14"/>
        <v>0</v>
      </c>
      <c r="X56" s="196"/>
      <c r="Y56" s="198"/>
      <c r="Z56" s="198"/>
      <c r="AA56" s="196"/>
      <c r="AB56" s="196"/>
      <c r="AC56" s="196"/>
      <c r="AD56" s="199"/>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96"/>
      <c r="I57" s="196"/>
      <c r="J57" s="196"/>
      <c r="K57" s="196"/>
      <c r="L57" s="197"/>
      <c r="M57" s="197"/>
      <c r="N57" s="109">
        <f t="shared" si="8"/>
        <v>0</v>
      </c>
      <c r="O57" s="109">
        <f>(SUMIF($B$21:B57,B57,$N$21:N57))</f>
        <v>0</v>
      </c>
      <c r="P57" s="109">
        <f t="shared" si="16"/>
        <v>-2.0833333333333335</v>
      </c>
      <c r="Q57" s="197"/>
      <c r="R57" s="107">
        <f t="shared" si="9"/>
        <v>0</v>
      </c>
      <c r="S57" s="109">
        <f t="shared" si="10"/>
        <v>0</v>
      </c>
      <c r="T57" s="109">
        <f t="shared" si="11"/>
        <v>0</v>
      </c>
      <c r="U57" s="109">
        <f t="shared" si="12"/>
        <v>0</v>
      </c>
      <c r="V57" s="109">
        <f t="shared" si="13"/>
        <v>0</v>
      </c>
      <c r="W57" s="109">
        <f t="shared" si="14"/>
        <v>0</v>
      </c>
      <c r="X57" s="196"/>
      <c r="Y57" s="198"/>
      <c r="Z57" s="198"/>
      <c r="AA57" s="196"/>
      <c r="AB57" s="196"/>
      <c r="AC57" s="196"/>
      <c r="AD57" s="199"/>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96"/>
      <c r="I58" s="196"/>
      <c r="J58" s="196"/>
      <c r="K58" s="196"/>
      <c r="L58" s="197"/>
      <c r="M58" s="197"/>
      <c r="N58" s="109">
        <f t="shared" si="8"/>
        <v>0</v>
      </c>
      <c r="O58" s="109">
        <f>(SUMIF($B$21:B58,B58,$N$21:N58))</f>
        <v>0</v>
      </c>
      <c r="P58" s="109">
        <f t="shared" si="16"/>
        <v>-2.0833333333333335</v>
      </c>
      <c r="Q58" s="197"/>
      <c r="R58" s="107">
        <f t="shared" si="9"/>
        <v>0</v>
      </c>
      <c r="S58" s="109">
        <f t="shared" si="10"/>
        <v>0</v>
      </c>
      <c r="T58" s="109">
        <f t="shared" si="11"/>
        <v>0</v>
      </c>
      <c r="U58" s="109">
        <f t="shared" si="12"/>
        <v>0</v>
      </c>
      <c r="V58" s="109">
        <f t="shared" si="13"/>
        <v>0</v>
      </c>
      <c r="W58" s="109">
        <f t="shared" si="14"/>
        <v>0</v>
      </c>
      <c r="X58" s="196"/>
      <c r="Y58" s="198"/>
      <c r="Z58" s="198"/>
      <c r="AA58" s="196"/>
      <c r="AB58" s="196"/>
      <c r="AC58" s="196"/>
      <c r="AD58" s="199"/>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96"/>
      <c r="I59" s="196"/>
      <c r="J59" s="196"/>
      <c r="K59" s="196"/>
      <c r="L59" s="197"/>
      <c r="M59" s="197"/>
      <c r="N59" s="109">
        <f t="shared" si="8"/>
        <v>0</v>
      </c>
      <c r="O59" s="109">
        <f>(SUMIF($B$21:B59,B59,$N$21:N59))</f>
        <v>0</v>
      </c>
      <c r="P59" s="109">
        <f t="shared" si="16"/>
        <v>-2.0833333333333335</v>
      </c>
      <c r="Q59" s="197"/>
      <c r="R59" s="107">
        <f t="shared" si="9"/>
        <v>0</v>
      </c>
      <c r="S59" s="109">
        <f t="shared" si="10"/>
        <v>0</v>
      </c>
      <c r="T59" s="109">
        <f t="shared" si="11"/>
        <v>0</v>
      </c>
      <c r="U59" s="109">
        <f t="shared" si="12"/>
        <v>0</v>
      </c>
      <c r="V59" s="109">
        <f t="shared" si="13"/>
        <v>0</v>
      </c>
      <c r="W59" s="109">
        <f t="shared" si="14"/>
        <v>0</v>
      </c>
      <c r="X59" s="196"/>
      <c r="Y59" s="198"/>
      <c r="Z59" s="198"/>
      <c r="AA59" s="196"/>
      <c r="AB59" s="196"/>
      <c r="AC59" s="196"/>
      <c r="AD59" s="199"/>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96"/>
      <c r="I60" s="196"/>
      <c r="J60" s="196"/>
      <c r="K60" s="196"/>
      <c r="L60" s="197"/>
      <c r="M60" s="197"/>
      <c r="N60" s="109">
        <f t="shared" si="8"/>
        <v>0</v>
      </c>
      <c r="O60" s="109">
        <f>(SUMIF($B$21:B60,B60,$N$21:N60))</f>
        <v>0</v>
      </c>
      <c r="P60" s="109">
        <f t="shared" si="16"/>
        <v>-2.0833333333333335</v>
      </c>
      <c r="Q60" s="197"/>
      <c r="R60" s="107">
        <f t="shared" si="9"/>
        <v>0</v>
      </c>
      <c r="S60" s="109">
        <f t="shared" si="10"/>
        <v>0</v>
      </c>
      <c r="T60" s="109">
        <f t="shared" si="11"/>
        <v>0</v>
      </c>
      <c r="U60" s="109">
        <f t="shared" si="12"/>
        <v>0</v>
      </c>
      <c r="V60" s="109">
        <f t="shared" si="13"/>
        <v>0</v>
      </c>
      <c r="W60" s="109">
        <f t="shared" si="14"/>
        <v>0</v>
      </c>
      <c r="X60" s="196"/>
      <c r="Y60" s="198"/>
      <c r="Z60" s="198"/>
      <c r="AA60" s="196"/>
      <c r="AB60" s="196"/>
      <c r="AC60" s="196"/>
      <c r="AD60" s="199"/>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96"/>
      <c r="I61" s="196"/>
      <c r="J61" s="196"/>
      <c r="K61" s="196"/>
      <c r="L61" s="197"/>
      <c r="M61" s="197"/>
      <c r="N61" s="109">
        <f t="shared" si="8"/>
        <v>0</v>
      </c>
      <c r="O61" s="109">
        <f>(SUMIF($B$21:B61,B61,$N$21:N61))</f>
        <v>0</v>
      </c>
      <c r="P61" s="109">
        <f t="shared" si="16"/>
        <v>-2.0833333333333335</v>
      </c>
      <c r="Q61" s="197"/>
      <c r="R61" s="107">
        <f t="shared" si="9"/>
        <v>0</v>
      </c>
      <c r="S61" s="109">
        <f t="shared" si="10"/>
        <v>0</v>
      </c>
      <c r="T61" s="109">
        <f t="shared" si="11"/>
        <v>0</v>
      </c>
      <c r="U61" s="109">
        <f t="shared" si="12"/>
        <v>0</v>
      </c>
      <c r="V61" s="109">
        <f t="shared" si="13"/>
        <v>0</v>
      </c>
      <c r="W61" s="109">
        <f t="shared" si="14"/>
        <v>0</v>
      </c>
      <c r="X61" s="196"/>
      <c r="Y61" s="198"/>
      <c r="Z61" s="198"/>
      <c r="AA61" s="196"/>
      <c r="AB61" s="196"/>
      <c r="AC61" s="196"/>
      <c r="AD61" s="199"/>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96"/>
      <c r="I62" s="196"/>
      <c r="J62" s="196"/>
      <c r="K62" s="196"/>
      <c r="L62" s="197"/>
      <c r="M62" s="197"/>
      <c r="N62" s="109">
        <f t="shared" si="8"/>
        <v>0</v>
      </c>
      <c r="O62" s="109">
        <f>(SUMIF($B$21:B62,B62,$N$21:N62))</f>
        <v>0</v>
      </c>
      <c r="P62" s="109">
        <f t="shared" si="16"/>
        <v>-2.0833333333333335</v>
      </c>
      <c r="Q62" s="197"/>
      <c r="R62" s="107">
        <f t="shared" si="9"/>
        <v>0</v>
      </c>
      <c r="S62" s="109">
        <f t="shared" si="10"/>
        <v>0</v>
      </c>
      <c r="T62" s="109">
        <f t="shared" si="11"/>
        <v>0</v>
      </c>
      <c r="U62" s="109">
        <f t="shared" si="12"/>
        <v>0</v>
      </c>
      <c r="V62" s="109">
        <f t="shared" si="13"/>
        <v>0</v>
      </c>
      <c r="W62" s="109">
        <f t="shared" si="14"/>
        <v>0</v>
      </c>
      <c r="X62" s="196"/>
      <c r="Y62" s="198"/>
      <c r="Z62" s="198"/>
      <c r="AA62" s="196"/>
      <c r="AB62" s="196"/>
      <c r="AC62" s="196"/>
      <c r="AD62" s="199"/>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96"/>
      <c r="I63" s="196"/>
      <c r="J63" s="196"/>
      <c r="K63" s="196"/>
      <c r="L63" s="197"/>
      <c r="M63" s="197"/>
      <c r="N63" s="109">
        <f t="shared" si="8"/>
        <v>0</v>
      </c>
      <c r="O63" s="109">
        <f>(SUMIF($B$21:B63,B63,$N$21:N63))</f>
        <v>0</v>
      </c>
      <c r="P63" s="109">
        <f t="shared" si="16"/>
        <v>-2.0833333333333335</v>
      </c>
      <c r="Q63" s="197"/>
      <c r="R63" s="107">
        <f t="shared" si="9"/>
        <v>0</v>
      </c>
      <c r="S63" s="109">
        <f t="shared" si="10"/>
        <v>0</v>
      </c>
      <c r="T63" s="109">
        <f t="shared" si="11"/>
        <v>0</v>
      </c>
      <c r="U63" s="109">
        <f t="shared" si="12"/>
        <v>0</v>
      </c>
      <c r="V63" s="109">
        <f t="shared" si="13"/>
        <v>0</v>
      </c>
      <c r="W63" s="109">
        <f t="shared" si="14"/>
        <v>0</v>
      </c>
      <c r="X63" s="196"/>
      <c r="Y63" s="198"/>
      <c r="Z63" s="198"/>
      <c r="AA63" s="196"/>
      <c r="AB63" s="196"/>
      <c r="AC63" s="196"/>
      <c r="AD63" s="199"/>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96"/>
      <c r="I64" s="196"/>
      <c r="J64" s="196"/>
      <c r="K64" s="196"/>
      <c r="L64" s="197"/>
      <c r="M64" s="197"/>
      <c r="N64" s="109">
        <f t="shared" si="8"/>
        <v>0</v>
      </c>
      <c r="O64" s="109">
        <f>(SUMIF($B$21:B64,B64,$N$21:N64))</f>
        <v>0</v>
      </c>
      <c r="P64" s="109">
        <f t="shared" si="16"/>
        <v>-2.0833333333333335</v>
      </c>
      <c r="Q64" s="197"/>
      <c r="R64" s="107">
        <f t="shared" si="9"/>
        <v>0</v>
      </c>
      <c r="S64" s="109">
        <f t="shared" si="10"/>
        <v>0</v>
      </c>
      <c r="T64" s="109">
        <f t="shared" si="11"/>
        <v>0</v>
      </c>
      <c r="U64" s="109">
        <f t="shared" si="12"/>
        <v>0</v>
      </c>
      <c r="V64" s="109">
        <f t="shared" si="13"/>
        <v>0</v>
      </c>
      <c r="W64" s="109">
        <f t="shared" si="14"/>
        <v>0</v>
      </c>
      <c r="X64" s="196"/>
      <c r="Y64" s="198"/>
      <c r="Z64" s="198"/>
      <c r="AA64" s="196"/>
      <c r="AB64" s="196"/>
      <c r="AC64" s="196"/>
      <c r="AD64" s="199"/>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96"/>
      <c r="I65" s="196"/>
      <c r="J65" s="196"/>
      <c r="K65" s="196"/>
      <c r="L65" s="197"/>
      <c r="M65" s="197"/>
      <c r="N65" s="109">
        <f t="shared" si="8"/>
        <v>0</v>
      </c>
      <c r="O65" s="109">
        <f>(SUMIF($B$21:B65,B65,$N$21:N65))</f>
        <v>0</v>
      </c>
      <c r="P65" s="109">
        <f t="shared" si="16"/>
        <v>-2.0833333333333335</v>
      </c>
      <c r="Q65" s="197"/>
      <c r="R65" s="107">
        <f t="shared" si="9"/>
        <v>0</v>
      </c>
      <c r="S65" s="109">
        <f t="shared" si="10"/>
        <v>0</v>
      </c>
      <c r="T65" s="109">
        <f t="shared" si="11"/>
        <v>0</v>
      </c>
      <c r="U65" s="109">
        <f t="shared" si="12"/>
        <v>0</v>
      </c>
      <c r="V65" s="109">
        <f t="shared" si="13"/>
        <v>0</v>
      </c>
      <c r="W65" s="109">
        <f t="shared" si="14"/>
        <v>0</v>
      </c>
      <c r="X65" s="196"/>
      <c r="Y65" s="198"/>
      <c r="Z65" s="198"/>
      <c r="AA65" s="196"/>
      <c r="AB65" s="196"/>
      <c r="AC65" s="196"/>
      <c r="AD65" s="199"/>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96"/>
      <c r="I66" s="196"/>
      <c r="J66" s="196"/>
      <c r="K66" s="196"/>
      <c r="L66" s="197"/>
      <c r="M66" s="197"/>
      <c r="N66" s="109">
        <f t="shared" si="8"/>
        <v>0</v>
      </c>
      <c r="O66" s="109">
        <f>(SUMIF($B$21:B66,B66,$N$21:N66))</f>
        <v>0</v>
      </c>
      <c r="P66" s="109">
        <f t="shared" si="16"/>
        <v>-2.0833333333333335</v>
      </c>
      <c r="Q66" s="197"/>
      <c r="R66" s="107">
        <f t="shared" si="9"/>
        <v>0</v>
      </c>
      <c r="S66" s="109">
        <f t="shared" si="10"/>
        <v>0</v>
      </c>
      <c r="T66" s="109">
        <f t="shared" si="11"/>
        <v>0</v>
      </c>
      <c r="U66" s="109">
        <f t="shared" si="12"/>
        <v>0</v>
      </c>
      <c r="V66" s="109">
        <f t="shared" si="13"/>
        <v>0</v>
      </c>
      <c r="W66" s="109">
        <f t="shared" si="14"/>
        <v>0</v>
      </c>
      <c r="X66" s="196"/>
      <c r="Y66" s="198"/>
      <c r="Z66" s="198"/>
      <c r="AA66" s="196"/>
      <c r="AB66" s="196"/>
      <c r="AC66" s="196"/>
      <c r="AD66" s="199"/>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96"/>
      <c r="I67" s="196"/>
      <c r="J67" s="196"/>
      <c r="K67" s="196"/>
      <c r="L67" s="197"/>
      <c r="M67" s="197"/>
      <c r="N67" s="109">
        <f t="shared" si="8"/>
        <v>0</v>
      </c>
      <c r="O67" s="109">
        <f>(SUMIF($B$21:B67,B67,$N$21:N67))</f>
        <v>0</v>
      </c>
      <c r="P67" s="109">
        <f t="shared" si="16"/>
        <v>-2.0833333333333335</v>
      </c>
      <c r="Q67" s="197"/>
      <c r="R67" s="107">
        <f t="shared" si="9"/>
        <v>0</v>
      </c>
      <c r="S67" s="109">
        <f t="shared" si="10"/>
        <v>0</v>
      </c>
      <c r="T67" s="109">
        <f t="shared" si="11"/>
        <v>0</v>
      </c>
      <c r="U67" s="109">
        <f t="shared" si="12"/>
        <v>0</v>
      </c>
      <c r="V67" s="109">
        <f t="shared" si="13"/>
        <v>0</v>
      </c>
      <c r="W67" s="109">
        <f t="shared" si="14"/>
        <v>0</v>
      </c>
      <c r="X67" s="196"/>
      <c r="Y67" s="198"/>
      <c r="Z67" s="198"/>
      <c r="AA67" s="196"/>
      <c r="AB67" s="196"/>
      <c r="AC67" s="196"/>
      <c r="AD67" s="199"/>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96"/>
      <c r="I68" s="196"/>
      <c r="J68" s="196"/>
      <c r="K68" s="196"/>
      <c r="L68" s="197"/>
      <c r="M68" s="197"/>
      <c r="N68" s="109">
        <f t="shared" si="8"/>
        <v>0</v>
      </c>
      <c r="O68" s="109">
        <f>(SUMIF($B$21:B68,B68,$N$21:N68))</f>
        <v>0</v>
      </c>
      <c r="P68" s="109">
        <f t="shared" si="16"/>
        <v>-2.0833333333333335</v>
      </c>
      <c r="Q68" s="197"/>
      <c r="R68" s="107">
        <f t="shared" si="9"/>
        <v>0</v>
      </c>
      <c r="S68" s="109">
        <f t="shared" si="10"/>
        <v>0</v>
      </c>
      <c r="T68" s="109">
        <f t="shared" si="11"/>
        <v>0</v>
      </c>
      <c r="U68" s="109">
        <f t="shared" si="12"/>
        <v>0</v>
      </c>
      <c r="V68" s="109">
        <f t="shared" si="13"/>
        <v>0</v>
      </c>
      <c r="W68" s="109">
        <f t="shared" si="14"/>
        <v>0</v>
      </c>
      <c r="X68" s="196"/>
      <c r="Y68" s="198"/>
      <c r="Z68" s="198"/>
      <c r="AA68" s="196"/>
      <c r="AB68" s="196"/>
      <c r="AC68" s="196"/>
      <c r="AD68" s="199"/>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96"/>
      <c r="I69" s="196"/>
      <c r="J69" s="196"/>
      <c r="K69" s="196"/>
      <c r="L69" s="197"/>
      <c r="M69" s="197"/>
      <c r="N69" s="109">
        <f t="shared" si="8"/>
        <v>0</v>
      </c>
      <c r="O69" s="109">
        <f>(SUMIF($B$21:B69,B69,$N$21:N69))</f>
        <v>0</v>
      </c>
      <c r="P69" s="109">
        <f t="shared" si="16"/>
        <v>-2.0833333333333335</v>
      </c>
      <c r="Q69" s="197"/>
      <c r="R69" s="107">
        <f t="shared" si="9"/>
        <v>0</v>
      </c>
      <c r="S69" s="109">
        <f t="shared" si="10"/>
        <v>0</v>
      </c>
      <c r="T69" s="109">
        <f t="shared" si="11"/>
        <v>0</v>
      </c>
      <c r="U69" s="109">
        <f t="shared" si="12"/>
        <v>0</v>
      </c>
      <c r="V69" s="109">
        <f t="shared" si="13"/>
        <v>0</v>
      </c>
      <c r="W69" s="109">
        <f t="shared" si="14"/>
        <v>0</v>
      </c>
      <c r="X69" s="196"/>
      <c r="Y69" s="198"/>
      <c r="Z69" s="198"/>
      <c r="AA69" s="196"/>
      <c r="AB69" s="196"/>
      <c r="AC69" s="196"/>
      <c r="AD69" s="199"/>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96"/>
      <c r="I70" s="196"/>
      <c r="J70" s="196"/>
      <c r="K70" s="196"/>
      <c r="L70" s="197"/>
      <c r="M70" s="197"/>
      <c r="N70" s="109">
        <f t="shared" si="8"/>
        <v>0</v>
      </c>
      <c r="O70" s="109">
        <f>(SUMIF($B$21:B70,B70,$N$21:N70))</f>
        <v>0</v>
      </c>
      <c r="P70" s="109">
        <f t="shared" si="16"/>
        <v>-2.0833333333333335</v>
      </c>
      <c r="Q70" s="197"/>
      <c r="R70" s="107">
        <f t="shared" si="9"/>
        <v>0</v>
      </c>
      <c r="S70" s="109">
        <f t="shared" si="10"/>
        <v>0</v>
      </c>
      <c r="T70" s="109">
        <f t="shared" si="11"/>
        <v>0</v>
      </c>
      <c r="U70" s="109">
        <f t="shared" si="12"/>
        <v>0</v>
      </c>
      <c r="V70" s="109">
        <f t="shared" si="13"/>
        <v>0</v>
      </c>
      <c r="W70" s="109">
        <f t="shared" si="14"/>
        <v>0</v>
      </c>
      <c r="X70" s="196"/>
      <c r="Y70" s="198"/>
      <c r="Z70" s="198"/>
      <c r="AA70" s="196"/>
      <c r="AB70" s="196"/>
      <c r="AC70" s="196"/>
      <c r="AD70" s="199"/>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96"/>
      <c r="I71" s="196"/>
      <c r="J71" s="196"/>
      <c r="K71" s="196"/>
      <c r="L71" s="197"/>
      <c r="M71" s="197"/>
      <c r="N71" s="109">
        <f t="shared" si="8"/>
        <v>0</v>
      </c>
      <c r="O71" s="109">
        <f>(SUMIF($B$21:B71,B71,$N$21:N71))</f>
        <v>0</v>
      </c>
      <c r="P71" s="109">
        <f t="shared" si="16"/>
        <v>-2.0833333333333335</v>
      </c>
      <c r="Q71" s="197"/>
      <c r="R71" s="107">
        <f t="shared" si="9"/>
        <v>0</v>
      </c>
      <c r="S71" s="109">
        <f t="shared" si="10"/>
        <v>0</v>
      </c>
      <c r="T71" s="109">
        <f t="shared" si="11"/>
        <v>0</v>
      </c>
      <c r="U71" s="109">
        <f t="shared" si="12"/>
        <v>0</v>
      </c>
      <c r="V71" s="109">
        <f t="shared" si="13"/>
        <v>0</v>
      </c>
      <c r="W71" s="109">
        <f t="shared" si="14"/>
        <v>0</v>
      </c>
      <c r="X71" s="196"/>
      <c r="Y71" s="198"/>
      <c r="Z71" s="198"/>
      <c r="AA71" s="196"/>
      <c r="AB71" s="196"/>
      <c r="AC71" s="196"/>
      <c r="AD71" s="199"/>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96"/>
      <c r="I72" s="196"/>
      <c r="J72" s="196"/>
      <c r="K72" s="196"/>
      <c r="L72" s="197"/>
      <c r="M72" s="197"/>
      <c r="N72" s="109">
        <f t="shared" si="8"/>
        <v>0</v>
      </c>
      <c r="O72" s="109">
        <f>(SUMIF($B$21:B72,B72,$N$21:N72))</f>
        <v>0</v>
      </c>
      <c r="P72" s="109">
        <f t="shared" si="16"/>
        <v>-2.0833333333333335</v>
      </c>
      <c r="Q72" s="197"/>
      <c r="R72" s="107">
        <f t="shared" si="9"/>
        <v>0</v>
      </c>
      <c r="S72" s="109">
        <f t="shared" si="10"/>
        <v>0</v>
      </c>
      <c r="T72" s="109">
        <f t="shared" si="11"/>
        <v>0</v>
      </c>
      <c r="U72" s="109">
        <f t="shared" si="12"/>
        <v>0</v>
      </c>
      <c r="V72" s="109">
        <f t="shared" si="13"/>
        <v>0</v>
      </c>
      <c r="W72" s="109">
        <f t="shared" si="14"/>
        <v>0</v>
      </c>
      <c r="X72" s="196"/>
      <c r="Y72" s="198"/>
      <c r="Z72" s="198"/>
      <c r="AA72" s="196"/>
      <c r="AB72" s="196"/>
      <c r="AC72" s="196"/>
      <c r="AD72" s="199"/>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96"/>
      <c r="I73" s="196"/>
      <c r="J73" s="196"/>
      <c r="K73" s="196"/>
      <c r="L73" s="197"/>
      <c r="M73" s="197"/>
      <c r="N73" s="109">
        <f t="shared" si="8"/>
        <v>0</v>
      </c>
      <c r="O73" s="109">
        <f>(SUMIF($B$21:B73,B73,$N$21:N73))</f>
        <v>0</v>
      </c>
      <c r="P73" s="109">
        <f t="shared" si="16"/>
        <v>-2.0833333333333335</v>
      </c>
      <c r="Q73" s="197"/>
      <c r="R73" s="107">
        <f t="shared" si="9"/>
        <v>0</v>
      </c>
      <c r="S73" s="109">
        <f t="shared" si="10"/>
        <v>0</v>
      </c>
      <c r="T73" s="109">
        <f t="shared" si="11"/>
        <v>0</v>
      </c>
      <c r="U73" s="109">
        <f t="shared" si="12"/>
        <v>0</v>
      </c>
      <c r="V73" s="109">
        <f t="shared" si="13"/>
        <v>0</v>
      </c>
      <c r="W73" s="109">
        <f t="shared" si="14"/>
        <v>0</v>
      </c>
      <c r="X73" s="196"/>
      <c r="Y73" s="198"/>
      <c r="Z73" s="198"/>
      <c r="AA73" s="196"/>
      <c r="AB73" s="196"/>
      <c r="AC73" s="196"/>
      <c r="AD73" s="199"/>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96"/>
      <c r="I74" s="196"/>
      <c r="J74" s="196"/>
      <c r="K74" s="196"/>
      <c r="L74" s="197"/>
      <c r="M74" s="197"/>
      <c r="N74" s="109">
        <f t="shared" si="8"/>
        <v>0</v>
      </c>
      <c r="O74" s="109">
        <f>(SUMIF($B$21:B74,B74,$N$21:N74))</f>
        <v>0</v>
      </c>
      <c r="P74" s="109">
        <f t="shared" si="16"/>
        <v>-2.0833333333333335</v>
      </c>
      <c r="Q74" s="197"/>
      <c r="R74" s="107">
        <f t="shared" si="9"/>
        <v>0</v>
      </c>
      <c r="S74" s="109">
        <f t="shared" si="10"/>
        <v>0</v>
      </c>
      <c r="T74" s="109">
        <f t="shared" si="11"/>
        <v>0</v>
      </c>
      <c r="U74" s="109">
        <f t="shared" si="12"/>
        <v>0</v>
      </c>
      <c r="V74" s="109">
        <f t="shared" si="13"/>
        <v>0</v>
      </c>
      <c r="W74" s="109">
        <f t="shared" si="14"/>
        <v>0</v>
      </c>
      <c r="X74" s="196"/>
      <c r="Y74" s="198"/>
      <c r="Z74" s="198"/>
      <c r="AA74" s="196"/>
      <c r="AB74" s="196"/>
      <c r="AC74" s="196"/>
      <c r="AD74" s="199"/>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96"/>
      <c r="I75" s="196"/>
      <c r="J75" s="196"/>
      <c r="K75" s="196"/>
      <c r="L75" s="197"/>
      <c r="M75" s="197"/>
      <c r="N75" s="109">
        <f t="shared" si="8"/>
        <v>0</v>
      </c>
      <c r="O75" s="109">
        <f>(SUMIF($B$21:B75,B75,$N$21:N75))</f>
        <v>0</v>
      </c>
      <c r="P75" s="109">
        <f t="shared" si="16"/>
        <v>-2.0833333333333335</v>
      </c>
      <c r="Q75" s="197"/>
      <c r="R75" s="107">
        <f t="shared" si="9"/>
        <v>0</v>
      </c>
      <c r="S75" s="109">
        <f t="shared" si="10"/>
        <v>0</v>
      </c>
      <c r="T75" s="109">
        <f t="shared" si="11"/>
        <v>0</v>
      </c>
      <c r="U75" s="109">
        <f t="shared" si="12"/>
        <v>0</v>
      </c>
      <c r="V75" s="109">
        <f t="shared" si="13"/>
        <v>0</v>
      </c>
      <c r="W75" s="109">
        <f t="shared" si="14"/>
        <v>0</v>
      </c>
      <c r="X75" s="196"/>
      <c r="Y75" s="198"/>
      <c r="Z75" s="198"/>
      <c r="AA75" s="196"/>
      <c r="AB75" s="196"/>
      <c r="AC75" s="196"/>
      <c r="AD75" s="199"/>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96"/>
      <c r="I76" s="196"/>
      <c r="J76" s="196"/>
      <c r="K76" s="196"/>
      <c r="L76" s="197"/>
      <c r="M76" s="197"/>
      <c r="N76" s="109">
        <f t="shared" si="8"/>
        <v>0</v>
      </c>
      <c r="O76" s="109">
        <f>(SUMIF($B$21:B76,B76,$N$21:N76))</f>
        <v>0</v>
      </c>
      <c r="P76" s="109">
        <f t="shared" si="16"/>
        <v>-2.0833333333333335</v>
      </c>
      <c r="Q76" s="197"/>
      <c r="R76" s="107">
        <f t="shared" si="9"/>
        <v>0</v>
      </c>
      <c r="S76" s="109">
        <f t="shared" si="10"/>
        <v>0</v>
      </c>
      <c r="T76" s="109">
        <f t="shared" si="11"/>
        <v>0</v>
      </c>
      <c r="U76" s="109">
        <f t="shared" si="12"/>
        <v>0</v>
      </c>
      <c r="V76" s="109">
        <f t="shared" si="13"/>
        <v>0</v>
      </c>
      <c r="W76" s="109">
        <f t="shared" si="14"/>
        <v>0</v>
      </c>
      <c r="X76" s="196"/>
      <c r="Y76" s="198"/>
      <c r="Z76" s="198"/>
      <c r="AA76" s="196"/>
      <c r="AB76" s="196"/>
      <c r="AC76" s="196"/>
      <c r="AD76" s="199"/>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96"/>
      <c r="I77" s="196"/>
      <c r="J77" s="196"/>
      <c r="K77" s="196"/>
      <c r="L77" s="197"/>
      <c r="M77" s="197"/>
      <c r="N77" s="109">
        <f t="shared" si="8"/>
        <v>0</v>
      </c>
      <c r="O77" s="109">
        <f>(SUMIF($B$21:B77,B77,$N$21:N77))</f>
        <v>0</v>
      </c>
      <c r="P77" s="109">
        <f t="shared" si="16"/>
        <v>-2.0833333333333335</v>
      </c>
      <c r="Q77" s="197"/>
      <c r="R77" s="107">
        <f t="shared" si="9"/>
        <v>0</v>
      </c>
      <c r="S77" s="109">
        <f t="shared" si="10"/>
        <v>0</v>
      </c>
      <c r="T77" s="109">
        <f t="shared" si="11"/>
        <v>0</v>
      </c>
      <c r="U77" s="109">
        <f t="shared" si="12"/>
        <v>0</v>
      </c>
      <c r="V77" s="109">
        <f t="shared" si="13"/>
        <v>0</v>
      </c>
      <c r="W77" s="109">
        <f t="shared" si="14"/>
        <v>0</v>
      </c>
      <c r="X77" s="196"/>
      <c r="Y77" s="198"/>
      <c r="Z77" s="198"/>
      <c r="AA77" s="196"/>
      <c r="AB77" s="196"/>
      <c r="AC77" s="196"/>
      <c r="AD77" s="199"/>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96"/>
      <c r="I78" s="196"/>
      <c r="J78" s="196"/>
      <c r="K78" s="196"/>
      <c r="L78" s="197"/>
      <c r="M78" s="197"/>
      <c r="N78" s="109">
        <f t="shared" si="8"/>
        <v>0</v>
      </c>
      <c r="O78" s="109">
        <f>(SUMIF($B$21:B78,B78,$N$21:N78))</f>
        <v>0</v>
      </c>
      <c r="P78" s="109">
        <f t="shared" si="16"/>
        <v>-2.0833333333333335</v>
      </c>
      <c r="Q78" s="197"/>
      <c r="R78" s="107">
        <f t="shared" si="9"/>
        <v>0</v>
      </c>
      <c r="S78" s="109">
        <f t="shared" si="10"/>
        <v>0</v>
      </c>
      <c r="T78" s="109">
        <f t="shared" si="11"/>
        <v>0</v>
      </c>
      <c r="U78" s="109">
        <f t="shared" si="12"/>
        <v>0</v>
      </c>
      <c r="V78" s="109">
        <f t="shared" si="13"/>
        <v>0</v>
      </c>
      <c r="W78" s="109">
        <f t="shared" si="14"/>
        <v>0</v>
      </c>
      <c r="X78" s="196"/>
      <c r="Y78" s="198"/>
      <c r="Z78" s="198"/>
      <c r="AA78" s="196"/>
      <c r="AB78" s="196"/>
      <c r="AC78" s="196"/>
      <c r="AD78" s="199"/>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96"/>
      <c r="I79" s="196"/>
      <c r="J79" s="196"/>
      <c r="K79" s="196"/>
      <c r="L79" s="197"/>
      <c r="M79" s="197"/>
      <c r="N79" s="109">
        <f t="shared" si="8"/>
        <v>0</v>
      </c>
      <c r="O79" s="109">
        <f>(SUMIF($B$21:B79,B79,$N$21:N79))</f>
        <v>0</v>
      </c>
      <c r="P79" s="109">
        <f t="shared" si="16"/>
        <v>-2.0833333333333335</v>
      </c>
      <c r="Q79" s="197"/>
      <c r="R79" s="107">
        <f t="shared" si="9"/>
        <v>0</v>
      </c>
      <c r="S79" s="109">
        <f t="shared" si="10"/>
        <v>0</v>
      </c>
      <c r="T79" s="109">
        <f t="shared" si="11"/>
        <v>0</v>
      </c>
      <c r="U79" s="109">
        <f t="shared" si="12"/>
        <v>0</v>
      </c>
      <c r="V79" s="109">
        <f t="shared" si="13"/>
        <v>0</v>
      </c>
      <c r="W79" s="109">
        <f t="shared" si="14"/>
        <v>0</v>
      </c>
      <c r="X79" s="196"/>
      <c r="Y79" s="198"/>
      <c r="Z79" s="198"/>
      <c r="AA79" s="196"/>
      <c r="AB79" s="196"/>
      <c r="AC79" s="196"/>
      <c r="AD79" s="199"/>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96"/>
      <c r="I80" s="196"/>
      <c r="J80" s="196"/>
      <c r="K80" s="196"/>
      <c r="L80" s="197"/>
      <c r="M80" s="197"/>
      <c r="N80" s="109">
        <f t="shared" si="8"/>
        <v>0</v>
      </c>
      <c r="O80" s="109">
        <f>(SUMIF($B$21:B80,B80,$N$21:N80))</f>
        <v>0</v>
      </c>
      <c r="P80" s="109">
        <f t="shared" si="16"/>
        <v>-2.0833333333333335</v>
      </c>
      <c r="Q80" s="197"/>
      <c r="R80" s="107">
        <f t="shared" si="9"/>
        <v>0</v>
      </c>
      <c r="S80" s="109">
        <f t="shared" si="10"/>
        <v>0</v>
      </c>
      <c r="T80" s="109">
        <f t="shared" si="11"/>
        <v>0</v>
      </c>
      <c r="U80" s="109">
        <f t="shared" si="12"/>
        <v>0</v>
      </c>
      <c r="V80" s="109">
        <f t="shared" si="13"/>
        <v>0</v>
      </c>
      <c r="W80" s="109">
        <f t="shared" si="14"/>
        <v>0</v>
      </c>
      <c r="X80" s="196"/>
      <c r="Y80" s="198"/>
      <c r="Z80" s="198"/>
      <c r="AA80" s="196"/>
      <c r="AB80" s="196"/>
      <c r="AC80" s="196"/>
      <c r="AD80" s="199"/>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96"/>
      <c r="I81" s="196"/>
      <c r="J81" s="196"/>
      <c r="K81" s="196"/>
      <c r="L81" s="197"/>
      <c r="M81" s="197"/>
      <c r="N81" s="109">
        <f t="shared" si="8"/>
        <v>0</v>
      </c>
      <c r="O81" s="109">
        <f>(SUMIF($B$21:B81,B81,$N$21:N81))</f>
        <v>0</v>
      </c>
      <c r="P81" s="109">
        <f t="shared" si="16"/>
        <v>-2.0833333333333335</v>
      </c>
      <c r="Q81" s="197"/>
      <c r="R81" s="107">
        <f t="shared" si="9"/>
        <v>0</v>
      </c>
      <c r="S81" s="109">
        <f t="shared" si="10"/>
        <v>0</v>
      </c>
      <c r="T81" s="109">
        <f t="shared" si="11"/>
        <v>0</v>
      </c>
      <c r="U81" s="109">
        <f t="shared" si="12"/>
        <v>0</v>
      </c>
      <c r="V81" s="109">
        <f t="shared" si="13"/>
        <v>0</v>
      </c>
      <c r="W81" s="109">
        <f t="shared" si="14"/>
        <v>0</v>
      </c>
      <c r="X81" s="196"/>
      <c r="Y81" s="198"/>
      <c r="Z81" s="198"/>
      <c r="AA81" s="196"/>
      <c r="AB81" s="196"/>
      <c r="AC81" s="196"/>
      <c r="AD81" s="199"/>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96"/>
      <c r="I82" s="196"/>
      <c r="J82" s="196"/>
      <c r="K82" s="196"/>
      <c r="L82" s="197"/>
      <c r="M82" s="197"/>
      <c r="N82" s="109">
        <f t="shared" si="8"/>
        <v>0</v>
      </c>
      <c r="O82" s="109">
        <f>(SUMIF($B$21:B82,B82,$N$21:N82))</f>
        <v>0</v>
      </c>
      <c r="P82" s="109">
        <f t="shared" si="16"/>
        <v>-2.0833333333333335</v>
      </c>
      <c r="Q82" s="197"/>
      <c r="R82" s="107">
        <f t="shared" si="9"/>
        <v>0</v>
      </c>
      <c r="S82" s="109">
        <f t="shared" si="10"/>
        <v>0</v>
      </c>
      <c r="T82" s="109">
        <f t="shared" si="11"/>
        <v>0</v>
      </c>
      <c r="U82" s="109">
        <f t="shared" si="12"/>
        <v>0</v>
      </c>
      <c r="V82" s="109">
        <f t="shared" si="13"/>
        <v>0</v>
      </c>
      <c r="W82" s="109">
        <f t="shared" si="14"/>
        <v>0</v>
      </c>
      <c r="X82" s="196"/>
      <c r="Y82" s="198"/>
      <c r="Z82" s="198"/>
      <c r="AA82" s="196"/>
      <c r="AB82" s="196"/>
      <c r="AC82" s="196"/>
      <c r="AD82" s="199"/>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96"/>
      <c r="I83" s="196"/>
      <c r="J83" s="196"/>
      <c r="K83" s="196"/>
      <c r="L83" s="197"/>
      <c r="M83" s="197"/>
      <c r="N83" s="109">
        <f t="shared" ref="N83:N146" si="28">((((I83-H83+N(I83&lt;H83)+(K83-J83+N(K83&lt;J83))+L83-M83))))</f>
        <v>0</v>
      </c>
      <c r="O83" s="109">
        <f>(SUMIF($B$21:B83,B83,$N$21:N83))</f>
        <v>0</v>
      </c>
      <c r="P83" s="109">
        <f t="shared" si="16"/>
        <v>-2.0833333333333335</v>
      </c>
      <c r="Q83" s="197"/>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96"/>
      <c r="Y83" s="198"/>
      <c r="Z83" s="198"/>
      <c r="AA83" s="196"/>
      <c r="AB83" s="196"/>
      <c r="AC83" s="196"/>
      <c r="AD83" s="199"/>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96"/>
      <c r="I84" s="196"/>
      <c r="J84" s="196"/>
      <c r="K84" s="196"/>
      <c r="L84" s="197"/>
      <c r="M84" s="197"/>
      <c r="N84" s="109">
        <f t="shared" si="28"/>
        <v>0</v>
      </c>
      <c r="O84" s="109">
        <f>(SUMIF($B$21:B84,B84,$N$21:N84))</f>
        <v>0</v>
      </c>
      <c r="P84" s="109">
        <f t="shared" ref="P84:P147" si="36">IF(C84=2,-$AG$13+O84,IF(P83&lt;0,-$AG$13+O84,-$AG$13+O84))</f>
        <v>-2.0833333333333335</v>
      </c>
      <c r="Q84" s="197"/>
      <c r="R84" s="107">
        <f t="shared" si="29"/>
        <v>0</v>
      </c>
      <c r="S84" s="109">
        <f t="shared" si="30"/>
        <v>0</v>
      </c>
      <c r="T84" s="109">
        <f t="shared" si="31"/>
        <v>0</v>
      </c>
      <c r="U84" s="109">
        <f t="shared" si="32"/>
        <v>0</v>
      </c>
      <c r="V84" s="109">
        <f t="shared" si="33"/>
        <v>0</v>
      </c>
      <c r="W84" s="109">
        <f t="shared" si="34"/>
        <v>0</v>
      </c>
      <c r="X84" s="196"/>
      <c r="Y84" s="198"/>
      <c r="Z84" s="198"/>
      <c r="AA84" s="196"/>
      <c r="AB84" s="196"/>
      <c r="AC84" s="196"/>
      <c r="AD84" s="199"/>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96"/>
      <c r="I85" s="196"/>
      <c r="J85" s="196"/>
      <c r="K85" s="196"/>
      <c r="L85" s="197"/>
      <c r="M85" s="197"/>
      <c r="N85" s="109">
        <f t="shared" si="28"/>
        <v>0</v>
      </c>
      <c r="O85" s="109">
        <f>(SUMIF($B$21:B85,B85,$N$21:N85))</f>
        <v>0</v>
      </c>
      <c r="P85" s="109">
        <f t="shared" si="36"/>
        <v>-2.0833333333333335</v>
      </c>
      <c r="Q85" s="197"/>
      <c r="R85" s="107">
        <f t="shared" si="29"/>
        <v>0</v>
      </c>
      <c r="S85" s="109">
        <f t="shared" si="30"/>
        <v>0</v>
      </c>
      <c r="T85" s="109">
        <f t="shared" si="31"/>
        <v>0</v>
      </c>
      <c r="U85" s="109">
        <f t="shared" si="32"/>
        <v>0</v>
      </c>
      <c r="V85" s="109">
        <f t="shared" si="33"/>
        <v>0</v>
      </c>
      <c r="W85" s="109">
        <f t="shared" si="34"/>
        <v>0</v>
      </c>
      <c r="X85" s="196"/>
      <c r="Y85" s="198"/>
      <c r="Z85" s="198"/>
      <c r="AA85" s="196"/>
      <c r="AB85" s="196"/>
      <c r="AC85" s="196"/>
      <c r="AD85" s="199"/>
      <c r="AE85" s="109">
        <f t="shared" si="37"/>
        <v>-15.66666666666665</v>
      </c>
      <c r="AF85" s="109">
        <f t="shared" si="38"/>
        <v>7</v>
      </c>
      <c r="AG85" s="109">
        <f t="shared" si="39"/>
        <v>0.125</v>
      </c>
      <c r="AH85" s="190"/>
      <c r="AI85" s="190"/>
      <c r="AJ85" s="190"/>
      <c r="AK85" s="190"/>
      <c r="AL85" s="108">
        <f t="shared" si="35"/>
        <v>44260</v>
      </c>
      <c r="AM85" s="107">
        <f t="shared" ref="AM85:AM148" si="41">SUM(AN85:BB85)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96"/>
      <c r="I86" s="196"/>
      <c r="J86" s="196"/>
      <c r="K86" s="196"/>
      <c r="L86" s="197"/>
      <c r="M86" s="197"/>
      <c r="N86" s="109">
        <f t="shared" si="28"/>
        <v>0</v>
      </c>
      <c r="O86" s="109">
        <f>(SUMIF($B$21:B86,B86,$N$21:N86))</f>
        <v>0</v>
      </c>
      <c r="P86" s="109">
        <f t="shared" si="36"/>
        <v>-2.0833333333333335</v>
      </c>
      <c r="Q86" s="197"/>
      <c r="R86" s="107">
        <f t="shared" si="29"/>
        <v>0</v>
      </c>
      <c r="S86" s="109">
        <f t="shared" si="30"/>
        <v>0</v>
      </c>
      <c r="T86" s="109">
        <f t="shared" si="31"/>
        <v>0</v>
      </c>
      <c r="U86" s="109">
        <f t="shared" si="32"/>
        <v>0</v>
      </c>
      <c r="V86" s="109">
        <f t="shared" si="33"/>
        <v>0</v>
      </c>
      <c r="W86" s="109">
        <f t="shared" si="34"/>
        <v>0</v>
      </c>
      <c r="X86" s="196"/>
      <c r="Y86" s="198"/>
      <c r="Z86" s="198"/>
      <c r="AA86" s="196"/>
      <c r="AB86" s="196"/>
      <c r="AC86" s="196"/>
      <c r="AD86" s="199"/>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96"/>
      <c r="I87" s="196"/>
      <c r="J87" s="196"/>
      <c r="K87" s="196"/>
      <c r="L87" s="197"/>
      <c r="M87" s="197"/>
      <c r="N87" s="109">
        <f t="shared" si="28"/>
        <v>0</v>
      </c>
      <c r="O87" s="109">
        <f>(SUMIF($B$21:B87,B87,$N$21:N87))</f>
        <v>0</v>
      </c>
      <c r="P87" s="109">
        <f t="shared" si="36"/>
        <v>-2.0833333333333335</v>
      </c>
      <c r="Q87" s="197"/>
      <c r="R87" s="107">
        <f t="shared" si="29"/>
        <v>0</v>
      </c>
      <c r="S87" s="109">
        <f t="shared" si="30"/>
        <v>0</v>
      </c>
      <c r="T87" s="109">
        <f t="shared" si="31"/>
        <v>0</v>
      </c>
      <c r="U87" s="109">
        <f t="shared" si="32"/>
        <v>0</v>
      </c>
      <c r="V87" s="109">
        <f t="shared" si="33"/>
        <v>0</v>
      </c>
      <c r="W87" s="109">
        <f t="shared" si="34"/>
        <v>0</v>
      </c>
      <c r="X87" s="196"/>
      <c r="Y87" s="198"/>
      <c r="Z87" s="198"/>
      <c r="AA87" s="196"/>
      <c r="AB87" s="196"/>
      <c r="AC87" s="196"/>
      <c r="AD87" s="199"/>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96"/>
      <c r="I88" s="196"/>
      <c r="J88" s="196"/>
      <c r="K88" s="196"/>
      <c r="L88" s="197"/>
      <c r="M88" s="197"/>
      <c r="N88" s="109">
        <f t="shared" si="28"/>
        <v>0</v>
      </c>
      <c r="O88" s="109">
        <f>(SUMIF($B$21:B88,B88,$N$21:N88))</f>
        <v>0</v>
      </c>
      <c r="P88" s="109">
        <f t="shared" si="36"/>
        <v>-2.0833333333333335</v>
      </c>
      <c r="Q88" s="197"/>
      <c r="R88" s="107">
        <f t="shared" si="29"/>
        <v>0</v>
      </c>
      <c r="S88" s="109">
        <f t="shared" si="30"/>
        <v>0</v>
      </c>
      <c r="T88" s="109">
        <f t="shared" si="31"/>
        <v>0</v>
      </c>
      <c r="U88" s="109">
        <f t="shared" si="32"/>
        <v>0</v>
      </c>
      <c r="V88" s="109">
        <f t="shared" si="33"/>
        <v>0</v>
      </c>
      <c r="W88" s="109">
        <f t="shared" si="34"/>
        <v>0</v>
      </c>
      <c r="X88" s="196"/>
      <c r="Y88" s="198"/>
      <c r="Z88" s="198"/>
      <c r="AA88" s="196"/>
      <c r="AB88" s="196"/>
      <c r="AC88" s="196"/>
      <c r="AD88" s="199"/>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96"/>
      <c r="I89" s="196"/>
      <c r="J89" s="196"/>
      <c r="K89" s="196"/>
      <c r="L89" s="197"/>
      <c r="M89" s="197"/>
      <c r="N89" s="109">
        <f t="shared" si="28"/>
        <v>0</v>
      </c>
      <c r="O89" s="109">
        <f>(SUMIF($B$21:B89,B89,$N$21:N89))</f>
        <v>0</v>
      </c>
      <c r="P89" s="109">
        <f t="shared" si="36"/>
        <v>-2.0833333333333335</v>
      </c>
      <c r="Q89" s="197"/>
      <c r="R89" s="107">
        <f t="shared" si="29"/>
        <v>0</v>
      </c>
      <c r="S89" s="109">
        <f t="shared" si="30"/>
        <v>0</v>
      </c>
      <c r="T89" s="109">
        <f t="shared" si="31"/>
        <v>0</v>
      </c>
      <c r="U89" s="109">
        <f t="shared" si="32"/>
        <v>0</v>
      </c>
      <c r="V89" s="109">
        <f t="shared" si="33"/>
        <v>0</v>
      </c>
      <c r="W89" s="109">
        <f t="shared" si="34"/>
        <v>0</v>
      </c>
      <c r="X89" s="196"/>
      <c r="Y89" s="198"/>
      <c r="Z89" s="198"/>
      <c r="AA89" s="196"/>
      <c r="AB89" s="196"/>
      <c r="AC89" s="196"/>
      <c r="AD89" s="199"/>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96"/>
      <c r="I90" s="196"/>
      <c r="J90" s="196"/>
      <c r="K90" s="196"/>
      <c r="L90" s="197"/>
      <c r="M90" s="197"/>
      <c r="N90" s="109">
        <f t="shared" si="28"/>
        <v>0</v>
      </c>
      <c r="O90" s="109">
        <f>(SUMIF($B$21:B90,B90,$N$21:N90))</f>
        <v>0</v>
      </c>
      <c r="P90" s="109">
        <f t="shared" si="36"/>
        <v>-2.0833333333333335</v>
      </c>
      <c r="Q90" s="197"/>
      <c r="R90" s="107">
        <f t="shared" si="29"/>
        <v>0</v>
      </c>
      <c r="S90" s="109">
        <f t="shared" si="30"/>
        <v>0</v>
      </c>
      <c r="T90" s="109">
        <f t="shared" si="31"/>
        <v>0</v>
      </c>
      <c r="U90" s="109">
        <f t="shared" si="32"/>
        <v>0</v>
      </c>
      <c r="V90" s="109">
        <f t="shared" si="33"/>
        <v>0</v>
      </c>
      <c r="W90" s="109">
        <f t="shared" si="34"/>
        <v>0</v>
      </c>
      <c r="X90" s="196"/>
      <c r="Y90" s="198"/>
      <c r="Z90" s="198"/>
      <c r="AA90" s="196"/>
      <c r="AB90" s="196"/>
      <c r="AC90" s="196"/>
      <c r="AD90" s="199"/>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96"/>
      <c r="I91" s="196"/>
      <c r="J91" s="196"/>
      <c r="K91" s="196"/>
      <c r="L91" s="197"/>
      <c r="M91" s="197"/>
      <c r="N91" s="109">
        <f t="shared" si="28"/>
        <v>0</v>
      </c>
      <c r="O91" s="109">
        <f>(SUMIF($B$21:B91,B91,$N$21:N91))</f>
        <v>0</v>
      </c>
      <c r="P91" s="109">
        <f t="shared" si="36"/>
        <v>-2.0833333333333335</v>
      </c>
      <c r="Q91" s="197"/>
      <c r="R91" s="107">
        <f t="shared" si="29"/>
        <v>0</v>
      </c>
      <c r="S91" s="109">
        <f t="shared" si="30"/>
        <v>0</v>
      </c>
      <c r="T91" s="109">
        <f t="shared" si="31"/>
        <v>0</v>
      </c>
      <c r="U91" s="109">
        <f t="shared" si="32"/>
        <v>0</v>
      </c>
      <c r="V91" s="109">
        <f t="shared" si="33"/>
        <v>0</v>
      </c>
      <c r="W91" s="109">
        <f t="shared" si="34"/>
        <v>0</v>
      </c>
      <c r="X91" s="196"/>
      <c r="Y91" s="198"/>
      <c r="Z91" s="198"/>
      <c r="AA91" s="196"/>
      <c r="AB91" s="196"/>
      <c r="AC91" s="196"/>
      <c r="AD91" s="199"/>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96"/>
      <c r="I92" s="196"/>
      <c r="J92" s="196"/>
      <c r="K92" s="196"/>
      <c r="L92" s="197"/>
      <c r="M92" s="197"/>
      <c r="N92" s="109">
        <f t="shared" si="28"/>
        <v>0</v>
      </c>
      <c r="O92" s="109">
        <f>(SUMIF($B$21:B92,B92,$N$21:N92))</f>
        <v>0</v>
      </c>
      <c r="P92" s="109">
        <f t="shared" si="36"/>
        <v>-2.0833333333333335</v>
      </c>
      <c r="Q92" s="197"/>
      <c r="R92" s="107">
        <f t="shared" si="29"/>
        <v>0</v>
      </c>
      <c r="S92" s="109">
        <f t="shared" si="30"/>
        <v>0</v>
      </c>
      <c r="T92" s="109">
        <f t="shared" si="31"/>
        <v>0</v>
      </c>
      <c r="U92" s="109">
        <f t="shared" si="32"/>
        <v>0</v>
      </c>
      <c r="V92" s="109">
        <f t="shared" si="33"/>
        <v>0</v>
      </c>
      <c r="W92" s="109">
        <f t="shared" si="34"/>
        <v>0</v>
      </c>
      <c r="X92" s="196"/>
      <c r="Y92" s="198"/>
      <c r="Z92" s="198"/>
      <c r="AA92" s="196"/>
      <c r="AB92" s="196"/>
      <c r="AC92" s="196"/>
      <c r="AD92" s="199"/>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96"/>
      <c r="I93" s="196"/>
      <c r="J93" s="196"/>
      <c r="K93" s="196"/>
      <c r="L93" s="197"/>
      <c r="M93" s="197"/>
      <c r="N93" s="109">
        <f t="shared" si="28"/>
        <v>0</v>
      </c>
      <c r="O93" s="109">
        <f>(SUMIF($B$21:B93,B93,$N$21:N93))</f>
        <v>0</v>
      </c>
      <c r="P93" s="109">
        <f t="shared" si="36"/>
        <v>-2.0833333333333335</v>
      </c>
      <c r="Q93" s="197"/>
      <c r="R93" s="107">
        <f t="shared" si="29"/>
        <v>0</v>
      </c>
      <c r="S93" s="109">
        <f t="shared" si="30"/>
        <v>0</v>
      </c>
      <c r="T93" s="109">
        <f t="shared" si="31"/>
        <v>0</v>
      </c>
      <c r="U93" s="109">
        <f t="shared" si="32"/>
        <v>0</v>
      </c>
      <c r="V93" s="109">
        <f t="shared" si="33"/>
        <v>0</v>
      </c>
      <c r="W93" s="109">
        <f t="shared" si="34"/>
        <v>0</v>
      </c>
      <c r="X93" s="196"/>
      <c r="Y93" s="198"/>
      <c r="Z93" s="198"/>
      <c r="AA93" s="196"/>
      <c r="AB93" s="196"/>
      <c r="AC93" s="196"/>
      <c r="AD93" s="199"/>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96"/>
      <c r="I94" s="196"/>
      <c r="J94" s="196"/>
      <c r="K94" s="196"/>
      <c r="L94" s="197"/>
      <c r="M94" s="197"/>
      <c r="N94" s="109">
        <f t="shared" si="28"/>
        <v>0</v>
      </c>
      <c r="O94" s="109">
        <f>(SUMIF($B$21:B94,B94,$N$21:N94))</f>
        <v>0</v>
      </c>
      <c r="P94" s="109">
        <f t="shared" si="36"/>
        <v>-2.0833333333333335</v>
      </c>
      <c r="Q94" s="197"/>
      <c r="R94" s="107">
        <f t="shared" si="29"/>
        <v>0</v>
      </c>
      <c r="S94" s="109">
        <f t="shared" si="30"/>
        <v>0</v>
      </c>
      <c r="T94" s="109">
        <f t="shared" si="31"/>
        <v>0</v>
      </c>
      <c r="U94" s="109">
        <f t="shared" si="32"/>
        <v>0</v>
      </c>
      <c r="V94" s="109">
        <f t="shared" si="33"/>
        <v>0</v>
      </c>
      <c r="W94" s="109">
        <f t="shared" si="34"/>
        <v>0</v>
      </c>
      <c r="X94" s="196"/>
      <c r="Y94" s="198"/>
      <c r="Z94" s="198"/>
      <c r="AA94" s="196"/>
      <c r="AB94" s="196"/>
      <c r="AC94" s="196"/>
      <c r="AD94" s="199"/>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96"/>
      <c r="I95" s="196"/>
      <c r="J95" s="196"/>
      <c r="K95" s="196"/>
      <c r="L95" s="197"/>
      <c r="M95" s="197"/>
      <c r="N95" s="109">
        <f t="shared" si="28"/>
        <v>0</v>
      </c>
      <c r="O95" s="109">
        <f>(SUMIF($B$21:B95,B95,$N$21:N95))</f>
        <v>0</v>
      </c>
      <c r="P95" s="109">
        <f t="shared" si="36"/>
        <v>-2.0833333333333335</v>
      </c>
      <c r="Q95" s="197"/>
      <c r="R95" s="107">
        <f t="shared" si="29"/>
        <v>0</v>
      </c>
      <c r="S95" s="109">
        <f t="shared" si="30"/>
        <v>0</v>
      </c>
      <c r="T95" s="109">
        <f t="shared" si="31"/>
        <v>0</v>
      </c>
      <c r="U95" s="109">
        <f t="shared" si="32"/>
        <v>0</v>
      </c>
      <c r="V95" s="109">
        <f t="shared" si="33"/>
        <v>0</v>
      </c>
      <c r="W95" s="109">
        <f t="shared" si="34"/>
        <v>0</v>
      </c>
      <c r="X95" s="196"/>
      <c r="Y95" s="198"/>
      <c r="Z95" s="198"/>
      <c r="AA95" s="196"/>
      <c r="AB95" s="196"/>
      <c r="AC95" s="196"/>
      <c r="AD95" s="199"/>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96"/>
      <c r="I96" s="196"/>
      <c r="J96" s="196"/>
      <c r="K96" s="196"/>
      <c r="L96" s="197"/>
      <c r="M96" s="197"/>
      <c r="N96" s="109">
        <f t="shared" si="28"/>
        <v>0</v>
      </c>
      <c r="O96" s="109">
        <f>(SUMIF($B$21:B96,B96,$N$21:N96))</f>
        <v>0</v>
      </c>
      <c r="P96" s="109">
        <f t="shared" si="36"/>
        <v>-2.0833333333333335</v>
      </c>
      <c r="Q96" s="197"/>
      <c r="R96" s="107">
        <f t="shared" si="29"/>
        <v>0</v>
      </c>
      <c r="S96" s="109">
        <f t="shared" si="30"/>
        <v>0</v>
      </c>
      <c r="T96" s="109">
        <f t="shared" si="31"/>
        <v>0</v>
      </c>
      <c r="U96" s="109">
        <f t="shared" si="32"/>
        <v>0</v>
      </c>
      <c r="V96" s="109">
        <f t="shared" si="33"/>
        <v>0</v>
      </c>
      <c r="W96" s="109">
        <f t="shared" si="34"/>
        <v>0</v>
      </c>
      <c r="X96" s="196"/>
      <c r="Y96" s="198"/>
      <c r="Z96" s="198"/>
      <c r="AA96" s="196"/>
      <c r="AB96" s="196"/>
      <c r="AC96" s="196"/>
      <c r="AD96" s="199"/>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96"/>
      <c r="I97" s="196"/>
      <c r="J97" s="196"/>
      <c r="K97" s="196"/>
      <c r="L97" s="197"/>
      <c r="M97" s="197"/>
      <c r="N97" s="109">
        <f t="shared" si="28"/>
        <v>0</v>
      </c>
      <c r="O97" s="109">
        <f>(SUMIF($B$21:B97,B97,$N$21:N97))</f>
        <v>0</v>
      </c>
      <c r="P97" s="109">
        <f t="shared" si="36"/>
        <v>-2.0833333333333335</v>
      </c>
      <c r="Q97" s="197"/>
      <c r="R97" s="107">
        <f t="shared" si="29"/>
        <v>0</v>
      </c>
      <c r="S97" s="109">
        <f t="shared" si="30"/>
        <v>0</v>
      </c>
      <c r="T97" s="109">
        <f t="shared" si="31"/>
        <v>0</v>
      </c>
      <c r="U97" s="109">
        <f t="shared" si="32"/>
        <v>0</v>
      </c>
      <c r="V97" s="109">
        <f t="shared" si="33"/>
        <v>0</v>
      </c>
      <c r="W97" s="109">
        <f t="shared" si="34"/>
        <v>0</v>
      </c>
      <c r="X97" s="196"/>
      <c r="Y97" s="198"/>
      <c r="Z97" s="198"/>
      <c r="AA97" s="196"/>
      <c r="AB97" s="196"/>
      <c r="AC97" s="196"/>
      <c r="AD97" s="199"/>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96"/>
      <c r="I98" s="196"/>
      <c r="J98" s="196"/>
      <c r="K98" s="196"/>
      <c r="L98" s="197"/>
      <c r="M98" s="197"/>
      <c r="N98" s="109">
        <f t="shared" si="28"/>
        <v>0</v>
      </c>
      <c r="O98" s="109">
        <f>(SUMIF($B$21:B98,B98,$N$21:N98))</f>
        <v>0</v>
      </c>
      <c r="P98" s="109">
        <f t="shared" si="36"/>
        <v>-2.0833333333333335</v>
      </c>
      <c r="Q98" s="197"/>
      <c r="R98" s="107">
        <f t="shared" si="29"/>
        <v>0</v>
      </c>
      <c r="S98" s="109">
        <f t="shared" si="30"/>
        <v>0</v>
      </c>
      <c r="T98" s="109">
        <f t="shared" si="31"/>
        <v>0</v>
      </c>
      <c r="U98" s="109">
        <f t="shared" si="32"/>
        <v>0</v>
      </c>
      <c r="V98" s="109">
        <f t="shared" si="33"/>
        <v>0</v>
      </c>
      <c r="W98" s="109">
        <f t="shared" si="34"/>
        <v>0</v>
      </c>
      <c r="X98" s="196"/>
      <c r="Y98" s="198"/>
      <c r="Z98" s="198"/>
      <c r="AA98" s="196"/>
      <c r="AB98" s="196"/>
      <c r="AC98" s="196"/>
      <c r="AD98" s="199"/>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96"/>
      <c r="I99" s="196"/>
      <c r="J99" s="196"/>
      <c r="K99" s="196"/>
      <c r="L99" s="197"/>
      <c r="M99" s="197"/>
      <c r="N99" s="109">
        <f t="shared" si="28"/>
        <v>0</v>
      </c>
      <c r="O99" s="109">
        <f>(SUMIF($B$21:B99,B99,$N$21:N99))</f>
        <v>0</v>
      </c>
      <c r="P99" s="109">
        <f t="shared" si="36"/>
        <v>-2.0833333333333335</v>
      </c>
      <c r="Q99" s="197"/>
      <c r="R99" s="107">
        <f t="shared" si="29"/>
        <v>0</v>
      </c>
      <c r="S99" s="109">
        <f t="shared" si="30"/>
        <v>0</v>
      </c>
      <c r="T99" s="109">
        <f t="shared" si="31"/>
        <v>0</v>
      </c>
      <c r="U99" s="109">
        <f t="shared" si="32"/>
        <v>0</v>
      </c>
      <c r="V99" s="109">
        <f t="shared" si="33"/>
        <v>0</v>
      </c>
      <c r="W99" s="109">
        <f t="shared" si="34"/>
        <v>0</v>
      </c>
      <c r="X99" s="196"/>
      <c r="Y99" s="198"/>
      <c r="Z99" s="198"/>
      <c r="AA99" s="196"/>
      <c r="AB99" s="196"/>
      <c r="AC99" s="196"/>
      <c r="AD99" s="199"/>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96"/>
      <c r="I100" s="196"/>
      <c r="J100" s="196"/>
      <c r="K100" s="196"/>
      <c r="L100" s="197"/>
      <c r="M100" s="197"/>
      <c r="N100" s="109">
        <f t="shared" si="28"/>
        <v>0</v>
      </c>
      <c r="O100" s="109">
        <f>(SUMIF($B$21:B100,B100,$N$21:N100))</f>
        <v>0</v>
      </c>
      <c r="P100" s="109">
        <f t="shared" si="36"/>
        <v>-2.0833333333333335</v>
      </c>
      <c r="Q100" s="197"/>
      <c r="R100" s="107">
        <f t="shared" si="29"/>
        <v>0</v>
      </c>
      <c r="S100" s="109">
        <f t="shared" si="30"/>
        <v>0</v>
      </c>
      <c r="T100" s="109">
        <f t="shared" si="31"/>
        <v>0</v>
      </c>
      <c r="U100" s="109">
        <f t="shared" si="32"/>
        <v>0</v>
      </c>
      <c r="V100" s="109">
        <f t="shared" si="33"/>
        <v>0</v>
      </c>
      <c r="W100" s="109">
        <f t="shared" si="34"/>
        <v>0</v>
      </c>
      <c r="X100" s="196"/>
      <c r="Y100" s="198"/>
      <c r="Z100" s="198"/>
      <c r="AA100" s="196"/>
      <c r="AB100" s="196"/>
      <c r="AC100" s="196"/>
      <c r="AD100" s="199"/>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96"/>
      <c r="I101" s="196"/>
      <c r="J101" s="196"/>
      <c r="K101" s="196"/>
      <c r="L101" s="197"/>
      <c r="M101" s="197"/>
      <c r="N101" s="109">
        <f t="shared" si="28"/>
        <v>0</v>
      </c>
      <c r="O101" s="109">
        <f>(SUMIF($B$21:B101,B101,$N$21:N101))</f>
        <v>0</v>
      </c>
      <c r="P101" s="109">
        <f t="shared" si="36"/>
        <v>-2.0833333333333335</v>
      </c>
      <c r="Q101" s="197"/>
      <c r="R101" s="107">
        <f t="shared" si="29"/>
        <v>0</v>
      </c>
      <c r="S101" s="109">
        <f t="shared" si="30"/>
        <v>0</v>
      </c>
      <c r="T101" s="109">
        <f t="shared" si="31"/>
        <v>0</v>
      </c>
      <c r="U101" s="109">
        <f t="shared" si="32"/>
        <v>0</v>
      </c>
      <c r="V101" s="109">
        <f t="shared" si="33"/>
        <v>0</v>
      </c>
      <c r="W101" s="109">
        <f t="shared" si="34"/>
        <v>0</v>
      </c>
      <c r="X101" s="196"/>
      <c r="Y101" s="198"/>
      <c r="Z101" s="198"/>
      <c r="AA101" s="196"/>
      <c r="AB101" s="196"/>
      <c r="AC101" s="196"/>
      <c r="AD101" s="199"/>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96"/>
      <c r="I102" s="196"/>
      <c r="J102" s="196"/>
      <c r="K102" s="196"/>
      <c r="L102" s="197"/>
      <c r="M102" s="197"/>
      <c r="N102" s="109">
        <f t="shared" si="28"/>
        <v>0</v>
      </c>
      <c r="O102" s="109">
        <f>(SUMIF($B$21:B102,B102,$N$21:N102))</f>
        <v>0</v>
      </c>
      <c r="P102" s="109">
        <f t="shared" si="36"/>
        <v>-2.0833333333333335</v>
      </c>
      <c r="Q102" s="197"/>
      <c r="R102" s="107">
        <f t="shared" si="29"/>
        <v>0</v>
      </c>
      <c r="S102" s="109">
        <f t="shared" si="30"/>
        <v>0</v>
      </c>
      <c r="T102" s="109">
        <f t="shared" si="31"/>
        <v>0</v>
      </c>
      <c r="U102" s="109">
        <f t="shared" si="32"/>
        <v>0</v>
      </c>
      <c r="V102" s="109">
        <f t="shared" si="33"/>
        <v>0</v>
      </c>
      <c r="W102" s="109">
        <f t="shared" si="34"/>
        <v>0</v>
      </c>
      <c r="X102" s="196"/>
      <c r="Y102" s="198"/>
      <c r="Z102" s="198"/>
      <c r="AA102" s="196"/>
      <c r="AB102" s="196"/>
      <c r="AC102" s="196"/>
      <c r="AD102" s="199"/>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96"/>
      <c r="I103" s="196"/>
      <c r="J103" s="196"/>
      <c r="K103" s="196"/>
      <c r="L103" s="197"/>
      <c r="M103" s="197"/>
      <c r="N103" s="109">
        <f t="shared" si="28"/>
        <v>0</v>
      </c>
      <c r="O103" s="109">
        <f>(SUMIF($B$21:B103,B103,$N$21:N103))</f>
        <v>0</v>
      </c>
      <c r="P103" s="109">
        <f t="shared" si="36"/>
        <v>-2.0833333333333335</v>
      </c>
      <c r="Q103" s="197"/>
      <c r="R103" s="107">
        <f t="shared" si="29"/>
        <v>0</v>
      </c>
      <c r="S103" s="109">
        <f t="shared" si="30"/>
        <v>0</v>
      </c>
      <c r="T103" s="109">
        <f t="shared" si="31"/>
        <v>0</v>
      </c>
      <c r="U103" s="109">
        <f t="shared" si="32"/>
        <v>0</v>
      </c>
      <c r="V103" s="109">
        <f t="shared" si="33"/>
        <v>0</v>
      </c>
      <c r="W103" s="109">
        <f t="shared" si="34"/>
        <v>0</v>
      </c>
      <c r="X103" s="196"/>
      <c r="Y103" s="198"/>
      <c r="Z103" s="198"/>
      <c r="AA103" s="196"/>
      <c r="AB103" s="196"/>
      <c r="AC103" s="196"/>
      <c r="AD103" s="199"/>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96"/>
      <c r="I104" s="196"/>
      <c r="J104" s="196"/>
      <c r="K104" s="196"/>
      <c r="L104" s="197"/>
      <c r="M104" s="197"/>
      <c r="N104" s="109">
        <f t="shared" si="28"/>
        <v>0</v>
      </c>
      <c r="O104" s="109">
        <f>(SUMIF($B$21:B104,B104,$N$21:N104))</f>
        <v>0</v>
      </c>
      <c r="P104" s="109">
        <f t="shared" si="36"/>
        <v>-2.0833333333333335</v>
      </c>
      <c r="Q104" s="197"/>
      <c r="R104" s="107">
        <f t="shared" si="29"/>
        <v>0</v>
      </c>
      <c r="S104" s="109">
        <f t="shared" si="30"/>
        <v>0</v>
      </c>
      <c r="T104" s="109">
        <f t="shared" si="31"/>
        <v>0</v>
      </c>
      <c r="U104" s="109">
        <f t="shared" si="32"/>
        <v>0</v>
      </c>
      <c r="V104" s="109">
        <f t="shared" si="33"/>
        <v>0</v>
      </c>
      <c r="W104" s="109">
        <f t="shared" si="34"/>
        <v>0</v>
      </c>
      <c r="X104" s="196"/>
      <c r="Y104" s="198"/>
      <c r="Z104" s="198"/>
      <c r="AA104" s="196"/>
      <c r="AB104" s="196"/>
      <c r="AC104" s="196"/>
      <c r="AD104" s="199"/>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96"/>
      <c r="I105" s="196"/>
      <c r="J105" s="196"/>
      <c r="K105" s="196"/>
      <c r="L105" s="197"/>
      <c r="M105" s="197"/>
      <c r="N105" s="109">
        <f t="shared" si="28"/>
        <v>0</v>
      </c>
      <c r="O105" s="109">
        <f>(SUMIF($B$21:B105,B105,$N$21:N105))</f>
        <v>0</v>
      </c>
      <c r="P105" s="109">
        <f t="shared" si="36"/>
        <v>-2.0833333333333335</v>
      </c>
      <c r="Q105" s="197"/>
      <c r="R105" s="107">
        <f t="shared" si="29"/>
        <v>0</v>
      </c>
      <c r="S105" s="109">
        <f t="shared" si="30"/>
        <v>0</v>
      </c>
      <c r="T105" s="109">
        <f t="shared" si="31"/>
        <v>0</v>
      </c>
      <c r="U105" s="109">
        <f t="shared" si="32"/>
        <v>0</v>
      </c>
      <c r="V105" s="109">
        <f t="shared" si="33"/>
        <v>0</v>
      </c>
      <c r="W105" s="109">
        <f t="shared" si="34"/>
        <v>0</v>
      </c>
      <c r="X105" s="196"/>
      <c r="Y105" s="198"/>
      <c r="Z105" s="198"/>
      <c r="AA105" s="196"/>
      <c r="AB105" s="196"/>
      <c r="AC105" s="196"/>
      <c r="AD105" s="199"/>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96"/>
      <c r="I106" s="196"/>
      <c r="J106" s="196"/>
      <c r="K106" s="196"/>
      <c r="L106" s="197"/>
      <c r="M106" s="197"/>
      <c r="N106" s="109">
        <f t="shared" si="28"/>
        <v>0</v>
      </c>
      <c r="O106" s="109">
        <f>(SUMIF($B$21:B106,B106,$N$21:N106))</f>
        <v>0</v>
      </c>
      <c r="P106" s="109">
        <f t="shared" si="36"/>
        <v>-2.0833333333333335</v>
      </c>
      <c r="Q106" s="197"/>
      <c r="R106" s="107">
        <f t="shared" si="29"/>
        <v>0</v>
      </c>
      <c r="S106" s="109">
        <f t="shared" si="30"/>
        <v>0</v>
      </c>
      <c r="T106" s="109">
        <f t="shared" si="31"/>
        <v>0</v>
      </c>
      <c r="U106" s="109">
        <f t="shared" si="32"/>
        <v>0</v>
      </c>
      <c r="V106" s="109">
        <f t="shared" si="33"/>
        <v>0</v>
      </c>
      <c r="W106" s="109">
        <f t="shared" si="34"/>
        <v>0</v>
      </c>
      <c r="X106" s="196"/>
      <c r="Y106" s="198"/>
      <c r="Z106" s="198"/>
      <c r="AA106" s="196"/>
      <c r="AB106" s="196"/>
      <c r="AC106" s="196"/>
      <c r="AD106" s="199"/>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96"/>
      <c r="I107" s="196"/>
      <c r="J107" s="196"/>
      <c r="K107" s="196"/>
      <c r="L107" s="197"/>
      <c r="M107" s="197"/>
      <c r="N107" s="109">
        <f t="shared" si="28"/>
        <v>0</v>
      </c>
      <c r="O107" s="109">
        <f>(SUMIF($B$21:B107,B107,$N$21:N107))</f>
        <v>0</v>
      </c>
      <c r="P107" s="109">
        <f t="shared" si="36"/>
        <v>-2.0833333333333335</v>
      </c>
      <c r="Q107" s="197"/>
      <c r="R107" s="107">
        <f t="shared" si="29"/>
        <v>0</v>
      </c>
      <c r="S107" s="109">
        <f t="shared" si="30"/>
        <v>0</v>
      </c>
      <c r="T107" s="109">
        <f t="shared" si="31"/>
        <v>0</v>
      </c>
      <c r="U107" s="109">
        <f t="shared" si="32"/>
        <v>0</v>
      </c>
      <c r="V107" s="109">
        <f t="shared" si="33"/>
        <v>0</v>
      </c>
      <c r="W107" s="109">
        <f t="shared" si="34"/>
        <v>0</v>
      </c>
      <c r="X107" s="196"/>
      <c r="Y107" s="198"/>
      <c r="Z107" s="198"/>
      <c r="AA107" s="196"/>
      <c r="AB107" s="196"/>
      <c r="AC107" s="196"/>
      <c r="AD107" s="199"/>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96"/>
      <c r="I108" s="196"/>
      <c r="J108" s="196"/>
      <c r="K108" s="196"/>
      <c r="L108" s="197"/>
      <c r="M108" s="197"/>
      <c r="N108" s="109">
        <f t="shared" si="28"/>
        <v>0</v>
      </c>
      <c r="O108" s="109">
        <f>(SUMIF($B$21:B108,B108,$N$21:N108))</f>
        <v>0</v>
      </c>
      <c r="P108" s="109">
        <f t="shared" si="36"/>
        <v>-2.0833333333333335</v>
      </c>
      <c r="Q108" s="197"/>
      <c r="R108" s="107">
        <f t="shared" si="29"/>
        <v>0</v>
      </c>
      <c r="S108" s="109">
        <f t="shared" si="30"/>
        <v>0</v>
      </c>
      <c r="T108" s="109">
        <f t="shared" si="31"/>
        <v>0</v>
      </c>
      <c r="U108" s="109">
        <f t="shared" si="32"/>
        <v>0</v>
      </c>
      <c r="V108" s="109">
        <f t="shared" si="33"/>
        <v>0</v>
      </c>
      <c r="W108" s="109">
        <f t="shared" si="34"/>
        <v>0</v>
      </c>
      <c r="X108" s="196"/>
      <c r="Y108" s="198"/>
      <c r="Z108" s="198"/>
      <c r="AA108" s="196"/>
      <c r="AB108" s="196"/>
      <c r="AC108" s="196"/>
      <c r="AD108" s="199"/>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96"/>
      <c r="I109" s="196"/>
      <c r="J109" s="196"/>
      <c r="K109" s="196"/>
      <c r="L109" s="197"/>
      <c r="M109" s="197"/>
      <c r="N109" s="109">
        <f t="shared" si="28"/>
        <v>0</v>
      </c>
      <c r="O109" s="109">
        <f>(SUMIF($B$21:B109,B109,$N$21:N109))</f>
        <v>0</v>
      </c>
      <c r="P109" s="109">
        <f t="shared" si="36"/>
        <v>-2.0833333333333335</v>
      </c>
      <c r="Q109" s="197"/>
      <c r="R109" s="107">
        <f t="shared" si="29"/>
        <v>0</v>
      </c>
      <c r="S109" s="109">
        <f t="shared" si="30"/>
        <v>0</v>
      </c>
      <c r="T109" s="109">
        <f t="shared" si="31"/>
        <v>0</v>
      </c>
      <c r="U109" s="109">
        <f t="shared" si="32"/>
        <v>0</v>
      </c>
      <c r="V109" s="109">
        <f t="shared" si="33"/>
        <v>0</v>
      </c>
      <c r="W109" s="109">
        <f t="shared" si="34"/>
        <v>0</v>
      </c>
      <c r="X109" s="196"/>
      <c r="Y109" s="198"/>
      <c r="Z109" s="198"/>
      <c r="AA109" s="196"/>
      <c r="AB109" s="196"/>
      <c r="AC109" s="196"/>
      <c r="AD109" s="199"/>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96"/>
      <c r="I110" s="196"/>
      <c r="J110" s="196"/>
      <c r="K110" s="196"/>
      <c r="L110" s="197"/>
      <c r="M110" s="197"/>
      <c r="N110" s="109">
        <f t="shared" si="28"/>
        <v>0</v>
      </c>
      <c r="O110" s="109">
        <f>(SUMIF($B$21:B110,B110,$N$21:N110))</f>
        <v>0</v>
      </c>
      <c r="P110" s="109">
        <f t="shared" si="36"/>
        <v>-2.0833333333333335</v>
      </c>
      <c r="Q110" s="197"/>
      <c r="R110" s="107">
        <f t="shared" si="29"/>
        <v>0</v>
      </c>
      <c r="S110" s="109">
        <f t="shared" si="30"/>
        <v>0</v>
      </c>
      <c r="T110" s="109">
        <f t="shared" si="31"/>
        <v>0</v>
      </c>
      <c r="U110" s="109">
        <f t="shared" si="32"/>
        <v>0</v>
      </c>
      <c r="V110" s="109">
        <f t="shared" si="33"/>
        <v>0</v>
      </c>
      <c r="W110" s="109">
        <f t="shared" si="34"/>
        <v>0</v>
      </c>
      <c r="X110" s="196"/>
      <c r="Y110" s="198"/>
      <c r="Z110" s="198"/>
      <c r="AA110" s="196"/>
      <c r="AB110" s="196"/>
      <c r="AC110" s="196"/>
      <c r="AD110" s="199"/>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96"/>
      <c r="I111" s="196"/>
      <c r="J111" s="196"/>
      <c r="K111" s="196"/>
      <c r="L111" s="197"/>
      <c r="M111" s="197"/>
      <c r="N111" s="109">
        <f t="shared" si="28"/>
        <v>0</v>
      </c>
      <c r="O111" s="109">
        <f>(SUMIF($B$21:B111,B111,$N$21:N111))</f>
        <v>0</v>
      </c>
      <c r="P111" s="109">
        <f t="shared" si="36"/>
        <v>-2.0833333333333335</v>
      </c>
      <c r="Q111" s="197"/>
      <c r="R111" s="107">
        <f t="shared" si="29"/>
        <v>0</v>
      </c>
      <c r="S111" s="109">
        <f t="shared" si="30"/>
        <v>0</v>
      </c>
      <c r="T111" s="109">
        <f t="shared" si="31"/>
        <v>0</v>
      </c>
      <c r="U111" s="109">
        <f t="shared" si="32"/>
        <v>0</v>
      </c>
      <c r="V111" s="109">
        <f t="shared" si="33"/>
        <v>0</v>
      </c>
      <c r="W111" s="109">
        <f t="shared" si="34"/>
        <v>0</v>
      </c>
      <c r="X111" s="196"/>
      <c r="Y111" s="198"/>
      <c r="Z111" s="198"/>
      <c r="AA111" s="196"/>
      <c r="AB111" s="196"/>
      <c r="AC111" s="196"/>
      <c r="AD111" s="199"/>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96"/>
      <c r="I112" s="196"/>
      <c r="J112" s="196"/>
      <c r="K112" s="196"/>
      <c r="L112" s="197"/>
      <c r="M112" s="197"/>
      <c r="N112" s="109">
        <f t="shared" si="28"/>
        <v>0</v>
      </c>
      <c r="O112" s="109">
        <f>(SUMIF($B$21:B112,B112,$N$21:N112))</f>
        <v>0</v>
      </c>
      <c r="P112" s="109">
        <f t="shared" si="36"/>
        <v>-2.0833333333333335</v>
      </c>
      <c r="Q112" s="197"/>
      <c r="R112" s="107">
        <f t="shared" si="29"/>
        <v>0</v>
      </c>
      <c r="S112" s="109">
        <f t="shared" si="30"/>
        <v>0</v>
      </c>
      <c r="T112" s="109">
        <f t="shared" si="31"/>
        <v>0</v>
      </c>
      <c r="U112" s="109">
        <f t="shared" si="32"/>
        <v>0</v>
      </c>
      <c r="V112" s="109">
        <f t="shared" si="33"/>
        <v>0</v>
      </c>
      <c r="W112" s="109">
        <f t="shared" si="34"/>
        <v>0</v>
      </c>
      <c r="X112" s="196"/>
      <c r="Y112" s="198"/>
      <c r="Z112" s="198"/>
      <c r="AA112" s="196"/>
      <c r="AB112" s="196"/>
      <c r="AC112" s="196"/>
      <c r="AD112" s="199"/>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96"/>
      <c r="I113" s="196"/>
      <c r="J113" s="196"/>
      <c r="K113" s="196"/>
      <c r="L113" s="197"/>
      <c r="M113" s="197"/>
      <c r="N113" s="109">
        <f t="shared" si="28"/>
        <v>0</v>
      </c>
      <c r="O113" s="109">
        <f>(SUMIF($B$21:B113,B113,$N$21:N113))</f>
        <v>0</v>
      </c>
      <c r="P113" s="109">
        <f t="shared" si="36"/>
        <v>-2.0833333333333335</v>
      </c>
      <c r="Q113" s="197"/>
      <c r="R113" s="107">
        <f t="shared" si="29"/>
        <v>0</v>
      </c>
      <c r="S113" s="109">
        <f t="shared" si="30"/>
        <v>0</v>
      </c>
      <c r="T113" s="109">
        <f t="shared" si="31"/>
        <v>0</v>
      </c>
      <c r="U113" s="109">
        <f t="shared" si="32"/>
        <v>0</v>
      </c>
      <c r="V113" s="109">
        <f t="shared" si="33"/>
        <v>0</v>
      </c>
      <c r="W113" s="109">
        <f t="shared" si="34"/>
        <v>0</v>
      </c>
      <c r="X113" s="196"/>
      <c r="Y113" s="198"/>
      <c r="Z113" s="198"/>
      <c r="AA113" s="196"/>
      <c r="AB113" s="196"/>
      <c r="AC113" s="196"/>
      <c r="AD113" s="199"/>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96"/>
      <c r="I114" s="196"/>
      <c r="J114" s="196"/>
      <c r="K114" s="196"/>
      <c r="L114" s="197"/>
      <c r="M114" s="197"/>
      <c r="N114" s="109">
        <f t="shared" si="28"/>
        <v>0</v>
      </c>
      <c r="O114" s="109">
        <f>(SUMIF($B$21:B114,B114,$N$21:N114))</f>
        <v>0</v>
      </c>
      <c r="P114" s="109">
        <f t="shared" si="36"/>
        <v>-2.0833333333333335</v>
      </c>
      <c r="Q114" s="197"/>
      <c r="R114" s="107">
        <f t="shared" si="29"/>
        <v>0</v>
      </c>
      <c r="S114" s="109">
        <f t="shared" si="30"/>
        <v>0</v>
      </c>
      <c r="T114" s="109">
        <f t="shared" si="31"/>
        <v>0</v>
      </c>
      <c r="U114" s="109">
        <f t="shared" si="32"/>
        <v>0</v>
      </c>
      <c r="V114" s="109">
        <f t="shared" si="33"/>
        <v>0</v>
      </c>
      <c r="W114" s="109">
        <f t="shared" si="34"/>
        <v>0</v>
      </c>
      <c r="X114" s="196"/>
      <c r="Y114" s="198"/>
      <c r="Z114" s="198"/>
      <c r="AA114" s="196"/>
      <c r="AB114" s="196"/>
      <c r="AC114" s="196"/>
      <c r="AD114" s="199"/>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96"/>
      <c r="I115" s="196"/>
      <c r="J115" s="196"/>
      <c r="K115" s="196"/>
      <c r="L115" s="197"/>
      <c r="M115" s="197"/>
      <c r="N115" s="109">
        <f t="shared" si="28"/>
        <v>0</v>
      </c>
      <c r="O115" s="109">
        <f>(SUMIF($B$21:B115,B115,$N$21:N115))</f>
        <v>0</v>
      </c>
      <c r="P115" s="109">
        <f t="shared" si="36"/>
        <v>-2.0833333333333335</v>
      </c>
      <c r="Q115" s="197"/>
      <c r="R115" s="107">
        <f t="shared" si="29"/>
        <v>0</v>
      </c>
      <c r="S115" s="109">
        <f t="shared" si="30"/>
        <v>0</v>
      </c>
      <c r="T115" s="109">
        <f t="shared" si="31"/>
        <v>0</v>
      </c>
      <c r="U115" s="109">
        <f t="shared" si="32"/>
        <v>0</v>
      </c>
      <c r="V115" s="109">
        <f t="shared" si="33"/>
        <v>0</v>
      </c>
      <c r="W115" s="109">
        <f t="shared" si="34"/>
        <v>0</v>
      </c>
      <c r="X115" s="196"/>
      <c r="Y115" s="198"/>
      <c r="Z115" s="198"/>
      <c r="AA115" s="196"/>
      <c r="AB115" s="196"/>
      <c r="AC115" s="196"/>
      <c r="AD115" s="199"/>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96"/>
      <c r="I116" s="196"/>
      <c r="J116" s="196"/>
      <c r="K116" s="196"/>
      <c r="L116" s="197"/>
      <c r="M116" s="197"/>
      <c r="N116" s="109">
        <f t="shared" si="28"/>
        <v>0</v>
      </c>
      <c r="O116" s="109">
        <f>(SUMIF($B$21:B116,B116,$N$21:N116))</f>
        <v>0</v>
      </c>
      <c r="P116" s="109">
        <f t="shared" si="36"/>
        <v>-2.0833333333333335</v>
      </c>
      <c r="Q116" s="197"/>
      <c r="R116" s="107">
        <f t="shared" si="29"/>
        <v>0</v>
      </c>
      <c r="S116" s="109">
        <f t="shared" si="30"/>
        <v>0</v>
      </c>
      <c r="T116" s="109">
        <f t="shared" si="31"/>
        <v>0</v>
      </c>
      <c r="U116" s="109">
        <f t="shared" si="32"/>
        <v>0</v>
      </c>
      <c r="V116" s="109">
        <f t="shared" si="33"/>
        <v>0</v>
      </c>
      <c r="W116" s="109">
        <f t="shared" si="34"/>
        <v>0</v>
      </c>
      <c r="X116" s="196"/>
      <c r="Y116" s="198"/>
      <c r="Z116" s="198"/>
      <c r="AA116" s="196"/>
      <c r="AB116" s="196"/>
      <c r="AC116" s="196"/>
      <c r="AD116" s="199"/>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96"/>
      <c r="I117" s="196"/>
      <c r="J117" s="196"/>
      <c r="K117" s="196"/>
      <c r="L117" s="197"/>
      <c r="M117" s="197"/>
      <c r="N117" s="109">
        <f t="shared" si="28"/>
        <v>0</v>
      </c>
      <c r="O117" s="109">
        <f>(SUMIF($B$21:B117,B117,$N$21:N117))</f>
        <v>0</v>
      </c>
      <c r="P117" s="109">
        <f t="shared" si="36"/>
        <v>-2.0833333333333335</v>
      </c>
      <c r="Q117" s="197"/>
      <c r="R117" s="107">
        <f t="shared" si="29"/>
        <v>0</v>
      </c>
      <c r="S117" s="109">
        <f t="shared" si="30"/>
        <v>0</v>
      </c>
      <c r="T117" s="109">
        <f t="shared" si="31"/>
        <v>0</v>
      </c>
      <c r="U117" s="109">
        <f t="shared" si="32"/>
        <v>0</v>
      </c>
      <c r="V117" s="109">
        <f t="shared" si="33"/>
        <v>0</v>
      </c>
      <c r="W117" s="109">
        <f t="shared" si="34"/>
        <v>0</v>
      </c>
      <c r="X117" s="196"/>
      <c r="Y117" s="198"/>
      <c r="Z117" s="198"/>
      <c r="AA117" s="196"/>
      <c r="AB117" s="196"/>
      <c r="AC117" s="196"/>
      <c r="AD117" s="199"/>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96"/>
      <c r="I118" s="196"/>
      <c r="J118" s="196"/>
      <c r="K118" s="196"/>
      <c r="L118" s="197"/>
      <c r="M118" s="197"/>
      <c r="N118" s="109">
        <f t="shared" si="28"/>
        <v>0</v>
      </c>
      <c r="O118" s="109">
        <f>(SUMIF($B$21:B118,B118,$N$21:N118))</f>
        <v>0</v>
      </c>
      <c r="P118" s="109">
        <f t="shared" si="36"/>
        <v>-2.0833333333333335</v>
      </c>
      <c r="Q118" s="197"/>
      <c r="R118" s="107">
        <f t="shared" si="29"/>
        <v>0</v>
      </c>
      <c r="S118" s="109">
        <f t="shared" si="30"/>
        <v>0</v>
      </c>
      <c r="T118" s="109">
        <f t="shared" si="31"/>
        <v>0</v>
      </c>
      <c r="U118" s="109">
        <f t="shared" si="32"/>
        <v>0</v>
      </c>
      <c r="V118" s="109">
        <f t="shared" si="33"/>
        <v>0</v>
      </c>
      <c r="W118" s="109">
        <f t="shared" si="34"/>
        <v>0</v>
      </c>
      <c r="X118" s="196"/>
      <c r="Y118" s="198"/>
      <c r="Z118" s="198"/>
      <c r="AA118" s="196"/>
      <c r="AB118" s="196"/>
      <c r="AC118" s="196"/>
      <c r="AD118" s="199"/>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96"/>
      <c r="I119" s="196"/>
      <c r="J119" s="196"/>
      <c r="K119" s="196"/>
      <c r="L119" s="197"/>
      <c r="M119" s="197"/>
      <c r="N119" s="109">
        <f t="shared" si="28"/>
        <v>0</v>
      </c>
      <c r="O119" s="109">
        <f>(SUMIF($B$21:B119,B119,$N$21:N119))</f>
        <v>0</v>
      </c>
      <c r="P119" s="109">
        <f t="shared" si="36"/>
        <v>-2.0833333333333335</v>
      </c>
      <c r="Q119" s="197"/>
      <c r="R119" s="107">
        <f t="shared" si="29"/>
        <v>0</v>
      </c>
      <c r="S119" s="109">
        <f t="shared" si="30"/>
        <v>0</v>
      </c>
      <c r="T119" s="109">
        <f t="shared" si="31"/>
        <v>0</v>
      </c>
      <c r="U119" s="109">
        <f t="shared" si="32"/>
        <v>0</v>
      </c>
      <c r="V119" s="109">
        <f t="shared" si="33"/>
        <v>0</v>
      </c>
      <c r="W119" s="109">
        <f t="shared" si="34"/>
        <v>0</v>
      </c>
      <c r="X119" s="196"/>
      <c r="Y119" s="198"/>
      <c r="Z119" s="198"/>
      <c r="AA119" s="196"/>
      <c r="AB119" s="196"/>
      <c r="AC119" s="196"/>
      <c r="AD119" s="199"/>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96"/>
      <c r="I120" s="196"/>
      <c r="J120" s="196"/>
      <c r="K120" s="196"/>
      <c r="L120" s="197"/>
      <c r="M120" s="197"/>
      <c r="N120" s="109">
        <f t="shared" si="28"/>
        <v>0</v>
      </c>
      <c r="O120" s="109">
        <f>(SUMIF($B$21:B120,B120,$N$21:N120))</f>
        <v>0</v>
      </c>
      <c r="P120" s="109">
        <f t="shared" si="36"/>
        <v>-2.0833333333333335</v>
      </c>
      <c r="Q120" s="197"/>
      <c r="R120" s="107">
        <f t="shared" si="29"/>
        <v>0</v>
      </c>
      <c r="S120" s="109">
        <f t="shared" si="30"/>
        <v>0</v>
      </c>
      <c r="T120" s="109">
        <f t="shared" si="31"/>
        <v>0</v>
      </c>
      <c r="U120" s="109">
        <f t="shared" si="32"/>
        <v>0</v>
      </c>
      <c r="V120" s="109">
        <f t="shared" si="33"/>
        <v>0</v>
      </c>
      <c r="W120" s="109">
        <f t="shared" si="34"/>
        <v>0</v>
      </c>
      <c r="X120" s="196"/>
      <c r="Y120" s="198"/>
      <c r="Z120" s="198"/>
      <c r="AA120" s="196"/>
      <c r="AB120" s="196"/>
      <c r="AC120" s="196"/>
      <c r="AD120" s="199"/>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96"/>
      <c r="I121" s="196"/>
      <c r="J121" s="196"/>
      <c r="K121" s="196"/>
      <c r="L121" s="197"/>
      <c r="M121" s="197"/>
      <c r="N121" s="109">
        <f t="shared" si="28"/>
        <v>0</v>
      </c>
      <c r="O121" s="109">
        <f>(SUMIF($B$21:B121,B121,$N$21:N121))</f>
        <v>0</v>
      </c>
      <c r="P121" s="109">
        <f t="shared" si="36"/>
        <v>-2.0833333333333335</v>
      </c>
      <c r="Q121" s="197"/>
      <c r="R121" s="107">
        <f t="shared" si="29"/>
        <v>0</v>
      </c>
      <c r="S121" s="109">
        <f t="shared" si="30"/>
        <v>0</v>
      </c>
      <c r="T121" s="109">
        <f t="shared" si="31"/>
        <v>0</v>
      </c>
      <c r="U121" s="109">
        <f t="shared" si="32"/>
        <v>0</v>
      </c>
      <c r="V121" s="109">
        <f t="shared" si="33"/>
        <v>0</v>
      </c>
      <c r="W121" s="109">
        <f t="shared" si="34"/>
        <v>0</v>
      </c>
      <c r="X121" s="196"/>
      <c r="Y121" s="198"/>
      <c r="Z121" s="198"/>
      <c r="AA121" s="196"/>
      <c r="AB121" s="196"/>
      <c r="AC121" s="196"/>
      <c r="AD121" s="199"/>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96"/>
      <c r="I122" s="196"/>
      <c r="J122" s="196"/>
      <c r="K122" s="196"/>
      <c r="L122" s="197"/>
      <c r="M122" s="197"/>
      <c r="N122" s="109">
        <f t="shared" si="28"/>
        <v>0</v>
      </c>
      <c r="O122" s="109">
        <f>(SUMIF($B$21:B122,B122,$N$21:N122))</f>
        <v>0</v>
      </c>
      <c r="P122" s="109">
        <f t="shared" si="36"/>
        <v>-2.0833333333333335</v>
      </c>
      <c r="Q122" s="197"/>
      <c r="R122" s="107">
        <f t="shared" si="29"/>
        <v>0</v>
      </c>
      <c r="S122" s="109">
        <f t="shared" si="30"/>
        <v>0</v>
      </c>
      <c r="T122" s="109">
        <f t="shared" si="31"/>
        <v>0</v>
      </c>
      <c r="U122" s="109">
        <f t="shared" si="32"/>
        <v>0</v>
      </c>
      <c r="V122" s="109">
        <f t="shared" si="33"/>
        <v>0</v>
      </c>
      <c r="W122" s="109">
        <f t="shared" si="34"/>
        <v>0</v>
      </c>
      <c r="X122" s="196"/>
      <c r="Y122" s="198"/>
      <c r="Z122" s="198"/>
      <c r="AA122" s="196"/>
      <c r="AB122" s="196"/>
      <c r="AC122" s="196"/>
      <c r="AD122" s="199"/>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96"/>
      <c r="I123" s="196"/>
      <c r="J123" s="196"/>
      <c r="K123" s="196"/>
      <c r="L123" s="197"/>
      <c r="M123" s="197"/>
      <c r="N123" s="109">
        <f t="shared" si="28"/>
        <v>0</v>
      </c>
      <c r="O123" s="109">
        <f>(SUMIF($B$21:B123,B123,$N$21:N123))</f>
        <v>0</v>
      </c>
      <c r="P123" s="109">
        <f t="shared" si="36"/>
        <v>-2.0833333333333335</v>
      </c>
      <c r="Q123" s="197"/>
      <c r="R123" s="107">
        <f t="shared" si="29"/>
        <v>0</v>
      </c>
      <c r="S123" s="109">
        <f t="shared" si="30"/>
        <v>0</v>
      </c>
      <c r="T123" s="109">
        <f t="shared" si="31"/>
        <v>0</v>
      </c>
      <c r="U123" s="109">
        <f t="shared" si="32"/>
        <v>0</v>
      </c>
      <c r="V123" s="109">
        <f t="shared" si="33"/>
        <v>0</v>
      </c>
      <c r="W123" s="109">
        <f t="shared" si="34"/>
        <v>0</v>
      </c>
      <c r="X123" s="196"/>
      <c r="Y123" s="198"/>
      <c r="Z123" s="198"/>
      <c r="AA123" s="196"/>
      <c r="AB123" s="196"/>
      <c r="AC123" s="196"/>
      <c r="AD123" s="199"/>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96"/>
      <c r="I124" s="196"/>
      <c r="J124" s="196"/>
      <c r="K124" s="196"/>
      <c r="L124" s="197"/>
      <c r="M124" s="197"/>
      <c r="N124" s="109">
        <f t="shared" si="28"/>
        <v>0</v>
      </c>
      <c r="O124" s="109">
        <f>(SUMIF($B$21:B124,B124,$N$21:N124))</f>
        <v>0</v>
      </c>
      <c r="P124" s="109">
        <f t="shared" si="36"/>
        <v>-2.0833333333333335</v>
      </c>
      <c r="Q124" s="197"/>
      <c r="R124" s="107">
        <f t="shared" si="29"/>
        <v>0</v>
      </c>
      <c r="S124" s="109">
        <f t="shared" si="30"/>
        <v>0</v>
      </c>
      <c r="T124" s="109">
        <f t="shared" si="31"/>
        <v>0</v>
      </c>
      <c r="U124" s="109">
        <f t="shared" si="32"/>
        <v>0</v>
      </c>
      <c r="V124" s="109">
        <f t="shared" si="33"/>
        <v>0</v>
      </c>
      <c r="W124" s="109">
        <f t="shared" si="34"/>
        <v>0</v>
      </c>
      <c r="X124" s="196"/>
      <c r="Y124" s="198"/>
      <c r="Z124" s="198"/>
      <c r="AA124" s="196"/>
      <c r="AB124" s="196"/>
      <c r="AC124" s="196"/>
      <c r="AD124" s="199"/>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96"/>
      <c r="I125" s="196"/>
      <c r="J125" s="196"/>
      <c r="K125" s="196"/>
      <c r="L125" s="197"/>
      <c r="M125" s="197"/>
      <c r="N125" s="109">
        <f t="shared" si="28"/>
        <v>0</v>
      </c>
      <c r="O125" s="109">
        <f>(SUMIF($B$21:B125,B125,$N$21:N125))</f>
        <v>0</v>
      </c>
      <c r="P125" s="109">
        <f t="shared" si="36"/>
        <v>-2.0833333333333335</v>
      </c>
      <c r="Q125" s="197"/>
      <c r="R125" s="107">
        <f t="shared" si="29"/>
        <v>0</v>
      </c>
      <c r="S125" s="109">
        <f t="shared" si="30"/>
        <v>0</v>
      </c>
      <c r="T125" s="109">
        <f t="shared" si="31"/>
        <v>0</v>
      </c>
      <c r="U125" s="109">
        <f t="shared" si="32"/>
        <v>0</v>
      </c>
      <c r="V125" s="109">
        <f t="shared" si="33"/>
        <v>0</v>
      </c>
      <c r="W125" s="109">
        <f t="shared" si="34"/>
        <v>0</v>
      </c>
      <c r="X125" s="196"/>
      <c r="Y125" s="198"/>
      <c r="Z125" s="198"/>
      <c r="AA125" s="196"/>
      <c r="AB125" s="196"/>
      <c r="AC125" s="196"/>
      <c r="AD125" s="199"/>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96"/>
      <c r="I126" s="196"/>
      <c r="J126" s="196"/>
      <c r="K126" s="196"/>
      <c r="L126" s="197"/>
      <c r="M126" s="197"/>
      <c r="N126" s="109">
        <f t="shared" si="28"/>
        <v>0</v>
      </c>
      <c r="O126" s="109">
        <f>(SUMIF($B$21:B126,B126,$N$21:N126))</f>
        <v>0</v>
      </c>
      <c r="P126" s="109">
        <f t="shared" si="36"/>
        <v>-2.0833333333333335</v>
      </c>
      <c r="Q126" s="197"/>
      <c r="R126" s="107">
        <f t="shared" si="29"/>
        <v>0</v>
      </c>
      <c r="S126" s="109">
        <f t="shared" si="30"/>
        <v>0</v>
      </c>
      <c r="T126" s="109">
        <f t="shared" si="31"/>
        <v>0</v>
      </c>
      <c r="U126" s="109">
        <f t="shared" si="32"/>
        <v>0</v>
      </c>
      <c r="V126" s="109">
        <f t="shared" si="33"/>
        <v>0</v>
      </c>
      <c r="W126" s="109">
        <f t="shared" si="34"/>
        <v>0</v>
      </c>
      <c r="X126" s="196"/>
      <c r="Y126" s="198"/>
      <c r="Z126" s="198"/>
      <c r="AA126" s="196"/>
      <c r="AB126" s="196"/>
      <c r="AC126" s="196"/>
      <c r="AD126" s="199"/>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96"/>
      <c r="I127" s="196"/>
      <c r="J127" s="196"/>
      <c r="K127" s="196"/>
      <c r="L127" s="197"/>
      <c r="M127" s="197"/>
      <c r="N127" s="109">
        <f t="shared" si="28"/>
        <v>0</v>
      </c>
      <c r="O127" s="109">
        <f>(SUMIF($B$21:B127,B127,$N$21:N127))</f>
        <v>0</v>
      </c>
      <c r="P127" s="109">
        <f t="shared" si="36"/>
        <v>-2.0833333333333335</v>
      </c>
      <c r="Q127" s="197"/>
      <c r="R127" s="107">
        <f t="shared" si="29"/>
        <v>0</v>
      </c>
      <c r="S127" s="109">
        <f t="shared" si="30"/>
        <v>0</v>
      </c>
      <c r="T127" s="109">
        <f t="shared" si="31"/>
        <v>0</v>
      </c>
      <c r="U127" s="109">
        <f t="shared" si="32"/>
        <v>0</v>
      </c>
      <c r="V127" s="109">
        <f t="shared" si="33"/>
        <v>0</v>
      </c>
      <c r="W127" s="109">
        <f t="shared" si="34"/>
        <v>0</v>
      </c>
      <c r="X127" s="196"/>
      <c r="Y127" s="198"/>
      <c r="Z127" s="198"/>
      <c r="AA127" s="196"/>
      <c r="AB127" s="196"/>
      <c r="AC127" s="196"/>
      <c r="AD127" s="199"/>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96"/>
      <c r="I128" s="196"/>
      <c r="J128" s="196"/>
      <c r="K128" s="196"/>
      <c r="L128" s="197"/>
      <c r="M128" s="197"/>
      <c r="N128" s="109">
        <f t="shared" si="28"/>
        <v>0</v>
      </c>
      <c r="O128" s="109">
        <f>(SUMIF($B$21:B128,B128,$N$21:N128))</f>
        <v>0</v>
      </c>
      <c r="P128" s="109">
        <f t="shared" si="36"/>
        <v>-2.0833333333333335</v>
      </c>
      <c r="Q128" s="197"/>
      <c r="R128" s="107">
        <f t="shared" si="29"/>
        <v>0</v>
      </c>
      <c r="S128" s="109">
        <f t="shared" si="30"/>
        <v>0</v>
      </c>
      <c r="T128" s="109">
        <f t="shared" si="31"/>
        <v>0</v>
      </c>
      <c r="U128" s="109">
        <f t="shared" si="32"/>
        <v>0</v>
      </c>
      <c r="V128" s="109">
        <f t="shared" si="33"/>
        <v>0</v>
      </c>
      <c r="W128" s="109">
        <f t="shared" si="34"/>
        <v>0</v>
      </c>
      <c r="X128" s="196"/>
      <c r="Y128" s="198"/>
      <c r="Z128" s="198"/>
      <c r="AA128" s="196"/>
      <c r="AB128" s="196"/>
      <c r="AC128" s="196"/>
      <c r="AD128" s="199"/>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96"/>
      <c r="I129" s="196"/>
      <c r="J129" s="196"/>
      <c r="K129" s="196"/>
      <c r="L129" s="197"/>
      <c r="M129" s="197"/>
      <c r="N129" s="109">
        <f t="shared" si="28"/>
        <v>0</v>
      </c>
      <c r="O129" s="109">
        <f>(SUMIF($B$21:B129,B129,$N$21:N129))</f>
        <v>0</v>
      </c>
      <c r="P129" s="109">
        <f t="shared" si="36"/>
        <v>-2.0833333333333335</v>
      </c>
      <c r="Q129" s="197"/>
      <c r="R129" s="107">
        <f t="shared" si="29"/>
        <v>0</v>
      </c>
      <c r="S129" s="109">
        <f t="shared" si="30"/>
        <v>0</v>
      </c>
      <c r="T129" s="109">
        <f t="shared" si="31"/>
        <v>0</v>
      </c>
      <c r="U129" s="109">
        <f t="shared" si="32"/>
        <v>0</v>
      </c>
      <c r="V129" s="109">
        <f t="shared" si="33"/>
        <v>0</v>
      </c>
      <c r="W129" s="109">
        <f t="shared" si="34"/>
        <v>0</v>
      </c>
      <c r="X129" s="196"/>
      <c r="Y129" s="198"/>
      <c r="Z129" s="198"/>
      <c r="AA129" s="196"/>
      <c r="AB129" s="196"/>
      <c r="AC129" s="196"/>
      <c r="AD129" s="199"/>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96"/>
      <c r="I130" s="196"/>
      <c r="J130" s="196"/>
      <c r="K130" s="196"/>
      <c r="L130" s="197"/>
      <c r="M130" s="197"/>
      <c r="N130" s="109">
        <f t="shared" si="28"/>
        <v>0</v>
      </c>
      <c r="O130" s="109">
        <f>(SUMIF($B$21:B130,B130,$N$21:N130))</f>
        <v>0</v>
      </c>
      <c r="P130" s="109">
        <f t="shared" si="36"/>
        <v>-2.0833333333333335</v>
      </c>
      <c r="Q130" s="197"/>
      <c r="R130" s="107">
        <f t="shared" si="29"/>
        <v>0</v>
      </c>
      <c r="S130" s="109">
        <f t="shared" si="30"/>
        <v>0</v>
      </c>
      <c r="T130" s="109">
        <f t="shared" si="31"/>
        <v>0</v>
      </c>
      <c r="U130" s="109">
        <f t="shared" si="32"/>
        <v>0</v>
      </c>
      <c r="V130" s="109">
        <f t="shared" si="33"/>
        <v>0</v>
      </c>
      <c r="W130" s="109">
        <f t="shared" si="34"/>
        <v>0</v>
      </c>
      <c r="X130" s="196"/>
      <c r="Y130" s="198"/>
      <c r="Z130" s="198"/>
      <c r="AA130" s="196"/>
      <c r="AB130" s="196"/>
      <c r="AC130" s="196"/>
      <c r="AD130" s="199"/>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96"/>
      <c r="I131" s="196"/>
      <c r="J131" s="196"/>
      <c r="K131" s="196"/>
      <c r="L131" s="197"/>
      <c r="M131" s="197"/>
      <c r="N131" s="109">
        <f t="shared" si="28"/>
        <v>0</v>
      </c>
      <c r="O131" s="109">
        <f>(SUMIF($B$21:B131,B131,$N$21:N131))</f>
        <v>0</v>
      </c>
      <c r="P131" s="109">
        <f t="shared" si="36"/>
        <v>-2.0833333333333335</v>
      </c>
      <c r="Q131" s="197"/>
      <c r="R131" s="107">
        <f t="shared" si="29"/>
        <v>0</v>
      </c>
      <c r="S131" s="109">
        <f t="shared" si="30"/>
        <v>0</v>
      </c>
      <c r="T131" s="109">
        <f t="shared" si="31"/>
        <v>0</v>
      </c>
      <c r="U131" s="109">
        <f t="shared" si="32"/>
        <v>0</v>
      </c>
      <c r="V131" s="109">
        <f t="shared" si="33"/>
        <v>0</v>
      </c>
      <c r="W131" s="109">
        <f t="shared" si="34"/>
        <v>0</v>
      </c>
      <c r="X131" s="196"/>
      <c r="Y131" s="198"/>
      <c r="Z131" s="198"/>
      <c r="AA131" s="196"/>
      <c r="AB131" s="196"/>
      <c r="AC131" s="196"/>
      <c r="AD131" s="199"/>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96"/>
      <c r="I132" s="196"/>
      <c r="J132" s="196"/>
      <c r="K132" s="196"/>
      <c r="L132" s="197"/>
      <c r="M132" s="197"/>
      <c r="N132" s="109">
        <f t="shared" si="28"/>
        <v>0</v>
      </c>
      <c r="O132" s="109">
        <f>(SUMIF($B$21:B132,B132,$N$21:N132))</f>
        <v>0</v>
      </c>
      <c r="P132" s="109">
        <f t="shared" si="36"/>
        <v>-2.0833333333333335</v>
      </c>
      <c r="Q132" s="197"/>
      <c r="R132" s="107">
        <f t="shared" si="29"/>
        <v>0</v>
      </c>
      <c r="S132" s="109">
        <f t="shared" si="30"/>
        <v>0</v>
      </c>
      <c r="T132" s="109">
        <f t="shared" si="31"/>
        <v>0</v>
      </c>
      <c r="U132" s="109">
        <f t="shared" si="32"/>
        <v>0</v>
      </c>
      <c r="V132" s="109">
        <f t="shared" si="33"/>
        <v>0</v>
      </c>
      <c r="W132" s="109">
        <f t="shared" si="34"/>
        <v>0</v>
      </c>
      <c r="X132" s="196"/>
      <c r="Y132" s="198"/>
      <c r="Z132" s="198"/>
      <c r="AA132" s="196"/>
      <c r="AB132" s="196"/>
      <c r="AC132" s="196"/>
      <c r="AD132" s="199"/>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96"/>
      <c r="I133" s="196"/>
      <c r="J133" s="196"/>
      <c r="K133" s="196"/>
      <c r="L133" s="197"/>
      <c r="M133" s="197"/>
      <c r="N133" s="109">
        <f t="shared" si="28"/>
        <v>0</v>
      </c>
      <c r="O133" s="109">
        <f>(SUMIF($B$21:B133,B133,$N$21:N133))</f>
        <v>0</v>
      </c>
      <c r="P133" s="109">
        <f t="shared" si="36"/>
        <v>-2.0833333333333335</v>
      </c>
      <c r="Q133" s="197"/>
      <c r="R133" s="107">
        <f t="shared" si="29"/>
        <v>0</v>
      </c>
      <c r="S133" s="109">
        <f t="shared" si="30"/>
        <v>0</v>
      </c>
      <c r="T133" s="109">
        <f t="shared" si="31"/>
        <v>0</v>
      </c>
      <c r="U133" s="109">
        <f t="shared" si="32"/>
        <v>0</v>
      </c>
      <c r="V133" s="109">
        <f t="shared" si="33"/>
        <v>0</v>
      </c>
      <c r="W133" s="109">
        <f t="shared" si="34"/>
        <v>0</v>
      </c>
      <c r="X133" s="196"/>
      <c r="Y133" s="198"/>
      <c r="Z133" s="198"/>
      <c r="AA133" s="196"/>
      <c r="AB133" s="196"/>
      <c r="AC133" s="196"/>
      <c r="AD133" s="199"/>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96"/>
      <c r="I134" s="196"/>
      <c r="J134" s="196"/>
      <c r="K134" s="196"/>
      <c r="L134" s="197"/>
      <c r="M134" s="197"/>
      <c r="N134" s="109">
        <f t="shared" si="28"/>
        <v>0</v>
      </c>
      <c r="O134" s="109">
        <f>(SUMIF($B$21:B134,B134,$N$21:N134))</f>
        <v>0</v>
      </c>
      <c r="P134" s="109">
        <f t="shared" si="36"/>
        <v>-2.0833333333333335</v>
      </c>
      <c r="Q134" s="197"/>
      <c r="R134" s="107">
        <f t="shared" si="29"/>
        <v>0</v>
      </c>
      <c r="S134" s="109">
        <f t="shared" si="30"/>
        <v>0</v>
      </c>
      <c r="T134" s="109">
        <f t="shared" si="31"/>
        <v>0</v>
      </c>
      <c r="U134" s="109">
        <f t="shared" si="32"/>
        <v>0</v>
      </c>
      <c r="V134" s="109">
        <f t="shared" si="33"/>
        <v>0</v>
      </c>
      <c r="W134" s="109">
        <f t="shared" si="34"/>
        <v>0</v>
      </c>
      <c r="X134" s="196"/>
      <c r="Y134" s="198"/>
      <c r="Z134" s="198"/>
      <c r="AA134" s="196"/>
      <c r="AB134" s="196"/>
      <c r="AC134" s="196"/>
      <c r="AD134" s="199"/>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96"/>
      <c r="I135" s="196"/>
      <c r="J135" s="196"/>
      <c r="K135" s="196"/>
      <c r="L135" s="197"/>
      <c r="M135" s="197"/>
      <c r="N135" s="109">
        <f t="shared" si="28"/>
        <v>0</v>
      </c>
      <c r="O135" s="109">
        <f>(SUMIF($B$21:B135,B135,$N$21:N135))</f>
        <v>0</v>
      </c>
      <c r="P135" s="109">
        <f t="shared" si="36"/>
        <v>-2.0833333333333335</v>
      </c>
      <c r="Q135" s="197"/>
      <c r="R135" s="107">
        <f t="shared" si="29"/>
        <v>0</v>
      </c>
      <c r="S135" s="109">
        <f t="shared" si="30"/>
        <v>0</v>
      </c>
      <c r="T135" s="109">
        <f t="shared" si="31"/>
        <v>0</v>
      </c>
      <c r="U135" s="109">
        <f t="shared" si="32"/>
        <v>0</v>
      </c>
      <c r="V135" s="109">
        <f t="shared" si="33"/>
        <v>0</v>
      </c>
      <c r="W135" s="109">
        <f t="shared" si="34"/>
        <v>0</v>
      </c>
      <c r="X135" s="196"/>
      <c r="Y135" s="198"/>
      <c r="Z135" s="198"/>
      <c r="AA135" s="196"/>
      <c r="AB135" s="196"/>
      <c r="AC135" s="196"/>
      <c r="AD135" s="199"/>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96"/>
      <c r="I136" s="196"/>
      <c r="J136" s="196"/>
      <c r="K136" s="196"/>
      <c r="L136" s="197"/>
      <c r="M136" s="197"/>
      <c r="N136" s="109">
        <f t="shared" si="28"/>
        <v>0</v>
      </c>
      <c r="O136" s="109">
        <f>(SUMIF($B$21:B136,B136,$N$21:N136))</f>
        <v>0</v>
      </c>
      <c r="P136" s="109">
        <f t="shared" si="36"/>
        <v>-2.0833333333333335</v>
      </c>
      <c r="Q136" s="197"/>
      <c r="R136" s="107">
        <f t="shared" si="29"/>
        <v>0</v>
      </c>
      <c r="S136" s="109">
        <f t="shared" si="30"/>
        <v>0</v>
      </c>
      <c r="T136" s="109">
        <f t="shared" si="31"/>
        <v>0</v>
      </c>
      <c r="U136" s="109">
        <f t="shared" si="32"/>
        <v>0</v>
      </c>
      <c r="V136" s="109">
        <f t="shared" si="33"/>
        <v>0</v>
      </c>
      <c r="W136" s="109">
        <f t="shared" si="34"/>
        <v>0</v>
      </c>
      <c r="X136" s="196"/>
      <c r="Y136" s="198"/>
      <c r="Z136" s="198"/>
      <c r="AA136" s="196"/>
      <c r="AB136" s="196"/>
      <c r="AC136" s="196"/>
      <c r="AD136" s="199"/>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96"/>
      <c r="I137" s="196"/>
      <c r="J137" s="196"/>
      <c r="K137" s="196"/>
      <c r="L137" s="197"/>
      <c r="M137" s="197"/>
      <c r="N137" s="109">
        <f t="shared" si="28"/>
        <v>0</v>
      </c>
      <c r="O137" s="109">
        <f>(SUMIF($B$21:B137,B137,$N$21:N137))</f>
        <v>0</v>
      </c>
      <c r="P137" s="109">
        <f t="shared" si="36"/>
        <v>-2.0833333333333335</v>
      </c>
      <c r="Q137" s="197"/>
      <c r="R137" s="107">
        <f t="shared" si="29"/>
        <v>0</v>
      </c>
      <c r="S137" s="109">
        <f t="shared" si="30"/>
        <v>0</v>
      </c>
      <c r="T137" s="109">
        <f t="shared" si="31"/>
        <v>0</v>
      </c>
      <c r="U137" s="109">
        <f t="shared" si="32"/>
        <v>0</v>
      </c>
      <c r="V137" s="109">
        <f t="shared" si="33"/>
        <v>0</v>
      </c>
      <c r="W137" s="109">
        <f t="shared" si="34"/>
        <v>0</v>
      </c>
      <c r="X137" s="196"/>
      <c r="Y137" s="198"/>
      <c r="Z137" s="198"/>
      <c r="AA137" s="196"/>
      <c r="AB137" s="196"/>
      <c r="AC137" s="196"/>
      <c r="AD137" s="199"/>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96"/>
      <c r="I138" s="196"/>
      <c r="J138" s="196"/>
      <c r="K138" s="196"/>
      <c r="L138" s="197"/>
      <c r="M138" s="197"/>
      <c r="N138" s="109">
        <f t="shared" si="28"/>
        <v>0</v>
      </c>
      <c r="O138" s="109">
        <f>(SUMIF($B$21:B138,B138,$N$21:N138))</f>
        <v>0</v>
      </c>
      <c r="P138" s="109">
        <f t="shared" si="36"/>
        <v>-2.0833333333333335</v>
      </c>
      <c r="Q138" s="197"/>
      <c r="R138" s="107">
        <f t="shared" si="29"/>
        <v>0</v>
      </c>
      <c r="S138" s="109">
        <f t="shared" si="30"/>
        <v>0</v>
      </c>
      <c r="T138" s="109">
        <f t="shared" si="31"/>
        <v>0</v>
      </c>
      <c r="U138" s="109">
        <f t="shared" si="32"/>
        <v>0</v>
      </c>
      <c r="V138" s="109">
        <f t="shared" si="33"/>
        <v>0</v>
      </c>
      <c r="W138" s="109">
        <f t="shared" si="34"/>
        <v>0</v>
      </c>
      <c r="X138" s="196"/>
      <c r="Y138" s="198"/>
      <c r="Z138" s="198"/>
      <c r="AA138" s="196"/>
      <c r="AB138" s="196"/>
      <c r="AC138" s="196"/>
      <c r="AD138" s="199"/>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96"/>
      <c r="I139" s="196"/>
      <c r="J139" s="196"/>
      <c r="K139" s="196"/>
      <c r="L139" s="197"/>
      <c r="M139" s="197"/>
      <c r="N139" s="109">
        <f t="shared" si="28"/>
        <v>0</v>
      </c>
      <c r="O139" s="109">
        <f>(SUMIF($B$21:B139,B139,$N$21:N139))</f>
        <v>0</v>
      </c>
      <c r="P139" s="109">
        <f t="shared" si="36"/>
        <v>-2.0833333333333335</v>
      </c>
      <c r="Q139" s="197"/>
      <c r="R139" s="107">
        <f t="shared" si="29"/>
        <v>0</v>
      </c>
      <c r="S139" s="109">
        <f t="shared" si="30"/>
        <v>0</v>
      </c>
      <c r="T139" s="109">
        <f t="shared" si="31"/>
        <v>0</v>
      </c>
      <c r="U139" s="109">
        <f t="shared" si="32"/>
        <v>0</v>
      </c>
      <c r="V139" s="109">
        <f t="shared" si="33"/>
        <v>0</v>
      </c>
      <c r="W139" s="109">
        <f t="shared" si="34"/>
        <v>0</v>
      </c>
      <c r="X139" s="196"/>
      <c r="Y139" s="198"/>
      <c r="Z139" s="198"/>
      <c r="AA139" s="196"/>
      <c r="AB139" s="196"/>
      <c r="AC139" s="196"/>
      <c r="AD139" s="199"/>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96"/>
      <c r="I140" s="196"/>
      <c r="J140" s="196"/>
      <c r="K140" s="196"/>
      <c r="L140" s="197"/>
      <c r="M140" s="197"/>
      <c r="N140" s="109">
        <f t="shared" si="28"/>
        <v>0</v>
      </c>
      <c r="O140" s="109">
        <f>(SUMIF($B$21:B140,B140,$N$21:N140))</f>
        <v>0</v>
      </c>
      <c r="P140" s="109">
        <f t="shared" si="36"/>
        <v>-2.0833333333333335</v>
      </c>
      <c r="Q140" s="197"/>
      <c r="R140" s="107">
        <f t="shared" si="29"/>
        <v>0</v>
      </c>
      <c r="S140" s="109">
        <f t="shared" si="30"/>
        <v>0</v>
      </c>
      <c r="T140" s="109">
        <f t="shared" si="31"/>
        <v>0</v>
      </c>
      <c r="U140" s="109">
        <f t="shared" si="32"/>
        <v>0</v>
      </c>
      <c r="V140" s="109">
        <f t="shared" si="33"/>
        <v>0</v>
      </c>
      <c r="W140" s="109">
        <f t="shared" si="34"/>
        <v>0</v>
      </c>
      <c r="X140" s="196"/>
      <c r="Y140" s="198"/>
      <c r="Z140" s="198"/>
      <c r="AA140" s="196"/>
      <c r="AB140" s="196"/>
      <c r="AC140" s="196"/>
      <c r="AD140" s="199"/>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96"/>
      <c r="I141" s="196"/>
      <c r="J141" s="196"/>
      <c r="K141" s="196"/>
      <c r="L141" s="197"/>
      <c r="M141" s="197"/>
      <c r="N141" s="109">
        <f t="shared" si="28"/>
        <v>0</v>
      </c>
      <c r="O141" s="109">
        <f>(SUMIF($B$21:B141,B141,$N$21:N141))</f>
        <v>0</v>
      </c>
      <c r="P141" s="109">
        <f t="shared" si="36"/>
        <v>-2.0833333333333335</v>
      </c>
      <c r="Q141" s="197"/>
      <c r="R141" s="107">
        <f t="shared" si="29"/>
        <v>0</v>
      </c>
      <c r="S141" s="109">
        <f t="shared" si="30"/>
        <v>0</v>
      </c>
      <c r="T141" s="109">
        <f t="shared" si="31"/>
        <v>0</v>
      </c>
      <c r="U141" s="109">
        <f t="shared" si="32"/>
        <v>0</v>
      </c>
      <c r="V141" s="109">
        <f t="shared" si="33"/>
        <v>0</v>
      </c>
      <c r="W141" s="109">
        <f t="shared" si="34"/>
        <v>0</v>
      </c>
      <c r="X141" s="196"/>
      <c r="Y141" s="198"/>
      <c r="Z141" s="198"/>
      <c r="AA141" s="196"/>
      <c r="AB141" s="196"/>
      <c r="AC141" s="196"/>
      <c r="AD141" s="199"/>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96"/>
      <c r="I142" s="196"/>
      <c r="J142" s="196"/>
      <c r="K142" s="196"/>
      <c r="L142" s="197"/>
      <c r="M142" s="197"/>
      <c r="N142" s="109">
        <f t="shared" si="28"/>
        <v>0</v>
      </c>
      <c r="O142" s="109">
        <f>(SUMIF($B$21:B142,B142,$N$21:N142))</f>
        <v>0</v>
      </c>
      <c r="P142" s="109">
        <f t="shared" si="36"/>
        <v>-2.0833333333333335</v>
      </c>
      <c r="Q142" s="197"/>
      <c r="R142" s="107">
        <f t="shared" si="29"/>
        <v>0</v>
      </c>
      <c r="S142" s="109">
        <f t="shared" si="30"/>
        <v>0</v>
      </c>
      <c r="T142" s="109">
        <f t="shared" si="31"/>
        <v>0</v>
      </c>
      <c r="U142" s="109">
        <f t="shared" si="32"/>
        <v>0</v>
      </c>
      <c r="V142" s="109">
        <f t="shared" si="33"/>
        <v>0</v>
      </c>
      <c r="W142" s="109">
        <f t="shared" si="34"/>
        <v>0</v>
      </c>
      <c r="X142" s="196"/>
      <c r="Y142" s="198"/>
      <c r="Z142" s="198"/>
      <c r="AA142" s="196"/>
      <c r="AB142" s="196"/>
      <c r="AC142" s="196"/>
      <c r="AD142" s="199"/>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96"/>
      <c r="I143" s="196"/>
      <c r="J143" s="196"/>
      <c r="K143" s="196"/>
      <c r="L143" s="197"/>
      <c r="M143" s="197"/>
      <c r="N143" s="109">
        <f t="shared" si="28"/>
        <v>0</v>
      </c>
      <c r="O143" s="109">
        <f>(SUMIF($B$21:B143,B143,$N$21:N143))</f>
        <v>0</v>
      </c>
      <c r="P143" s="109">
        <f t="shared" si="36"/>
        <v>-2.0833333333333335</v>
      </c>
      <c r="Q143" s="197"/>
      <c r="R143" s="107">
        <f t="shared" si="29"/>
        <v>0</v>
      </c>
      <c r="S143" s="109">
        <f t="shared" si="30"/>
        <v>0</v>
      </c>
      <c r="T143" s="109">
        <f t="shared" si="31"/>
        <v>0</v>
      </c>
      <c r="U143" s="109">
        <f t="shared" si="32"/>
        <v>0</v>
      </c>
      <c r="V143" s="109">
        <f t="shared" si="33"/>
        <v>0</v>
      </c>
      <c r="W143" s="109">
        <f t="shared" si="34"/>
        <v>0</v>
      </c>
      <c r="X143" s="196"/>
      <c r="Y143" s="198"/>
      <c r="Z143" s="198"/>
      <c r="AA143" s="196"/>
      <c r="AB143" s="196"/>
      <c r="AC143" s="196"/>
      <c r="AD143" s="199"/>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96"/>
      <c r="I144" s="196"/>
      <c r="J144" s="196"/>
      <c r="K144" s="196"/>
      <c r="L144" s="197"/>
      <c r="M144" s="197"/>
      <c r="N144" s="109">
        <f t="shared" si="28"/>
        <v>0</v>
      </c>
      <c r="O144" s="109">
        <f>(SUMIF($B$21:B144,B144,$N$21:N144))</f>
        <v>0</v>
      </c>
      <c r="P144" s="109">
        <f t="shared" si="36"/>
        <v>-2.0833333333333335</v>
      </c>
      <c r="Q144" s="197"/>
      <c r="R144" s="107">
        <f t="shared" si="29"/>
        <v>0</v>
      </c>
      <c r="S144" s="109">
        <f t="shared" si="30"/>
        <v>0</v>
      </c>
      <c r="T144" s="109">
        <f t="shared" si="31"/>
        <v>0</v>
      </c>
      <c r="U144" s="109">
        <f t="shared" si="32"/>
        <v>0</v>
      </c>
      <c r="V144" s="109">
        <f t="shared" si="33"/>
        <v>0</v>
      </c>
      <c r="W144" s="109">
        <f t="shared" si="34"/>
        <v>0</v>
      </c>
      <c r="X144" s="196"/>
      <c r="Y144" s="198"/>
      <c r="Z144" s="198"/>
      <c r="AA144" s="196"/>
      <c r="AB144" s="196"/>
      <c r="AC144" s="196"/>
      <c r="AD144" s="199"/>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96"/>
      <c r="I145" s="196"/>
      <c r="J145" s="196"/>
      <c r="K145" s="196"/>
      <c r="L145" s="197"/>
      <c r="M145" s="197"/>
      <c r="N145" s="109">
        <f t="shared" si="28"/>
        <v>0</v>
      </c>
      <c r="O145" s="109">
        <f>(SUMIF($B$21:B145,B145,$N$21:N145))</f>
        <v>0</v>
      </c>
      <c r="P145" s="109">
        <f t="shared" si="36"/>
        <v>-2.0833333333333335</v>
      </c>
      <c r="Q145" s="197"/>
      <c r="R145" s="107">
        <f t="shared" si="29"/>
        <v>0</v>
      </c>
      <c r="S145" s="109">
        <f t="shared" si="30"/>
        <v>0</v>
      </c>
      <c r="T145" s="109">
        <f t="shared" si="31"/>
        <v>0</v>
      </c>
      <c r="U145" s="109">
        <f t="shared" si="32"/>
        <v>0</v>
      </c>
      <c r="V145" s="109">
        <f t="shared" si="33"/>
        <v>0</v>
      </c>
      <c r="W145" s="109">
        <f t="shared" si="34"/>
        <v>0</v>
      </c>
      <c r="X145" s="196"/>
      <c r="Y145" s="198"/>
      <c r="Z145" s="198"/>
      <c r="AA145" s="196"/>
      <c r="AB145" s="196"/>
      <c r="AC145" s="196"/>
      <c r="AD145" s="199"/>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96"/>
      <c r="I146" s="196"/>
      <c r="J146" s="196"/>
      <c r="K146" s="196"/>
      <c r="L146" s="197"/>
      <c r="M146" s="197"/>
      <c r="N146" s="109">
        <f t="shared" si="28"/>
        <v>0</v>
      </c>
      <c r="O146" s="109">
        <f>(SUMIF($B$21:B146,B146,$N$21:N146))</f>
        <v>0</v>
      </c>
      <c r="P146" s="109">
        <f t="shared" si="36"/>
        <v>-2.0833333333333335</v>
      </c>
      <c r="Q146" s="197"/>
      <c r="R146" s="107">
        <f t="shared" si="29"/>
        <v>0</v>
      </c>
      <c r="S146" s="109">
        <f t="shared" si="30"/>
        <v>0</v>
      </c>
      <c r="T146" s="109">
        <f t="shared" si="31"/>
        <v>0</v>
      </c>
      <c r="U146" s="109">
        <f t="shared" si="32"/>
        <v>0</v>
      </c>
      <c r="V146" s="109">
        <f t="shared" si="33"/>
        <v>0</v>
      </c>
      <c r="W146" s="109">
        <f t="shared" si="34"/>
        <v>0</v>
      </c>
      <c r="X146" s="196"/>
      <c r="Y146" s="198"/>
      <c r="Z146" s="198"/>
      <c r="AA146" s="196"/>
      <c r="AB146" s="196"/>
      <c r="AC146" s="196"/>
      <c r="AD146" s="199"/>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96"/>
      <c r="I147" s="196"/>
      <c r="J147" s="196"/>
      <c r="K147" s="196"/>
      <c r="L147" s="197"/>
      <c r="M147" s="197"/>
      <c r="N147" s="109">
        <f t="shared" ref="N147:N210" si="48">((((I147-H147+N(I147&lt;H147)+(K147-J147+N(K147&lt;J147))+L147-M147))))</f>
        <v>0</v>
      </c>
      <c r="O147" s="109">
        <f>(SUMIF($B$21:B147,B147,$N$21:N147))</f>
        <v>0</v>
      </c>
      <c r="P147" s="109">
        <f t="shared" si="36"/>
        <v>-2.0833333333333335</v>
      </c>
      <c r="Q147" s="197"/>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96"/>
      <c r="Y147" s="198"/>
      <c r="Z147" s="198"/>
      <c r="AA147" s="196"/>
      <c r="AB147" s="196"/>
      <c r="AC147" s="196"/>
      <c r="AD147" s="199"/>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96"/>
      <c r="I148" s="196"/>
      <c r="J148" s="196"/>
      <c r="K148" s="196"/>
      <c r="L148" s="197"/>
      <c r="M148" s="197"/>
      <c r="N148" s="109">
        <f t="shared" si="48"/>
        <v>0</v>
      </c>
      <c r="O148" s="109">
        <f>(SUMIF($B$21:B148,B148,$N$21:N148))</f>
        <v>0</v>
      </c>
      <c r="P148" s="109">
        <f t="shared" ref="P148:P211" si="56">IF(C148=2,-$AG$13+O148,IF(P147&lt;0,-$AG$13+O148,-$AG$13+O148))</f>
        <v>-2.0833333333333335</v>
      </c>
      <c r="Q148" s="197"/>
      <c r="R148" s="107">
        <f t="shared" si="49"/>
        <v>0</v>
      </c>
      <c r="S148" s="109">
        <f t="shared" si="50"/>
        <v>0</v>
      </c>
      <c r="T148" s="109">
        <f t="shared" si="51"/>
        <v>0</v>
      </c>
      <c r="U148" s="109">
        <f t="shared" si="52"/>
        <v>0</v>
      </c>
      <c r="V148" s="109">
        <f t="shared" si="53"/>
        <v>0</v>
      </c>
      <c r="W148" s="109">
        <f t="shared" si="54"/>
        <v>0</v>
      </c>
      <c r="X148" s="196"/>
      <c r="Y148" s="198"/>
      <c r="Z148" s="198"/>
      <c r="AA148" s="196"/>
      <c r="AB148" s="196"/>
      <c r="AC148" s="196"/>
      <c r="AD148" s="199"/>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96"/>
      <c r="I149" s="196"/>
      <c r="J149" s="196"/>
      <c r="K149" s="196"/>
      <c r="L149" s="197"/>
      <c r="M149" s="197"/>
      <c r="N149" s="109">
        <f t="shared" si="48"/>
        <v>0</v>
      </c>
      <c r="O149" s="109">
        <f>(SUMIF($B$21:B149,B149,$N$21:N149))</f>
        <v>0</v>
      </c>
      <c r="P149" s="109">
        <f t="shared" si="56"/>
        <v>-2.0833333333333335</v>
      </c>
      <c r="Q149" s="197"/>
      <c r="R149" s="107">
        <f t="shared" si="49"/>
        <v>0</v>
      </c>
      <c r="S149" s="109">
        <f t="shared" si="50"/>
        <v>0</v>
      </c>
      <c r="T149" s="109">
        <f t="shared" si="51"/>
        <v>0</v>
      </c>
      <c r="U149" s="109">
        <f t="shared" si="52"/>
        <v>0</v>
      </c>
      <c r="V149" s="109">
        <f t="shared" si="53"/>
        <v>0</v>
      </c>
      <c r="W149" s="109">
        <f t="shared" si="54"/>
        <v>0</v>
      </c>
      <c r="X149" s="196"/>
      <c r="Y149" s="198"/>
      <c r="Z149" s="198"/>
      <c r="AA149" s="196"/>
      <c r="AB149" s="196"/>
      <c r="AC149" s="196"/>
      <c r="AD149" s="199"/>
      <c r="AE149" s="109">
        <f t="shared" si="57"/>
        <v>-30.333333333333265</v>
      </c>
      <c r="AF149" s="109">
        <f t="shared" si="58"/>
        <v>7</v>
      </c>
      <c r="AG149" s="109">
        <f t="shared" si="59"/>
        <v>0.125</v>
      </c>
      <c r="AH149" s="190"/>
      <c r="AI149" s="190"/>
      <c r="AJ149" s="190"/>
      <c r="AK149" s="190"/>
      <c r="AL149" s="108">
        <f t="shared" si="55"/>
        <v>44324</v>
      </c>
      <c r="AM149" s="107">
        <f t="shared" ref="AM149:AM212" si="61">SUM(AN149:BB149)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96"/>
      <c r="I150" s="196"/>
      <c r="J150" s="196"/>
      <c r="K150" s="196"/>
      <c r="L150" s="197"/>
      <c r="M150" s="197"/>
      <c r="N150" s="109">
        <f t="shared" si="48"/>
        <v>0</v>
      </c>
      <c r="O150" s="109">
        <f>(SUMIF($B$21:B150,B150,$N$21:N150))</f>
        <v>0</v>
      </c>
      <c r="P150" s="109">
        <f t="shared" si="56"/>
        <v>-2.0833333333333335</v>
      </c>
      <c r="Q150" s="197"/>
      <c r="R150" s="107">
        <f t="shared" si="49"/>
        <v>0</v>
      </c>
      <c r="S150" s="109">
        <f t="shared" si="50"/>
        <v>0</v>
      </c>
      <c r="T150" s="109">
        <f t="shared" si="51"/>
        <v>0</v>
      </c>
      <c r="U150" s="109">
        <f t="shared" si="52"/>
        <v>0</v>
      </c>
      <c r="V150" s="109">
        <f t="shared" si="53"/>
        <v>0</v>
      </c>
      <c r="W150" s="109">
        <f t="shared" si="54"/>
        <v>0</v>
      </c>
      <c r="X150" s="196"/>
      <c r="Y150" s="198"/>
      <c r="Z150" s="198"/>
      <c r="AA150" s="196"/>
      <c r="AB150" s="196"/>
      <c r="AC150" s="196"/>
      <c r="AD150" s="199"/>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96"/>
      <c r="I151" s="196"/>
      <c r="J151" s="196"/>
      <c r="K151" s="196"/>
      <c r="L151" s="197"/>
      <c r="M151" s="197"/>
      <c r="N151" s="109">
        <f t="shared" si="48"/>
        <v>0</v>
      </c>
      <c r="O151" s="109">
        <f>(SUMIF($B$21:B151,B151,$N$21:N151))</f>
        <v>0</v>
      </c>
      <c r="P151" s="109">
        <f t="shared" si="56"/>
        <v>-2.0833333333333335</v>
      </c>
      <c r="Q151" s="197"/>
      <c r="R151" s="107">
        <f t="shared" si="49"/>
        <v>0</v>
      </c>
      <c r="S151" s="109">
        <f t="shared" si="50"/>
        <v>0</v>
      </c>
      <c r="T151" s="109">
        <f t="shared" si="51"/>
        <v>0</v>
      </c>
      <c r="U151" s="109">
        <f t="shared" si="52"/>
        <v>0</v>
      </c>
      <c r="V151" s="109">
        <f t="shared" si="53"/>
        <v>0</v>
      </c>
      <c r="W151" s="109">
        <f t="shared" si="54"/>
        <v>0</v>
      </c>
      <c r="X151" s="196"/>
      <c r="Y151" s="198"/>
      <c r="Z151" s="198"/>
      <c r="AA151" s="196"/>
      <c r="AB151" s="196"/>
      <c r="AC151" s="196"/>
      <c r="AD151" s="199"/>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96"/>
      <c r="I152" s="196"/>
      <c r="J152" s="196"/>
      <c r="K152" s="196"/>
      <c r="L152" s="197"/>
      <c r="M152" s="197"/>
      <c r="N152" s="109">
        <f t="shared" si="48"/>
        <v>0</v>
      </c>
      <c r="O152" s="109">
        <f>(SUMIF($B$21:B152,B152,$N$21:N152))</f>
        <v>0</v>
      </c>
      <c r="P152" s="109">
        <f t="shared" si="56"/>
        <v>-2.0833333333333335</v>
      </c>
      <c r="Q152" s="197"/>
      <c r="R152" s="107">
        <f t="shared" si="49"/>
        <v>0</v>
      </c>
      <c r="S152" s="109">
        <f t="shared" si="50"/>
        <v>0</v>
      </c>
      <c r="T152" s="109">
        <f t="shared" si="51"/>
        <v>0</v>
      </c>
      <c r="U152" s="109">
        <f t="shared" si="52"/>
        <v>0</v>
      </c>
      <c r="V152" s="109">
        <f t="shared" si="53"/>
        <v>0</v>
      </c>
      <c r="W152" s="109">
        <f t="shared" si="54"/>
        <v>0</v>
      </c>
      <c r="X152" s="196"/>
      <c r="Y152" s="198"/>
      <c r="Z152" s="198"/>
      <c r="AA152" s="196"/>
      <c r="AB152" s="196"/>
      <c r="AC152" s="196"/>
      <c r="AD152" s="199"/>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96"/>
      <c r="I153" s="196"/>
      <c r="J153" s="196"/>
      <c r="K153" s="196"/>
      <c r="L153" s="197"/>
      <c r="M153" s="197"/>
      <c r="N153" s="109">
        <f t="shared" si="48"/>
        <v>0</v>
      </c>
      <c r="O153" s="109">
        <f>(SUMIF($B$21:B153,B153,$N$21:N153))</f>
        <v>0</v>
      </c>
      <c r="P153" s="109">
        <f t="shared" si="56"/>
        <v>-2.0833333333333335</v>
      </c>
      <c r="Q153" s="197"/>
      <c r="R153" s="107">
        <f t="shared" si="49"/>
        <v>0</v>
      </c>
      <c r="S153" s="109">
        <f t="shared" si="50"/>
        <v>0</v>
      </c>
      <c r="T153" s="109">
        <f t="shared" si="51"/>
        <v>0</v>
      </c>
      <c r="U153" s="109">
        <f t="shared" si="52"/>
        <v>0</v>
      </c>
      <c r="V153" s="109">
        <f t="shared" si="53"/>
        <v>0</v>
      </c>
      <c r="W153" s="109">
        <f t="shared" si="54"/>
        <v>0</v>
      </c>
      <c r="X153" s="196"/>
      <c r="Y153" s="198"/>
      <c r="Z153" s="198"/>
      <c r="AA153" s="196"/>
      <c r="AB153" s="196"/>
      <c r="AC153" s="196"/>
      <c r="AD153" s="199"/>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96"/>
      <c r="I154" s="196"/>
      <c r="J154" s="196"/>
      <c r="K154" s="196"/>
      <c r="L154" s="197"/>
      <c r="M154" s="197"/>
      <c r="N154" s="109">
        <f t="shared" si="48"/>
        <v>0</v>
      </c>
      <c r="O154" s="109">
        <f>(SUMIF($B$21:B154,B154,$N$21:N154))</f>
        <v>0</v>
      </c>
      <c r="P154" s="109">
        <f t="shared" si="56"/>
        <v>-2.0833333333333335</v>
      </c>
      <c r="Q154" s="197"/>
      <c r="R154" s="107">
        <f t="shared" si="49"/>
        <v>0</v>
      </c>
      <c r="S154" s="109">
        <f t="shared" si="50"/>
        <v>0</v>
      </c>
      <c r="T154" s="109">
        <f t="shared" si="51"/>
        <v>0</v>
      </c>
      <c r="U154" s="109">
        <f t="shared" si="52"/>
        <v>0</v>
      </c>
      <c r="V154" s="109">
        <f t="shared" si="53"/>
        <v>0</v>
      </c>
      <c r="W154" s="109">
        <f t="shared" si="54"/>
        <v>0</v>
      </c>
      <c r="X154" s="196"/>
      <c r="Y154" s="198"/>
      <c r="Z154" s="198"/>
      <c r="AA154" s="196"/>
      <c r="AB154" s="196"/>
      <c r="AC154" s="196"/>
      <c r="AD154" s="199"/>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96"/>
      <c r="I155" s="196"/>
      <c r="J155" s="196"/>
      <c r="K155" s="196"/>
      <c r="L155" s="197"/>
      <c r="M155" s="197"/>
      <c r="N155" s="109">
        <f t="shared" si="48"/>
        <v>0</v>
      </c>
      <c r="O155" s="109">
        <f>(SUMIF($B$21:B155,B155,$N$21:N155))</f>
        <v>0</v>
      </c>
      <c r="P155" s="109">
        <f t="shared" si="56"/>
        <v>-2.0833333333333335</v>
      </c>
      <c r="Q155" s="197"/>
      <c r="R155" s="107">
        <f t="shared" si="49"/>
        <v>0</v>
      </c>
      <c r="S155" s="109">
        <f t="shared" si="50"/>
        <v>0</v>
      </c>
      <c r="T155" s="109">
        <f t="shared" si="51"/>
        <v>0</v>
      </c>
      <c r="U155" s="109">
        <f t="shared" si="52"/>
        <v>0</v>
      </c>
      <c r="V155" s="109">
        <f t="shared" si="53"/>
        <v>0</v>
      </c>
      <c r="W155" s="109">
        <f t="shared" si="54"/>
        <v>0</v>
      </c>
      <c r="X155" s="196"/>
      <c r="Y155" s="198"/>
      <c r="Z155" s="198"/>
      <c r="AA155" s="196"/>
      <c r="AB155" s="196"/>
      <c r="AC155" s="196"/>
      <c r="AD155" s="199"/>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96"/>
      <c r="I156" s="196"/>
      <c r="J156" s="196"/>
      <c r="K156" s="196"/>
      <c r="L156" s="197"/>
      <c r="M156" s="197"/>
      <c r="N156" s="109">
        <f t="shared" si="48"/>
        <v>0</v>
      </c>
      <c r="O156" s="109">
        <f>(SUMIF($B$21:B156,B156,$N$21:N156))</f>
        <v>0</v>
      </c>
      <c r="P156" s="109">
        <f t="shared" si="56"/>
        <v>-2.0833333333333335</v>
      </c>
      <c r="Q156" s="197"/>
      <c r="R156" s="107">
        <f t="shared" si="49"/>
        <v>0</v>
      </c>
      <c r="S156" s="109">
        <f t="shared" si="50"/>
        <v>0</v>
      </c>
      <c r="T156" s="109">
        <f t="shared" si="51"/>
        <v>0</v>
      </c>
      <c r="U156" s="109">
        <f t="shared" si="52"/>
        <v>0</v>
      </c>
      <c r="V156" s="109">
        <f t="shared" si="53"/>
        <v>0</v>
      </c>
      <c r="W156" s="109">
        <f t="shared" si="54"/>
        <v>0</v>
      </c>
      <c r="X156" s="196"/>
      <c r="Y156" s="198"/>
      <c r="Z156" s="198"/>
      <c r="AA156" s="196"/>
      <c r="AB156" s="196"/>
      <c r="AC156" s="196"/>
      <c r="AD156" s="199"/>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96"/>
      <c r="I157" s="196"/>
      <c r="J157" s="196"/>
      <c r="K157" s="196"/>
      <c r="L157" s="197"/>
      <c r="M157" s="197"/>
      <c r="N157" s="109">
        <f t="shared" si="48"/>
        <v>0</v>
      </c>
      <c r="O157" s="109">
        <f>(SUMIF($B$21:B157,B157,$N$21:N157))</f>
        <v>0</v>
      </c>
      <c r="P157" s="109">
        <f t="shared" si="56"/>
        <v>-2.0833333333333335</v>
      </c>
      <c r="Q157" s="197"/>
      <c r="R157" s="107">
        <f t="shared" si="49"/>
        <v>0</v>
      </c>
      <c r="S157" s="109">
        <f t="shared" si="50"/>
        <v>0</v>
      </c>
      <c r="T157" s="109">
        <f t="shared" si="51"/>
        <v>0</v>
      </c>
      <c r="U157" s="109">
        <f t="shared" si="52"/>
        <v>0</v>
      </c>
      <c r="V157" s="109">
        <f t="shared" si="53"/>
        <v>0</v>
      </c>
      <c r="W157" s="109">
        <f t="shared" si="54"/>
        <v>0</v>
      </c>
      <c r="X157" s="196"/>
      <c r="Y157" s="198"/>
      <c r="Z157" s="198"/>
      <c r="AA157" s="196"/>
      <c r="AB157" s="196"/>
      <c r="AC157" s="196"/>
      <c r="AD157" s="199"/>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96"/>
      <c r="I158" s="196"/>
      <c r="J158" s="196"/>
      <c r="K158" s="196"/>
      <c r="L158" s="197"/>
      <c r="M158" s="197"/>
      <c r="N158" s="109">
        <f t="shared" si="48"/>
        <v>0</v>
      </c>
      <c r="O158" s="109">
        <f>(SUMIF($B$21:B158,B158,$N$21:N158))</f>
        <v>0</v>
      </c>
      <c r="P158" s="109">
        <f t="shared" si="56"/>
        <v>-2.0833333333333335</v>
      </c>
      <c r="Q158" s="197"/>
      <c r="R158" s="107">
        <f t="shared" si="49"/>
        <v>0</v>
      </c>
      <c r="S158" s="109">
        <f t="shared" si="50"/>
        <v>0</v>
      </c>
      <c r="T158" s="109">
        <f t="shared" si="51"/>
        <v>0</v>
      </c>
      <c r="U158" s="109">
        <f t="shared" si="52"/>
        <v>0</v>
      </c>
      <c r="V158" s="109">
        <f t="shared" si="53"/>
        <v>0</v>
      </c>
      <c r="W158" s="109">
        <f t="shared" si="54"/>
        <v>0</v>
      </c>
      <c r="X158" s="196"/>
      <c r="Y158" s="198"/>
      <c r="Z158" s="198"/>
      <c r="AA158" s="196"/>
      <c r="AB158" s="196"/>
      <c r="AC158" s="196"/>
      <c r="AD158" s="199"/>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96"/>
      <c r="I159" s="196"/>
      <c r="J159" s="196"/>
      <c r="K159" s="196"/>
      <c r="L159" s="197"/>
      <c r="M159" s="197"/>
      <c r="N159" s="109">
        <f t="shared" si="48"/>
        <v>0</v>
      </c>
      <c r="O159" s="109">
        <f>(SUMIF($B$21:B159,B159,$N$21:N159))</f>
        <v>0</v>
      </c>
      <c r="P159" s="109">
        <f t="shared" si="56"/>
        <v>-2.0833333333333335</v>
      </c>
      <c r="Q159" s="197"/>
      <c r="R159" s="107">
        <f t="shared" si="49"/>
        <v>0</v>
      </c>
      <c r="S159" s="109">
        <f t="shared" si="50"/>
        <v>0</v>
      </c>
      <c r="T159" s="109">
        <f t="shared" si="51"/>
        <v>0</v>
      </c>
      <c r="U159" s="109">
        <f t="shared" si="52"/>
        <v>0</v>
      </c>
      <c r="V159" s="109">
        <f t="shared" si="53"/>
        <v>0</v>
      </c>
      <c r="W159" s="109">
        <f t="shared" si="54"/>
        <v>0</v>
      </c>
      <c r="X159" s="196"/>
      <c r="Y159" s="198"/>
      <c r="Z159" s="198"/>
      <c r="AA159" s="196"/>
      <c r="AB159" s="196"/>
      <c r="AC159" s="196"/>
      <c r="AD159" s="199"/>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96"/>
      <c r="I160" s="196"/>
      <c r="J160" s="196"/>
      <c r="K160" s="196"/>
      <c r="L160" s="197"/>
      <c r="M160" s="197"/>
      <c r="N160" s="109">
        <f t="shared" si="48"/>
        <v>0</v>
      </c>
      <c r="O160" s="109">
        <f>(SUMIF($B$21:B160,B160,$N$21:N160))</f>
        <v>0</v>
      </c>
      <c r="P160" s="109">
        <f t="shared" si="56"/>
        <v>-2.0833333333333335</v>
      </c>
      <c r="Q160" s="197"/>
      <c r="R160" s="107">
        <f t="shared" si="49"/>
        <v>0</v>
      </c>
      <c r="S160" s="109">
        <f t="shared" si="50"/>
        <v>0</v>
      </c>
      <c r="T160" s="109">
        <f t="shared" si="51"/>
        <v>0</v>
      </c>
      <c r="U160" s="109">
        <f t="shared" si="52"/>
        <v>0</v>
      </c>
      <c r="V160" s="109">
        <f t="shared" si="53"/>
        <v>0</v>
      </c>
      <c r="W160" s="109">
        <f t="shared" si="54"/>
        <v>0</v>
      </c>
      <c r="X160" s="196"/>
      <c r="Y160" s="198"/>
      <c r="Z160" s="198"/>
      <c r="AA160" s="196"/>
      <c r="AB160" s="196"/>
      <c r="AC160" s="196"/>
      <c r="AD160" s="199"/>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96"/>
      <c r="I161" s="196"/>
      <c r="J161" s="196"/>
      <c r="K161" s="196"/>
      <c r="L161" s="197"/>
      <c r="M161" s="197"/>
      <c r="N161" s="109">
        <f t="shared" si="48"/>
        <v>0</v>
      </c>
      <c r="O161" s="109">
        <f>(SUMIF($B$21:B161,B161,$N$21:N161))</f>
        <v>0</v>
      </c>
      <c r="P161" s="109">
        <f t="shared" si="56"/>
        <v>-2.0833333333333335</v>
      </c>
      <c r="Q161" s="197"/>
      <c r="R161" s="107">
        <f t="shared" si="49"/>
        <v>0</v>
      </c>
      <c r="S161" s="109">
        <f t="shared" si="50"/>
        <v>0</v>
      </c>
      <c r="T161" s="109">
        <f t="shared" si="51"/>
        <v>0</v>
      </c>
      <c r="U161" s="109">
        <f t="shared" si="52"/>
        <v>0</v>
      </c>
      <c r="V161" s="109">
        <f t="shared" si="53"/>
        <v>0</v>
      </c>
      <c r="W161" s="109">
        <f t="shared" si="54"/>
        <v>0</v>
      </c>
      <c r="X161" s="196"/>
      <c r="Y161" s="198"/>
      <c r="Z161" s="198"/>
      <c r="AA161" s="196"/>
      <c r="AB161" s="196"/>
      <c r="AC161" s="196"/>
      <c r="AD161" s="199"/>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96"/>
      <c r="I162" s="196"/>
      <c r="J162" s="196"/>
      <c r="K162" s="196"/>
      <c r="L162" s="197"/>
      <c r="M162" s="197"/>
      <c r="N162" s="109">
        <f t="shared" si="48"/>
        <v>0</v>
      </c>
      <c r="O162" s="109">
        <f>(SUMIF($B$21:B162,B162,$N$21:N162))</f>
        <v>0</v>
      </c>
      <c r="P162" s="109">
        <f t="shared" si="56"/>
        <v>-2.0833333333333335</v>
      </c>
      <c r="Q162" s="197"/>
      <c r="R162" s="107">
        <f t="shared" si="49"/>
        <v>0</v>
      </c>
      <c r="S162" s="109">
        <f t="shared" si="50"/>
        <v>0</v>
      </c>
      <c r="T162" s="109">
        <f t="shared" si="51"/>
        <v>0</v>
      </c>
      <c r="U162" s="109">
        <f t="shared" si="52"/>
        <v>0</v>
      </c>
      <c r="V162" s="109">
        <f t="shared" si="53"/>
        <v>0</v>
      </c>
      <c r="W162" s="109">
        <f t="shared" si="54"/>
        <v>0</v>
      </c>
      <c r="X162" s="196"/>
      <c r="Y162" s="198"/>
      <c r="Z162" s="198"/>
      <c r="AA162" s="196"/>
      <c r="AB162" s="196"/>
      <c r="AC162" s="196"/>
      <c r="AD162" s="199"/>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96"/>
      <c r="I163" s="196"/>
      <c r="J163" s="196"/>
      <c r="K163" s="196"/>
      <c r="L163" s="197"/>
      <c r="M163" s="197"/>
      <c r="N163" s="109">
        <f t="shared" si="48"/>
        <v>0</v>
      </c>
      <c r="O163" s="109">
        <f>(SUMIF($B$21:B163,B163,$N$21:N163))</f>
        <v>0</v>
      </c>
      <c r="P163" s="109">
        <f t="shared" si="56"/>
        <v>-2.0833333333333335</v>
      </c>
      <c r="Q163" s="197"/>
      <c r="R163" s="107">
        <f t="shared" si="49"/>
        <v>0</v>
      </c>
      <c r="S163" s="109">
        <f t="shared" si="50"/>
        <v>0</v>
      </c>
      <c r="T163" s="109">
        <f t="shared" si="51"/>
        <v>0</v>
      </c>
      <c r="U163" s="109">
        <f t="shared" si="52"/>
        <v>0</v>
      </c>
      <c r="V163" s="109">
        <f t="shared" si="53"/>
        <v>0</v>
      </c>
      <c r="W163" s="109">
        <f t="shared" si="54"/>
        <v>0</v>
      </c>
      <c r="X163" s="196"/>
      <c r="Y163" s="198"/>
      <c r="Z163" s="198"/>
      <c r="AA163" s="196"/>
      <c r="AB163" s="196"/>
      <c r="AC163" s="196"/>
      <c r="AD163" s="199"/>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96"/>
      <c r="I164" s="196"/>
      <c r="J164" s="196"/>
      <c r="K164" s="196"/>
      <c r="L164" s="197"/>
      <c r="M164" s="197"/>
      <c r="N164" s="109">
        <f t="shared" si="48"/>
        <v>0</v>
      </c>
      <c r="O164" s="109">
        <f>(SUMIF($B$21:B164,B164,$N$21:N164))</f>
        <v>0</v>
      </c>
      <c r="P164" s="109">
        <f t="shared" si="56"/>
        <v>-2.0833333333333335</v>
      </c>
      <c r="Q164" s="197"/>
      <c r="R164" s="107">
        <f t="shared" si="49"/>
        <v>0</v>
      </c>
      <c r="S164" s="109">
        <f t="shared" si="50"/>
        <v>0</v>
      </c>
      <c r="T164" s="109">
        <f t="shared" si="51"/>
        <v>0</v>
      </c>
      <c r="U164" s="109">
        <f t="shared" si="52"/>
        <v>0</v>
      </c>
      <c r="V164" s="109">
        <f t="shared" si="53"/>
        <v>0</v>
      </c>
      <c r="W164" s="109">
        <f t="shared" si="54"/>
        <v>0</v>
      </c>
      <c r="X164" s="196"/>
      <c r="Y164" s="198"/>
      <c r="Z164" s="198"/>
      <c r="AA164" s="196"/>
      <c r="AB164" s="196"/>
      <c r="AC164" s="196"/>
      <c r="AD164" s="199"/>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96"/>
      <c r="I165" s="196"/>
      <c r="J165" s="196"/>
      <c r="K165" s="196"/>
      <c r="L165" s="197"/>
      <c r="M165" s="197"/>
      <c r="N165" s="109">
        <f t="shared" si="48"/>
        <v>0</v>
      </c>
      <c r="O165" s="109">
        <f>(SUMIF($B$21:B165,B165,$N$21:N165))</f>
        <v>0</v>
      </c>
      <c r="P165" s="109">
        <f t="shared" si="56"/>
        <v>-2.0833333333333335</v>
      </c>
      <c r="Q165" s="197"/>
      <c r="R165" s="107">
        <f t="shared" si="49"/>
        <v>0</v>
      </c>
      <c r="S165" s="109">
        <f t="shared" si="50"/>
        <v>0</v>
      </c>
      <c r="T165" s="109">
        <f t="shared" si="51"/>
        <v>0</v>
      </c>
      <c r="U165" s="109">
        <f t="shared" si="52"/>
        <v>0</v>
      </c>
      <c r="V165" s="109">
        <f t="shared" si="53"/>
        <v>0</v>
      </c>
      <c r="W165" s="109">
        <f t="shared" si="54"/>
        <v>0</v>
      </c>
      <c r="X165" s="196"/>
      <c r="Y165" s="198"/>
      <c r="Z165" s="198"/>
      <c r="AA165" s="196"/>
      <c r="AB165" s="196"/>
      <c r="AC165" s="196"/>
      <c r="AD165" s="199"/>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96"/>
      <c r="I166" s="196"/>
      <c r="J166" s="196"/>
      <c r="K166" s="196"/>
      <c r="L166" s="197"/>
      <c r="M166" s="197"/>
      <c r="N166" s="109">
        <f t="shared" si="48"/>
        <v>0</v>
      </c>
      <c r="O166" s="109">
        <f>(SUMIF($B$21:B166,B166,$N$21:N166))</f>
        <v>0</v>
      </c>
      <c r="P166" s="109">
        <f t="shared" si="56"/>
        <v>-2.0833333333333335</v>
      </c>
      <c r="Q166" s="197"/>
      <c r="R166" s="107">
        <f t="shared" si="49"/>
        <v>0</v>
      </c>
      <c r="S166" s="109">
        <f t="shared" si="50"/>
        <v>0</v>
      </c>
      <c r="T166" s="109">
        <f t="shared" si="51"/>
        <v>0</v>
      </c>
      <c r="U166" s="109">
        <f t="shared" si="52"/>
        <v>0</v>
      </c>
      <c r="V166" s="109">
        <f t="shared" si="53"/>
        <v>0</v>
      </c>
      <c r="W166" s="109">
        <f t="shared" si="54"/>
        <v>0</v>
      </c>
      <c r="X166" s="196"/>
      <c r="Y166" s="198"/>
      <c r="Z166" s="198"/>
      <c r="AA166" s="196"/>
      <c r="AB166" s="196"/>
      <c r="AC166" s="196"/>
      <c r="AD166" s="199"/>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96"/>
      <c r="I167" s="196"/>
      <c r="J167" s="196"/>
      <c r="K167" s="196"/>
      <c r="L167" s="197"/>
      <c r="M167" s="197"/>
      <c r="N167" s="109">
        <f t="shared" si="48"/>
        <v>0</v>
      </c>
      <c r="O167" s="109">
        <f>(SUMIF($B$21:B167,B167,$N$21:N167))</f>
        <v>0</v>
      </c>
      <c r="P167" s="109">
        <f t="shared" si="56"/>
        <v>-2.0833333333333335</v>
      </c>
      <c r="Q167" s="197"/>
      <c r="R167" s="107">
        <f t="shared" si="49"/>
        <v>0</v>
      </c>
      <c r="S167" s="109">
        <f t="shared" si="50"/>
        <v>0</v>
      </c>
      <c r="T167" s="109">
        <f t="shared" si="51"/>
        <v>0</v>
      </c>
      <c r="U167" s="109">
        <f t="shared" si="52"/>
        <v>0</v>
      </c>
      <c r="V167" s="109">
        <f t="shared" si="53"/>
        <v>0</v>
      </c>
      <c r="W167" s="109">
        <f t="shared" si="54"/>
        <v>0</v>
      </c>
      <c r="X167" s="196"/>
      <c r="Y167" s="198"/>
      <c r="Z167" s="198"/>
      <c r="AA167" s="196"/>
      <c r="AB167" s="196"/>
      <c r="AC167" s="196"/>
      <c r="AD167" s="199"/>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96"/>
      <c r="I168" s="196"/>
      <c r="J168" s="196"/>
      <c r="K168" s="196"/>
      <c r="L168" s="197"/>
      <c r="M168" s="197"/>
      <c r="N168" s="109">
        <f t="shared" si="48"/>
        <v>0</v>
      </c>
      <c r="O168" s="109">
        <f>(SUMIF($B$21:B168,B168,$N$21:N168))</f>
        <v>0</v>
      </c>
      <c r="P168" s="109">
        <f t="shared" si="56"/>
        <v>-2.0833333333333335</v>
      </c>
      <c r="Q168" s="197"/>
      <c r="R168" s="107">
        <f t="shared" si="49"/>
        <v>0</v>
      </c>
      <c r="S168" s="109">
        <f t="shared" si="50"/>
        <v>0</v>
      </c>
      <c r="T168" s="109">
        <f t="shared" si="51"/>
        <v>0</v>
      </c>
      <c r="U168" s="109">
        <f t="shared" si="52"/>
        <v>0</v>
      </c>
      <c r="V168" s="109">
        <f t="shared" si="53"/>
        <v>0</v>
      </c>
      <c r="W168" s="109">
        <f t="shared" si="54"/>
        <v>0</v>
      </c>
      <c r="X168" s="196"/>
      <c r="Y168" s="198"/>
      <c r="Z168" s="198"/>
      <c r="AA168" s="196"/>
      <c r="AB168" s="196"/>
      <c r="AC168" s="196"/>
      <c r="AD168" s="199"/>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96"/>
      <c r="I169" s="196"/>
      <c r="J169" s="196"/>
      <c r="K169" s="196"/>
      <c r="L169" s="197"/>
      <c r="M169" s="197"/>
      <c r="N169" s="109">
        <f t="shared" si="48"/>
        <v>0</v>
      </c>
      <c r="O169" s="109">
        <f>(SUMIF($B$21:B169,B169,$N$21:N169))</f>
        <v>0</v>
      </c>
      <c r="P169" s="109">
        <f t="shared" si="56"/>
        <v>-2.0833333333333335</v>
      </c>
      <c r="Q169" s="197"/>
      <c r="R169" s="107">
        <f t="shared" si="49"/>
        <v>0</v>
      </c>
      <c r="S169" s="109">
        <f t="shared" si="50"/>
        <v>0</v>
      </c>
      <c r="T169" s="109">
        <f t="shared" si="51"/>
        <v>0</v>
      </c>
      <c r="U169" s="109">
        <f t="shared" si="52"/>
        <v>0</v>
      </c>
      <c r="V169" s="109">
        <f t="shared" si="53"/>
        <v>0</v>
      </c>
      <c r="W169" s="109">
        <f t="shared" si="54"/>
        <v>0</v>
      </c>
      <c r="X169" s="196"/>
      <c r="Y169" s="198"/>
      <c r="Z169" s="198"/>
      <c r="AA169" s="196"/>
      <c r="AB169" s="196"/>
      <c r="AC169" s="196"/>
      <c r="AD169" s="199"/>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96"/>
      <c r="I170" s="196"/>
      <c r="J170" s="196"/>
      <c r="K170" s="196"/>
      <c r="L170" s="197"/>
      <c r="M170" s="197"/>
      <c r="N170" s="109">
        <f t="shared" si="48"/>
        <v>0</v>
      </c>
      <c r="O170" s="109">
        <f>(SUMIF($B$21:B170,B170,$N$21:N170))</f>
        <v>0</v>
      </c>
      <c r="P170" s="109">
        <f t="shared" si="56"/>
        <v>-2.0833333333333335</v>
      </c>
      <c r="Q170" s="197"/>
      <c r="R170" s="107">
        <f t="shared" si="49"/>
        <v>0</v>
      </c>
      <c r="S170" s="109">
        <f t="shared" si="50"/>
        <v>0</v>
      </c>
      <c r="T170" s="109">
        <f t="shared" si="51"/>
        <v>0</v>
      </c>
      <c r="U170" s="109">
        <f t="shared" si="52"/>
        <v>0</v>
      </c>
      <c r="V170" s="109">
        <f t="shared" si="53"/>
        <v>0</v>
      </c>
      <c r="W170" s="109">
        <f t="shared" si="54"/>
        <v>0</v>
      </c>
      <c r="X170" s="196"/>
      <c r="Y170" s="198"/>
      <c r="Z170" s="198"/>
      <c r="AA170" s="196"/>
      <c r="AB170" s="196"/>
      <c r="AC170" s="196"/>
      <c r="AD170" s="199"/>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96"/>
      <c r="I171" s="196"/>
      <c r="J171" s="196"/>
      <c r="K171" s="196"/>
      <c r="L171" s="197"/>
      <c r="M171" s="197"/>
      <c r="N171" s="109">
        <f t="shared" si="48"/>
        <v>0</v>
      </c>
      <c r="O171" s="109">
        <f>(SUMIF($B$21:B171,B171,$N$21:N171))</f>
        <v>0</v>
      </c>
      <c r="P171" s="109">
        <f t="shared" si="56"/>
        <v>-2.0833333333333335</v>
      </c>
      <c r="Q171" s="197"/>
      <c r="R171" s="107">
        <f t="shared" si="49"/>
        <v>0</v>
      </c>
      <c r="S171" s="109">
        <f t="shared" si="50"/>
        <v>0</v>
      </c>
      <c r="T171" s="109">
        <f t="shared" si="51"/>
        <v>0</v>
      </c>
      <c r="U171" s="109">
        <f t="shared" si="52"/>
        <v>0</v>
      </c>
      <c r="V171" s="109">
        <f t="shared" si="53"/>
        <v>0</v>
      </c>
      <c r="W171" s="109">
        <f t="shared" si="54"/>
        <v>0</v>
      </c>
      <c r="X171" s="196"/>
      <c r="Y171" s="198"/>
      <c r="Z171" s="198"/>
      <c r="AA171" s="196"/>
      <c r="AB171" s="196"/>
      <c r="AC171" s="196"/>
      <c r="AD171" s="199"/>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96"/>
      <c r="I172" s="196"/>
      <c r="J172" s="196"/>
      <c r="K172" s="196"/>
      <c r="L172" s="197"/>
      <c r="M172" s="197"/>
      <c r="N172" s="109">
        <f t="shared" si="48"/>
        <v>0</v>
      </c>
      <c r="O172" s="109">
        <f>(SUMIF($B$21:B172,B172,$N$21:N172))</f>
        <v>0</v>
      </c>
      <c r="P172" s="109">
        <f t="shared" si="56"/>
        <v>-2.0833333333333335</v>
      </c>
      <c r="Q172" s="197"/>
      <c r="R172" s="107">
        <f t="shared" si="49"/>
        <v>0</v>
      </c>
      <c r="S172" s="109">
        <f t="shared" si="50"/>
        <v>0</v>
      </c>
      <c r="T172" s="109">
        <f t="shared" si="51"/>
        <v>0</v>
      </c>
      <c r="U172" s="109">
        <f t="shared" si="52"/>
        <v>0</v>
      </c>
      <c r="V172" s="109">
        <f t="shared" si="53"/>
        <v>0</v>
      </c>
      <c r="W172" s="109">
        <f t="shared" si="54"/>
        <v>0</v>
      </c>
      <c r="X172" s="196"/>
      <c r="Y172" s="198"/>
      <c r="Z172" s="198"/>
      <c r="AA172" s="196"/>
      <c r="AB172" s="196"/>
      <c r="AC172" s="196"/>
      <c r="AD172" s="199"/>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96"/>
      <c r="I173" s="196"/>
      <c r="J173" s="196"/>
      <c r="K173" s="196"/>
      <c r="L173" s="197"/>
      <c r="M173" s="197"/>
      <c r="N173" s="109">
        <f t="shared" si="48"/>
        <v>0</v>
      </c>
      <c r="O173" s="109">
        <f>(SUMIF($B$21:B173,B173,$N$21:N173))</f>
        <v>0</v>
      </c>
      <c r="P173" s="109">
        <f t="shared" si="56"/>
        <v>-2.0833333333333335</v>
      </c>
      <c r="Q173" s="197"/>
      <c r="R173" s="107">
        <f t="shared" si="49"/>
        <v>0</v>
      </c>
      <c r="S173" s="109">
        <f t="shared" si="50"/>
        <v>0</v>
      </c>
      <c r="T173" s="109">
        <f t="shared" si="51"/>
        <v>0</v>
      </c>
      <c r="U173" s="109">
        <f t="shared" si="52"/>
        <v>0</v>
      </c>
      <c r="V173" s="109">
        <f t="shared" si="53"/>
        <v>0</v>
      </c>
      <c r="W173" s="109">
        <f t="shared" si="54"/>
        <v>0</v>
      </c>
      <c r="X173" s="196"/>
      <c r="Y173" s="198"/>
      <c r="Z173" s="198"/>
      <c r="AA173" s="196"/>
      <c r="AB173" s="196"/>
      <c r="AC173" s="196"/>
      <c r="AD173" s="199"/>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96"/>
      <c r="I174" s="196"/>
      <c r="J174" s="196"/>
      <c r="K174" s="196"/>
      <c r="L174" s="197"/>
      <c r="M174" s="197"/>
      <c r="N174" s="109">
        <f t="shared" si="48"/>
        <v>0</v>
      </c>
      <c r="O174" s="109">
        <f>(SUMIF($B$21:B174,B174,$N$21:N174))</f>
        <v>0</v>
      </c>
      <c r="P174" s="109">
        <f t="shared" si="56"/>
        <v>-2.0833333333333335</v>
      </c>
      <c r="Q174" s="197"/>
      <c r="R174" s="107">
        <f t="shared" si="49"/>
        <v>0</v>
      </c>
      <c r="S174" s="109">
        <f t="shared" si="50"/>
        <v>0</v>
      </c>
      <c r="T174" s="109">
        <f t="shared" si="51"/>
        <v>0</v>
      </c>
      <c r="U174" s="109">
        <f t="shared" si="52"/>
        <v>0</v>
      </c>
      <c r="V174" s="109">
        <f t="shared" si="53"/>
        <v>0</v>
      </c>
      <c r="W174" s="109">
        <f t="shared" si="54"/>
        <v>0</v>
      </c>
      <c r="X174" s="196"/>
      <c r="Y174" s="198"/>
      <c r="Z174" s="198"/>
      <c r="AA174" s="196"/>
      <c r="AB174" s="196"/>
      <c r="AC174" s="196"/>
      <c r="AD174" s="199"/>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96"/>
      <c r="I175" s="196"/>
      <c r="J175" s="196"/>
      <c r="K175" s="196"/>
      <c r="L175" s="197"/>
      <c r="M175" s="197"/>
      <c r="N175" s="109">
        <f t="shared" si="48"/>
        <v>0</v>
      </c>
      <c r="O175" s="109">
        <f>(SUMIF($B$21:B175,B175,$N$21:N175))</f>
        <v>0</v>
      </c>
      <c r="P175" s="109">
        <f t="shared" si="56"/>
        <v>-2.0833333333333335</v>
      </c>
      <c r="Q175" s="197"/>
      <c r="R175" s="107">
        <f t="shared" si="49"/>
        <v>0</v>
      </c>
      <c r="S175" s="109">
        <f t="shared" si="50"/>
        <v>0</v>
      </c>
      <c r="T175" s="109">
        <f t="shared" si="51"/>
        <v>0</v>
      </c>
      <c r="U175" s="109">
        <f t="shared" si="52"/>
        <v>0</v>
      </c>
      <c r="V175" s="109">
        <f t="shared" si="53"/>
        <v>0</v>
      </c>
      <c r="W175" s="109">
        <f t="shared" si="54"/>
        <v>0</v>
      </c>
      <c r="X175" s="196"/>
      <c r="Y175" s="198"/>
      <c r="Z175" s="198"/>
      <c r="AA175" s="196"/>
      <c r="AB175" s="196"/>
      <c r="AC175" s="196"/>
      <c r="AD175" s="199"/>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96"/>
      <c r="I176" s="196"/>
      <c r="J176" s="196"/>
      <c r="K176" s="196"/>
      <c r="L176" s="197"/>
      <c r="M176" s="197"/>
      <c r="N176" s="109">
        <f t="shared" si="48"/>
        <v>0</v>
      </c>
      <c r="O176" s="109">
        <f>(SUMIF($B$21:B176,B176,$N$21:N176))</f>
        <v>0</v>
      </c>
      <c r="P176" s="109">
        <f t="shared" si="56"/>
        <v>-2.0833333333333335</v>
      </c>
      <c r="Q176" s="197"/>
      <c r="R176" s="107">
        <f t="shared" si="49"/>
        <v>0</v>
      </c>
      <c r="S176" s="109">
        <f t="shared" si="50"/>
        <v>0</v>
      </c>
      <c r="T176" s="109">
        <f t="shared" si="51"/>
        <v>0</v>
      </c>
      <c r="U176" s="109">
        <f t="shared" si="52"/>
        <v>0</v>
      </c>
      <c r="V176" s="109">
        <f t="shared" si="53"/>
        <v>0</v>
      </c>
      <c r="W176" s="109">
        <f t="shared" si="54"/>
        <v>0</v>
      </c>
      <c r="X176" s="196"/>
      <c r="Y176" s="198"/>
      <c r="Z176" s="198"/>
      <c r="AA176" s="196"/>
      <c r="AB176" s="196"/>
      <c r="AC176" s="196"/>
      <c r="AD176" s="199"/>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96"/>
      <c r="I177" s="196"/>
      <c r="J177" s="196"/>
      <c r="K177" s="196"/>
      <c r="L177" s="197"/>
      <c r="M177" s="197"/>
      <c r="N177" s="109">
        <f t="shared" si="48"/>
        <v>0</v>
      </c>
      <c r="O177" s="109">
        <f>(SUMIF($B$21:B177,B177,$N$21:N177))</f>
        <v>0</v>
      </c>
      <c r="P177" s="109">
        <f t="shared" si="56"/>
        <v>-2.0833333333333335</v>
      </c>
      <c r="Q177" s="197"/>
      <c r="R177" s="107">
        <f t="shared" si="49"/>
        <v>0</v>
      </c>
      <c r="S177" s="109">
        <f t="shared" si="50"/>
        <v>0</v>
      </c>
      <c r="T177" s="109">
        <f t="shared" si="51"/>
        <v>0</v>
      </c>
      <c r="U177" s="109">
        <f t="shared" si="52"/>
        <v>0</v>
      </c>
      <c r="V177" s="109">
        <f t="shared" si="53"/>
        <v>0</v>
      </c>
      <c r="W177" s="109">
        <f t="shared" si="54"/>
        <v>0</v>
      </c>
      <c r="X177" s="196"/>
      <c r="Y177" s="198"/>
      <c r="Z177" s="198"/>
      <c r="AA177" s="196"/>
      <c r="AB177" s="196"/>
      <c r="AC177" s="196"/>
      <c r="AD177" s="199"/>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96"/>
      <c r="I178" s="196"/>
      <c r="J178" s="196"/>
      <c r="K178" s="196"/>
      <c r="L178" s="197"/>
      <c r="M178" s="197"/>
      <c r="N178" s="109">
        <f t="shared" si="48"/>
        <v>0</v>
      </c>
      <c r="O178" s="109">
        <f>(SUMIF($B$21:B178,B178,$N$21:N178))</f>
        <v>0</v>
      </c>
      <c r="P178" s="109">
        <f t="shared" si="56"/>
        <v>-2.0833333333333335</v>
      </c>
      <c r="Q178" s="197"/>
      <c r="R178" s="107">
        <f t="shared" si="49"/>
        <v>0</v>
      </c>
      <c r="S178" s="109">
        <f t="shared" si="50"/>
        <v>0</v>
      </c>
      <c r="T178" s="109">
        <f t="shared" si="51"/>
        <v>0</v>
      </c>
      <c r="U178" s="109">
        <f t="shared" si="52"/>
        <v>0</v>
      </c>
      <c r="V178" s="109">
        <f t="shared" si="53"/>
        <v>0</v>
      </c>
      <c r="W178" s="109">
        <f t="shared" si="54"/>
        <v>0</v>
      </c>
      <c r="X178" s="196"/>
      <c r="Y178" s="198"/>
      <c r="Z178" s="198"/>
      <c r="AA178" s="196"/>
      <c r="AB178" s="196"/>
      <c r="AC178" s="196"/>
      <c r="AD178" s="199"/>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96"/>
      <c r="I179" s="196"/>
      <c r="J179" s="196"/>
      <c r="K179" s="196"/>
      <c r="L179" s="197"/>
      <c r="M179" s="197"/>
      <c r="N179" s="109">
        <f t="shared" si="48"/>
        <v>0</v>
      </c>
      <c r="O179" s="109">
        <f>(SUMIF($B$21:B179,B179,$N$21:N179))</f>
        <v>0</v>
      </c>
      <c r="P179" s="109">
        <f t="shared" si="56"/>
        <v>-2.0833333333333335</v>
      </c>
      <c r="Q179" s="197"/>
      <c r="R179" s="107">
        <f t="shared" si="49"/>
        <v>0</v>
      </c>
      <c r="S179" s="109">
        <f t="shared" si="50"/>
        <v>0</v>
      </c>
      <c r="T179" s="109">
        <f t="shared" si="51"/>
        <v>0</v>
      </c>
      <c r="U179" s="109">
        <f t="shared" si="52"/>
        <v>0</v>
      </c>
      <c r="V179" s="109">
        <f t="shared" si="53"/>
        <v>0</v>
      </c>
      <c r="W179" s="109">
        <f t="shared" si="54"/>
        <v>0</v>
      </c>
      <c r="X179" s="196"/>
      <c r="Y179" s="198"/>
      <c r="Z179" s="198"/>
      <c r="AA179" s="196"/>
      <c r="AB179" s="196"/>
      <c r="AC179" s="196"/>
      <c r="AD179" s="199"/>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96"/>
      <c r="I180" s="196"/>
      <c r="J180" s="196"/>
      <c r="K180" s="196"/>
      <c r="L180" s="197"/>
      <c r="M180" s="197"/>
      <c r="N180" s="109">
        <f t="shared" si="48"/>
        <v>0</v>
      </c>
      <c r="O180" s="109">
        <f>(SUMIF($B$21:B180,B180,$N$21:N180))</f>
        <v>0</v>
      </c>
      <c r="P180" s="109">
        <f t="shared" si="56"/>
        <v>-2.0833333333333335</v>
      </c>
      <c r="Q180" s="197"/>
      <c r="R180" s="107">
        <f t="shared" si="49"/>
        <v>0</v>
      </c>
      <c r="S180" s="109">
        <f t="shared" si="50"/>
        <v>0</v>
      </c>
      <c r="T180" s="109">
        <f t="shared" si="51"/>
        <v>0</v>
      </c>
      <c r="U180" s="109">
        <f t="shared" si="52"/>
        <v>0</v>
      </c>
      <c r="V180" s="109">
        <f t="shared" si="53"/>
        <v>0</v>
      </c>
      <c r="W180" s="109">
        <f t="shared" si="54"/>
        <v>0</v>
      </c>
      <c r="X180" s="196"/>
      <c r="Y180" s="198"/>
      <c r="Z180" s="198"/>
      <c r="AA180" s="196"/>
      <c r="AB180" s="196"/>
      <c r="AC180" s="196"/>
      <c r="AD180" s="199"/>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96"/>
      <c r="I181" s="196"/>
      <c r="J181" s="196"/>
      <c r="K181" s="196"/>
      <c r="L181" s="197"/>
      <c r="M181" s="197"/>
      <c r="N181" s="109">
        <f t="shared" si="48"/>
        <v>0</v>
      </c>
      <c r="O181" s="109">
        <f>(SUMIF($B$21:B181,B181,$N$21:N181))</f>
        <v>0</v>
      </c>
      <c r="P181" s="109">
        <f t="shared" si="56"/>
        <v>-2.0833333333333335</v>
      </c>
      <c r="Q181" s="197"/>
      <c r="R181" s="107">
        <f t="shared" si="49"/>
        <v>0</v>
      </c>
      <c r="S181" s="109">
        <f t="shared" si="50"/>
        <v>0</v>
      </c>
      <c r="T181" s="109">
        <f t="shared" si="51"/>
        <v>0</v>
      </c>
      <c r="U181" s="109">
        <f t="shared" si="52"/>
        <v>0</v>
      </c>
      <c r="V181" s="109">
        <f t="shared" si="53"/>
        <v>0</v>
      </c>
      <c r="W181" s="109">
        <f t="shared" si="54"/>
        <v>0</v>
      </c>
      <c r="X181" s="196"/>
      <c r="Y181" s="198"/>
      <c r="Z181" s="198"/>
      <c r="AA181" s="196"/>
      <c r="AB181" s="196"/>
      <c r="AC181" s="196"/>
      <c r="AD181" s="199"/>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96"/>
      <c r="I182" s="196"/>
      <c r="J182" s="196"/>
      <c r="K182" s="196"/>
      <c r="L182" s="197"/>
      <c r="M182" s="197"/>
      <c r="N182" s="109">
        <f t="shared" si="48"/>
        <v>0</v>
      </c>
      <c r="O182" s="109">
        <f>(SUMIF($B$21:B182,B182,$N$21:N182))</f>
        <v>0</v>
      </c>
      <c r="P182" s="109">
        <f t="shared" si="56"/>
        <v>-2.0833333333333335</v>
      </c>
      <c r="Q182" s="197"/>
      <c r="R182" s="107">
        <f t="shared" si="49"/>
        <v>0</v>
      </c>
      <c r="S182" s="109">
        <f t="shared" si="50"/>
        <v>0</v>
      </c>
      <c r="T182" s="109">
        <f t="shared" si="51"/>
        <v>0</v>
      </c>
      <c r="U182" s="109">
        <f t="shared" si="52"/>
        <v>0</v>
      </c>
      <c r="V182" s="109">
        <f t="shared" si="53"/>
        <v>0</v>
      </c>
      <c r="W182" s="109">
        <f t="shared" si="54"/>
        <v>0</v>
      </c>
      <c r="X182" s="196"/>
      <c r="Y182" s="198"/>
      <c r="Z182" s="198"/>
      <c r="AA182" s="196"/>
      <c r="AB182" s="196"/>
      <c r="AC182" s="196"/>
      <c r="AD182" s="199"/>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96"/>
      <c r="I183" s="196"/>
      <c r="J183" s="196"/>
      <c r="K183" s="196"/>
      <c r="L183" s="197"/>
      <c r="M183" s="197"/>
      <c r="N183" s="109">
        <f t="shared" si="48"/>
        <v>0</v>
      </c>
      <c r="O183" s="109">
        <f>(SUMIF($B$21:B183,B183,$N$21:N183))</f>
        <v>0</v>
      </c>
      <c r="P183" s="109">
        <f t="shared" si="56"/>
        <v>-2.0833333333333335</v>
      </c>
      <c r="Q183" s="197"/>
      <c r="R183" s="107">
        <f t="shared" si="49"/>
        <v>0</v>
      </c>
      <c r="S183" s="109">
        <f t="shared" si="50"/>
        <v>0</v>
      </c>
      <c r="T183" s="109">
        <f t="shared" si="51"/>
        <v>0</v>
      </c>
      <c r="U183" s="109">
        <f t="shared" si="52"/>
        <v>0</v>
      </c>
      <c r="V183" s="109">
        <f t="shared" si="53"/>
        <v>0</v>
      </c>
      <c r="W183" s="109">
        <f t="shared" si="54"/>
        <v>0</v>
      </c>
      <c r="X183" s="196"/>
      <c r="Y183" s="198"/>
      <c r="Z183" s="198"/>
      <c r="AA183" s="196"/>
      <c r="AB183" s="196"/>
      <c r="AC183" s="196"/>
      <c r="AD183" s="199"/>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96"/>
      <c r="I184" s="196"/>
      <c r="J184" s="196"/>
      <c r="K184" s="196"/>
      <c r="L184" s="197"/>
      <c r="M184" s="197"/>
      <c r="N184" s="109">
        <f t="shared" si="48"/>
        <v>0</v>
      </c>
      <c r="O184" s="109">
        <f>(SUMIF($B$21:B184,B184,$N$21:N184))</f>
        <v>0</v>
      </c>
      <c r="P184" s="109">
        <f t="shared" si="56"/>
        <v>-2.0833333333333335</v>
      </c>
      <c r="Q184" s="197"/>
      <c r="R184" s="107">
        <f t="shared" si="49"/>
        <v>0</v>
      </c>
      <c r="S184" s="109">
        <f t="shared" si="50"/>
        <v>0</v>
      </c>
      <c r="T184" s="109">
        <f t="shared" si="51"/>
        <v>0</v>
      </c>
      <c r="U184" s="109">
        <f t="shared" si="52"/>
        <v>0</v>
      </c>
      <c r="V184" s="109">
        <f t="shared" si="53"/>
        <v>0</v>
      </c>
      <c r="W184" s="109">
        <f t="shared" si="54"/>
        <v>0</v>
      </c>
      <c r="X184" s="196"/>
      <c r="Y184" s="198"/>
      <c r="Z184" s="198"/>
      <c r="AA184" s="196"/>
      <c r="AB184" s="196"/>
      <c r="AC184" s="196"/>
      <c r="AD184" s="199"/>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96"/>
      <c r="I185" s="196"/>
      <c r="J185" s="196"/>
      <c r="K185" s="196"/>
      <c r="L185" s="197"/>
      <c r="M185" s="197"/>
      <c r="N185" s="109">
        <f t="shared" si="48"/>
        <v>0</v>
      </c>
      <c r="O185" s="109">
        <f>(SUMIF($B$21:B185,B185,$N$21:N185))</f>
        <v>0</v>
      </c>
      <c r="P185" s="109">
        <f t="shared" si="56"/>
        <v>-2.0833333333333335</v>
      </c>
      <c r="Q185" s="197"/>
      <c r="R185" s="107">
        <f t="shared" si="49"/>
        <v>0</v>
      </c>
      <c r="S185" s="109">
        <f t="shared" si="50"/>
        <v>0</v>
      </c>
      <c r="T185" s="109">
        <f t="shared" si="51"/>
        <v>0</v>
      </c>
      <c r="U185" s="109">
        <f t="shared" si="52"/>
        <v>0</v>
      </c>
      <c r="V185" s="109">
        <f t="shared" si="53"/>
        <v>0</v>
      </c>
      <c r="W185" s="109">
        <f t="shared" si="54"/>
        <v>0</v>
      </c>
      <c r="X185" s="196"/>
      <c r="Y185" s="198"/>
      <c r="Z185" s="198"/>
      <c r="AA185" s="196"/>
      <c r="AB185" s="196"/>
      <c r="AC185" s="196"/>
      <c r="AD185" s="199"/>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96"/>
      <c r="I186" s="196"/>
      <c r="J186" s="196"/>
      <c r="K186" s="196"/>
      <c r="L186" s="197"/>
      <c r="M186" s="197"/>
      <c r="N186" s="109">
        <f t="shared" si="48"/>
        <v>0</v>
      </c>
      <c r="O186" s="109">
        <f>(SUMIF($B$21:B186,B186,$N$21:N186))</f>
        <v>0</v>
      </c>
      <c r="P186" s="109">
        <f t="shared" si="56"/>
        <v>-2.0833333333333335</v>
      </c>
      <c r="Q186" s="197"/>
      <c r="R186" s="107">
        <f t="shared" si="49"/>
        <v>0</v>
      </c>
      <c r="S186" s="109">
        <f t="shared" si="50"/>
        <v>0</v>
      </c>
      <c r="T186" s="109">
        <f t="shared" si="51"/>
        <v>0</v>
      </c>
      <c r="U186" s="109">
        <f t="shared" si="52"/>
        <v>0</v>
      </c>
      <c r="V186" s="109">
        <f t="shared" si="53"/>
        <v>0</v>
      </c>
      <c r="W186" s="109">
        <f t="shared" si="54"/>
        <v>0</v>
      </c>
      <c r="X186" s="196"/>
      <c r="Y186" s="198"/>
      <c r="Z186" s="198"/>
      <c r="AA186" s="196"/>
      <c r="AB186" s="196"/>
      <c r="AC186" s="196"/>
      <c r="AD186" s="199"/>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96"/>
      <c r="I187" s="196"/>
      <c r="J187" s="196"/>
      <c r="K187" s="196"/>
      <c r="L187" s="197"/>
      <c r="M187" s="197"/>
      <c r="N187" s="109">
        <f t="shared" si="48"/>
        <v>0</v>
      </c>
      <c r="O187" s="109">
        <f>(SUMIF($B$21:B187,B187,$N$21:N187))</f>
        <v>0</v>
      </c>
      <c r="P187" s="109">
        <f t="shared" si="56"/>
        <v>-2.0833333333333335</v>
      </c>
      <c r="Q187" s="197"/>
      <c r="R187" s="107">
        <f t="shared" si="49"/>
        <v>0</v>
      </c>
      <c r="S187" s="109">
        <f t="shared" si="50"/>
        <v>0</v>
      </c>
      <c r="T187" s="109">
        <f t="shared" si="51"/>
        <v>0</v>
      </c>
      <c r="U187" s="109">
        <f t="shared" si="52"/>
        <v>0</v>
      </c>
      <c r="V187" s="109">
        <f t="shared" si="53"/>
        <v>0</v>
      </c>
      <c r="W187" s="109">
        <f t="shared" si="54"/>
        <v>0</v>
      </c>
      <c r="X187" s="196"/>
      <c r="Y187" s="198"/>
      <c r="Z187" s="198"/>
      <c r="AA187" s="196"/>
      <c r="AB187" s="196"/>
      <c r="AC187" s="196"/>
      <c r="AD187" s="199"/>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96"/>
      <c r="I188" s="196"/>
      <c r="J188" s="196"/>
      <c r="K188" s="196"/>
      <c r="L188" s="197"/>
      <c r="M188" s="197"/>
      <c r="N188" s="109">
        <f t="shared" si="48"/>
        <v>0</v>
      </c>
      <c r="O188" s="109">
        <f>(SUMIF($B$21:B188,B188,$N$21:N188))</f>
        <v>0</v>
      </c>
      <c r="P188" s="109">
        <f t="shared" si="56"/>
        <v>-2.0833333333333335</v>
      </c>
      <c r="Q188" s="197"/>
      <c r="R188" s="107">
        <f t="shared" si="49"/>
        <v>0</v>
      </c>
      <c r="S188" s="109">
        <f t="shared" si="50"/>
        <v>0</v>
      </c>
      <c r="T188" s="109">
        <f t="shared" si="51"/>
        <v>0</v>
      </c>
      <c r="U188" s="109">
        <f t="shared" si="52"/>
        <v>0</v>
      </c>
      <c r="V188" s="109">
        <f t="shared" si="53"/>
        <v>0</v>
      </c>
      <c r="W188" s="109">
        <f t="shared" si="54"/>
        <v>0</v>
      </c>
      <c r="X188" s="196"/>
      <c r="Y188" s="198"/>
      <c r="Z188" s="198"/>
      <c r="AA188" s="196"/>
      <c r="AB188" s="196"/>
      <c r="AC188" s="196"/>
      <c r="AD188" s="199"/>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96"/>
      <c r="I189" s="196"/>
      <c r="J189" s="196"/>
      <c r="K189" s="196"/>
      <c r="L189" s="197"/>
      <c r="M189" s="197"/>
      <c r="N189" s="109">
        <f t="shared" si="48"/>
        <v>0</v>
      </c>
      <c r="O189" s="109">
        <f>(SUMIF($B$21:B189,B189,$N$21:N189))</f>
        <v>0</v>
      </c>
      <c r="P189" s="109">
        <f t="shared" si="56"/>
        <v>-2.0833333333333335</v>
      </c>
      <c r="Q189" s="197"/>
      <c r="R189" s="107">
        <f t="shared" si="49"/>
        <v>0</v>
      </c>
      <c r="S189" s="109">
        <f t="shared" si="50"/>
        <v>0</v>
      </c>
      <c r="T189" s="109">
        <f t="shared" si="51"/>
        <v>0</v>
      </c>
      <c r="U189" s="109">
        <f t="shared" si="52"/>
        <v>0</v>
      </c>
      <c r="V189" s="109">
        <f t="shared" si="53"/>
        <v>0</v>
      </c>
      <c r="W189" s="109">
        <f t="shared" si="54"/>
        <v>0</v>
      </c>
      <c r="X189" s="196"/>
      <c r="Y189" s="198"/>
      <c r="Z189" s="198"/>
      <c r="AA189" s="196"/>
      <c r="AB189" s="196"/>
      <c r="AC189" s="196"/>
      <c r="AD189" s="199"/>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96"/>
      <c r="I190" s="196"/>
      <c r="J190" s="196"/>
      <c r="K190" s="196"/>
      <c r="L190" s="197"/>
      <c r="M190" s="197"/>
      <c r="N190" s="109">
        <f t="shared" si="48"/>
        <v>0</v>
      </c>
      <c r="O190" s="109">
        <f>(SUMIF($B$21:B190,B190,$N$21:N190))</f>
        <v>0</v>
      </c>
      <c r="P190" s="109">
        <f t="shared" si="56"/>
        <v>-2.0833333333333335</v>
      </c>
      <c r="Q190" s="197"/>
      <c r="R190" s="107">
        <f t="shared" si="49"/>
        <v>0</v>
      </c>
      <c r="S190" s="109">
        <f t="shared" si="50"/>
        <v>0</v>
      </c>
      <c r="T190" s="109">
        <f t="shared" si="51"/>
        <v>0</v>
      </c>
      <c r="U190" s="109">
        <f t="shared" si="52"/>
        <v>0</v>
      </c>
      <c r="V190" s="109">
        <f t="shared" si="53"/>
        <v>0</v>
      </c>
      <c r="W190" s="109">
        <f t="shared" si="54"/>
        <v>0</v>
      </c>
      <c r="X190" s="196"/>
      <c r="Y190" s="198"/>
      <c r="Z190" s="198"/>
      <c r="AA190" s="196"/>
      <c r="AB190" s="196"/>
      <c r="AC190" s="196"/>
      <c r="AD190" s="199"/>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96"/>
      <c r="I191" s="196"/>
      <c r="J191" s="196"/>
      <c r="K191" s="196"/>
      <c r="L191" s="197"/>
      <c r="M191" s="197"/>
      <c r="N191" s="109">
        <f t="shared" si="48"/>
        <v>0</v>
      </c>
      <c r="O191" s="109">
        <f>(SUMIF($B$21:B191,B191,$N$21:N191))</f>
        <v>0</v>
      </c>
      <c r="P191" s="109">
        <f t="shared" si="56"/>
        <v>-2.0833333333333335</v>
      </c>
      <c r="Q191" s="197"/>
      <c r="R191" s="107">
        <f t="shared" si="49"/>
        <v>0</v>
      </c>
      <c r="S191" s="109">
        <f t="shared" si="50"/>
        <v>0</v>
      </c>
      <c r="T191" s="109">
        <f t="shared" si="51"/>
        <v>0</v>
      </c>
      <c r="U191" s="109">
        <f t="shared" si="52"/>
        <v>0</v>
      </c>
      <c r="V191" s="109">
        <f t="shared" si="53"/>
        <v>0</v>
      </c>
      <c r="W191" s="109">
        <f t="shared" si="54"/>
        <v>0</v>
      </c>
      <c r="X191" s="196"/>
      <c r="Y191" s="198"/>
      <c r="Z191" s="198"/>
      <c r="AA191" s="196"/>
      <c r="AB191" s="196"/>
      <c r="AC191" s="196"/>
      <c r="AD191" s="199"/>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96"/>
      <c r="I192" s="196"/>
      <c r="J192" s="196"/>
      <c r="K192" s="196"/>
      <c r="L192" s="197"/>
      <c r="M192" s="197"/>
      <c r="N192" s="109">
        <f t="shared" si="48"/>
        <v>0</v>
      </c>
      <c r="O192" s="109">
        <f>(SUMIF($B$21:B192,B192,$N$21:N192))</f>
        <v>0</v>
      </c>
      <c r="P192" s="109">
        <f t="shared" si="56"/>
        <v>-2.0833333333333335</v>
      </c>
      <c r="Q192" s="197"/>
      <c r="R192" s="107">
        <f t="shared" si="49"/>
        <v>0</v>
      </c>
      <c r="S192" s="109">
        <f t="shared" si="50"/>
        <v>0</v>
      </c>
      <c r="T192" s="109">
        <f t="shared" si="51"/>
        <v>0</v>
      </c>
      <c r="U192" s="109">
        <f t="shared" si="52"/>
        <v>0</v>
      </c>
      <c r="V192" s="109">
        <f t="shared" si="53"/>
        <v>0</v>
      </c>
      <c r="W192" s="109">
        <f t="shared" si="54"/>
        <v>0</v>
      </c>
      <c r="X192" s="196"/>
      <c r="Y192" s="198"/>
      <c r="Z192" s="198"/>
      <c r="AA192" s="196"/>
      <c r="AB192" s="196"/>
      <c r="AC192" s="196"/>
      <c r="AD192" s="199"/>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96"/>
      <c r="I193" s="196"/>
      <c r="J193" s="196"/>
      <c r="K193" s="196"/>
      <c r="L193" s="197"/>
      <c r="M193" s="197"/>
      <c r="N193" s="109">
        <f t="shared" si="48"/>
        <v>0</v>
      </c>
      <c r="O193" s="109">
        <f>(SUMIF($B$21:B193,B193,$N$21:N193))</f>
        <v>0</v>
      </c>
      <c r="P193" s="109">
        <f t="shared" si="56"/>
        <v>-2.0833333333333335</v>
      </c>
      <c r="Q193" s="197"/>
      <c r="R193" s="107">
        <f t="shared" si="49"/>
        <v>0</v>
      </c>
      <c r="S193" s="109">
        <f t="shared" si="50"/>
        <v>0</v>
      </c>
      <c r="T193" s="109">
        <f t="shared" si="51"/>
        <v>0</v>
      </c>
      <c r="U193" s="109">
        <f t="shared" si="52"/>
        <v>0</v>
      </c>
      <c r="V193" s="109">
        <f t="shared" si="53"/>
        <v>0</v>
      </c>
      <c r="W193" s="109">
        <f t="shared" si="54"/>
        <v>0</v>
      </c>
      <c r="X193" s="196"/>
      <c r="Y193" s="198"/>
      <c r="Z193" s="198"/>
      <c r="AA193" s="196"/>
      <c r="AB193" s="196"/>
      <c r="AC193" s="196"/>
      <c r="AD193" s="199"/>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96"/>
      <c r="I194" s="196"/>
      <c r="J194" s="196"/>
      <c r="K194" s="196"/>
      <c r="L194" s="197"/>
      <c r="M194" s="197"/>
      <c r="N194" s="109">
        <f t="shared" si="48"/>
        <v>0</v>
      </c>
      <c r="O194" s="109">
        <f>(SUMIF($B$21:B194,B194,$N$21:N194))</f>
        <v>0</v>
      </c>
      <c r="P194" s="109">
        <f t="shared" si="56"/>
        <v>-2.0833333333333335</v>
      </c>
      <c r="Q194" s="197"/>
      <c r="R194" s="107">
        <f t="shared" si="49"/>
        <v>0</v>
      </c>
      <c r="S194" s="109">
        <f t="shared" si="50"/>
        <v>0</v>
      </c>
      <c r="T194" s="109">
        <f t="shared" si="51"/>
        <v>0</v>
      </c>
      <c r="U194" s="109">
        <f t="shared" si="52"/>
        <v>0</v>
      </c>
      <c r="V194" s="109">
        <f t="shared" si="53"/>
        <v>0</v>
      </c>
      <c r="W194" s="109">
        <f t="shared" si="54"/>
        <v>0</v>
      </c>
      <c r="X194" s="196"/>
      <c r="Y194" s="198"/>
      <c r="Z194" s="198"/>
      <c r="AA194" s="196"/>
      <c r="AB194" s="196"/>
      <c r="AC194" s="196"/>
      <c r="AD194" s="199"/>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96"/>
      <c r="I195" s="196"/>
      <c r="J195" s="196"/>
      <c r="K195" s="196"/>
      <c r="L195" s="197"/>
      <c r="M195" s="197"/>
      <c r="N195" s="109">
        <f t="shared" si="48"/>
        <v>0</v>
      </c>
      <c r="O195" s="109">
        <f>(SUMIF($B$21:B195,B195,$N$21:N195))</f>
        <v>0</v>
      </c>
      <c r="P195" s="109">
        <f t="shared" si="56"/>
        <v>-2.0833333333333335</v>
      </c>
      <c r="Q195" s="197"/>
      <c r="R195" s="107">
        <f t="shared" si="49"/>
        <v>0</v>
      </c>
      <c r="S195" s="109">
        <f t="shared" si="50"/>
        <v>0</v>
      </c>
      <c r="T195" s="109">
        <f t="shared" si="51"/>
        <v>0</v>
      </c>
      <c r="U195" s="109">
        <f t="shared" si="52"/>
        <v>0</v>
      </c>
      <c r="V195" s="109">
        <f t="shared" si="53"/>
        <v>0</v>
      </c>
      <c r="W195" s="109">
        <f t="shared" si="54"/>
        <v>0</v>
      </c>
      <c r="X195" s="196"/>
      <c r="Y195" s="198"/>
      <c r="Z195" s="198"/>
      <c r="AA195" s="196"/>
      <c r="AB195" s="196"/>
      <c r="AC195" s="196"/>
      <c r="AD195" s="199"/>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96"/>
      <c r="I196" s="196"/>
      <c r="J196" s="196"/>
      <c r="K196" s="196"/>
      <c r="L196" s="197"/>
      <c r="M196" s="197"/>
      <c r="N196" s="109">
        <f t="shared" si="48"/>
        <v>0</v>
      </c>
      <c r="O196" s="109">
        <f>(SUMIF($B$21:B196,B196,$N$21:N196))</f>
        <v>0</v>
      </c>
      <c r="P196" s="109">
        <f t="shared" si="56"/>
        <v>-2.0833333333333335</v>
      </c>
      <c r="Q196" s="197"/>
      <c r="R196" s="107">
        <f t="shared" si="49"/>
        <v>0</v>
      </c>
      <c r="S196" s="109">
        <f t="shared" si="50"/>
        <v>0</v>
      </c>
      <c r="T196" s="109">
        <f t="shared" si="51"/>
        <v>0</v>
      </c>
      <c r="U196" s="109">
        <f t="shared" si="52"/>
        <v>0</v>
      </c>
      <c r="V196" s="109">
        <f t="shared" si="53"/>
        <v>0</v>
      </c>
      <c r="W196" s="109">
        <f t="shared" si="54"/>
        <v>0</v>
      </c>
      <c r="X196" s="196"/>
      <c r="Y196" s="198"/>
      <c r="Z196" s="198"/>
      <c r="AA196" s="196"/>
      <c r="AB196" s="196"/>
      <c r="AC196" s="196"/>
      <c r="AD196" s="199"/>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96"/>
      <c r="I197" s="196"/>
      <c r="J197" s="196"/>
      <c r="K197" s="196"/>
      <c r="L197" s="197"/>
      <c r="M197" s="197"/>
      <c r="N197" s="109">
        <f t="shared" si="48"/>
        <v>0</v>
      </c>
      <c r="O197" s="109">
        <f>(SUMIF($B$21:B197,B197,$N$21:N197))</f>
        <v>0</v>
      </c>
      <c r="P197" s="109">
        <f t="shared" si="56"/>
        <v>-2.0833333333333335</v>
      </c>
      <c r="Q197" s="197"/>
      <c r="R197" s="107">
        <f t="shared" si="49"/>
        <v>0</v>
      </c>
      <c r="S197" s="109">
        <f t="shared" si="50"/>
        <v>0</v>
      </c>
      <c r="T197" s="109">
        <f t="shared" si="51"/>
        <v>0</v>
      </c>
      <c r="U197" s="109">
        <f t="shared" si="52"/>
        <v>0</v>
      </c>
      <c r="V197" s="109">
        <f t="shared" si="53"/>
        <v>0</v>
      </c>
      <c r="W197" s="109">
        <f t="shared" si="54"/>
        <v>0</v>
      </c>
      <c r="X197" s="196"/>
      <c r="Y197" s="198"/>
      <c r="Z197" s="198"/>
      <c r="AA197" s="196"/>
      <c r="AB197" s="196"/>
      <c r="AC197" s="196"/>
      <c r="AD197" s="199"/>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96"/>
      <c r="I198" s="196"/>
      <c r="J198" s="196"/>
      <c r="K198" s="196"/>
      <c r="L198" s="197"/>
      <c r="M198" s="197"/>
      <c r="N198" s="109">
        <f t="shared" si="48"/>
        <v>0</v>
      </c>
      <c r="O198" s="109">
        <f>(SUMIF($B$21:B198,B198,$N$21:N198))</f>
        <v>0</v>
      </c>
      <c r="P198" s="109">
        <f t="shared" si="56"/>
        <v>-2.0833333333333335</v>
      </c>
      <c r="Q198" s="197"/>
      <c r="R198" s="107">
        <f t="shared" si="49"/>
        <v>0</v>
      </c>
      <c r="S198" s="109">
        <f t="shared" si="50"/>
        <v>0</v>
      </c>
      <c r="T198" s="109">
        <f t="shared" si="51"/>
        <v>0</v>
      </c>
      <c r="U198" s="109">
        <f t="shared" si="52"/>
        <v>0</v>
      </c>
      <c r="V198" s="109">
        <f t="shared" si="53"/>
        <v>0</v>
      </c>
      <c r="W198" s="109">
        <f t="shared" si="54"/>
        <v>0</v>
      </c>
      <c r="X198" s="196"/>
      <c r="Y198" s="198"/>
      <c r="Z198" s="198"/>
      <c r="AA198" s="196"/>
      <c r="AB198" s="196"/>
      <c r="AC198" s="196"/>
      <c r="AD198" s="199"/>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96"/>
      <c r="I199" s="196"/>
      <c r="J199" s="196"/>
      <c r="K199" s="196"/>
      <c r="L199" s="197"/>
      <c r="M199" s="197"/>
      <c r="N199" s="109">
        <f t="shared" si="48"/>
        <v>0</v>
      </c>
      <c r="O199" s="109">
        <f>(SUMIF($B$21:B199,B199,$N$21:N199))</f>
        <v>0</v>
      </c>
      <c r="P199" s="109">
        <f t="shared" si="56"/>
        <v>-2.0833333333333335</v>
      </c>
      <c r="Q199" s="197"/>
      <c r="R199" s="107">
        <f t="shared" si="49"/>
        <v>0</v>
      </c>
      <c r="S199" s="109">
        <f t="shared" si="50"/>
        <v>0</v>
      </c>
      <c r="T199" s="109">
        <f t="shared" si="51"/>
        <v>0</v>
      </c>
      <c r="U199" s="109">
        <f t="shared" si="52"/>
        <v>0</v>
      </c>
      <c r="V199" s="109">
        <f t="shared" si="53"/>
        <v>0</v>
      </c>
      <c r="W199" s="109">
        <f t="shared" si="54"/>
        <v>0</v>
      </c>
      <c r="X199" s="196"/>
      <c r="Y199" s="198"/>
      <c r="Z199" s="198"/>
      <c r="AA199" s="196"/>
      <c r="AB199" s="196"/>
      <c r="AC199" s="196"/>
      <c r="AD199" s="199"/>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96"/>
      <c r="I200" s="196"/>
      <c r="J200" s="196"/>
      <c r="K200" s="196"/>
      <c r="L200" s="197"/>
      <c r="M200" s="197"/>
      <c r="N200" s="109">
        <f t="shared" si="48"/>
        <v>0</v>
      </c>
      <c r="O200" s="109">
        <f>(SUMIF($B$21:B200,B200,$N$21:N200))</f>
        <v>0</v>
      </c>
      <c r="P200" s="109">
        <f t="shared" si="56"/>
        <v>-2.0833333333333335</v>
      </c>
      <c r="Q200" s="197"/>
      <c r="R200" s="107">
        <f t="shared" si="49"/>
        <v>0</v>
      </c>
      <c r="S200" s="109">
        <f t="shared" si="50"/>
        <v>0</v>
      </c>
      <c r="T200" s="109">
        <f t="shared" si="51"/>
        <v>0</v>
      </c>
      <c r="U200" s="109">
        <f t="shared" si="52"/>
        <v>0</v>
      </c>
      <c r="V200" s="109">
        <f t="shared" si="53"/>
        <v>0</v>
      </c>
      <c r="W200" s="109">
        <f t="shared" si="54"/>
        <v>0</v>
      </c>
      <c r="X200" s="196"/>
      <c r="Y200" s="198"/>
      <c r="Z200" s="198"/>
      <c r="AA200" s="196"/>
      <c r="AB200" s="196"/>
      <c r="AC200" s="196"/>
      <c r="AD200" s="199"/>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96"/>
      <c r="I201" s="196"/>
      <c r="J201" s="196"/>
      <c r="K201" s="196"/>
      <c r="L201" s="197"/>
      <c r="M201" s="197"/>
      <c r="N201" s="109">
        <f t="shared" si="48"/>
        <v>0</v>
      </c>
      <c r="O201" s="109">
        <f>(SUMIF($B$21:B201,B201,$N$21:N201))</f>
        <v>0</v>
      </c>
      <c r="P201" s="109">
        <f t="shared" si="56"/>
        <v>-2.0833333333333335</v>
      </c>
      <c r="Q201" s="197"/>
      <c r="R201" s="107">
        <f t="shared" si="49"/>
        <v>0</v>
      </c>
      <c r="S201" s="109">
        <f t="shared" si="50"/>
        <v>0</v>
      </c>
      <c r="T201" s="109">
        <f t="shared" si="51"/>
        <v>0</v>
      </c>
      <c r="U201" s="109">
        <f t="shared" si="52"/>
        <v>0</v>
      </c>
      <c r="V201" s="109">
        <f t="shared" si="53"/>
        <v>0</v>
      </c>
      <c r="W201" s="109">
        <f t="shared" si="54"/>
        <v>0</v>
      </c>
      <c r="X201" s="196"/>
      <c r="Y201" s="198"/>
      <c r="Z201" s="198"/>
      <c r="AA201" s="196"/>
      <c r="AB201" s="196"/>
      <c r="AC201" s="196"/>
      <c r="AD201" s="199"/>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96"/>
      <c r="I202" s="196"/>
      <c r="J202" s="196"/>
      <c r="K202" s="196"/>
      <c r="L202" s="197"/>
      <c r="M202" s="197"/>
      <c r="N202" s="109">
        <f t="shared" si="48"/>
        <v>0</v>
      </c>
      <c r="O202" s="109">
        <f>(SUMIF($B$21:B202,B202,$N$21:N202))</f>
        <v>0</v>
      </c>
      <c r="P202" s="109">
        <f t="shared" si="56"/>
        <v>-2.0833333333333335</v>
      </c>
      <c r="Q202" s="197"/>
      <c r="R202" s="107">
        <f t="shared" si="49"/>
        <v>0</v>
      </c>
      <c r="S202" s="109">
        <f t="shared" si="50"/>
        <v>0</v>
      </c>
      <c r="T202" s="109">
        <f t="shared" si="51"/>
        <v>0</v>
      </c>
      <c r="U202" s="109">
        <f t="shared" si="52"/>
        <v>0</v>
      </c>
      <c r="V202" s="109">
        <f t="shared" si="53"/>
        <v>0</v>
      </c>
      <c r="W202" s="109">
        <f t="shared" si="54"/>
        <v>0</v>
      </c>
      <c r="X202" s="196"/>
      <c r="Y202" s="198"/>
      <c r="Z202" s="198"/>
      <c r="AA202" s="196"/>
      <c r="AB202" s="196"/>
      <c r="AC202" s="196"/>
      <c r="AD202" s="199"/>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96"/>
      <c r="I203" s="196"/>
      <c r="J203" s="196"/>
      <c r="K203" s="196"/>
      <c r="L203" s="197"/>
      <c r="M203" s="197"/>
      <c r="N203" s="109">
        <f t="shared" si="48"/>
        <v>0</v>
      </c>
      <c r="O203" s="109">
        <f>(SUMIF($B$21:B203,B203,$N$21:N203))</f>
        <v>0</v>
      </c>
      <c r="P203" s="109">
        <f t="shared" si="56"/>
        <v>-2.0833333333333335</v>
      </c>
      <c r="Q203" s="197"/>
      <c r="R203" s="107">
        <f t="shared" si="49"/>
        <v>0</v>
      </c>
      <c r="S203" s="109">
        <f t="shared" si="50"/>
        <v>0</v>
      </c>
      <c r="T203" s="109">
        <f t="shared" si="51"/>
        <v>0</v>
      </c>
      <c r="U203" s="109">
        <f t="shared" si="52"/>
        <v>0</v>
      </c>
      <c r="V203" s="109">
        <f t="shared" si="53"/>
        <v>0</v>
      </c>
      <c r="W203" s="109">
        <f t="shared" si="54"/>
        <v>0</v>
      </c>
      <c r="X203" s="196"/>
      <c r="Y203" s="198"/>
      <c r="Z203" s="198"/>
      <c r="AA203" s="196"/>
      <c r="AB203" s="196"/>
      <c r="AC203" s="196"/>
      <c r="AD203" s="199"/>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96"/>
      <c r="I204" s="196"/>
      <c r="J204" s="196"/>
      <c r="K204" s="196"/>
      <c r="L204" s="197"/>
      <c r="M204" s="197"/>
      <c r="N204" s="109">
        <f t="shared" si="48"/>
        <v>0</v>
      </c>
      <c r="O204" s="109">
        <f>(SUMIF($B$21:B204,B204,$N$21:N204))</f>
        <v>0</v>
      </c>
      <c r="P204" s="109">
        <f t="shared" si="56"/>
        <v>-2.0833333333333335</v>
      </c>
      <c r="Q204" s="197"/>
      <c r="R204" s="107">
        <f t="shared" si="49"/>
        <v>0</v>
      </c>
      <c r="S204" s="109">
        <f t="shared" si="50"/>
        <v>0</v>
      </c>
      <c r="T204" s="109">
        <f t="shared" si="51"/>
        <v>0</v>
      </c>
      <c r="U204" s="109">
        <f t="shared" si="52"/>
        <v>0</v>
      </c>
      <c r="V204" s="109">
        <f t="shared" si="53"/>
        <v>0</v>
      </c>
      <c r="W204" s="109">
        <f t="shared" si="54"/>
        <v>0</v>
      </c>
      <c r="X204" s="196"/>
      <c r="Y204" s="198"/>
      <c r="Z204" s="198"/>
      <c r="AA204" s="196"/>
      <c r="AB204" s="196"/>
      <c r="AC204" s="196"/>
      <c r="AD204" s="199"/>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96"/>
      <c r="I205" s="196"/>
      <c r="J205" s="196"/>
      <c r="K205" s="196"/>
      <c r="L205" s="197"/>
      <c r="M205" s="197"/>
      <c r="N205" s="109">
        <f t="shared" si="48"/>
        <v>0</v>
      </c>
      <c r="O205" s="109">
        <f>(SUMIF($B$21:B205,B205,$N$21:N205))</f>
        <v>0</v>
      </c>
      <c r="P205" s="109">
        <f t="shared" si="56"/>
        <v>-2.0833333333333335</v>
      </c>
      <c r="Q205" s="197"/>
      <c r="R205" s="107">
        <f t="shared" si="49"/>
        <v>0</v>
      </c>
      <c r="S205" s="109">
        <f t="shared" si="50"/>
        <v>0</v>
      </c>
      <c r="T205" s="109">
        <f t="shared" si="51"/>
        <v>0</v>
      </c>
      <c r="U205" s="109">
        <f t="shared" si="52"/>
        <v>0</v>
      </c>
      <c r="V205" s="109">
        <f t="shared" si="53"/>
        <v>0</v>
      </c>
      <c r="W205" s="109">
        <f t="shared" si="54"/>
        <v>0</v>
      </c>
      <c r="X205" s="196"/>
      <c r="Y205" s="198"/>
      <c r="Z205" s="198"/>
      <c r="AA205" s="196"/>
      <c r="AB205" s="196"/>
      <c r="AC205" s="196"/>
      <c r="AD205" s="199"/>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96"/>
      <c r="I206" s="196"/>
      <c r="J206" s="196"/>
      <c r="K206" s="196"/>
      <c r="L206" s="197"/>
      <c r="M206" s="197"/>
      <c r="N206" s="109">
        <f t="shared" si="48"/>
        <v>0</v>
      </c>
      <c r="O206" s="109">
        <f>(SUMIF($B$21:B206,B206,$N$21:N206))</f>
        <v>0</v>
      </c>
      <c r="P206" s="109">
        <f t="shared" si="56"/>
        <v>-2.0833333333333335</v>
      </c>
      <c r="Q206" s="197"/>
      <c r="R206" s="107">
        <f t="shared" si="49"/>
        <v>0</v>
      </c>
      <c r="S206" s="109">
        <f t="shared" si="50"/>
        <v>0</v>
      </c>
      <c r="T206" s="109">
        <f t="shared" si="51"/>
        <v>0</v>
      </c>
      <c r="U206" s="109">
        <f t="shared" si="52"/>
        <v>0</v>
      </c>
      <c r="V206" s="109">
        <f t="shared" si="53"/>
        <v>0</v>
      </c>
      <c r="W206" s="109">
        <f t="shared" si="54"/>
        <v>0</v>
      </c>
      <c r="X206" s="196"/>
      <c r="Y206" s="198"/>
      <c r="Z206" s="198"/>
      <c r="AA206" s="196"/>
      <c r="AB206" s="196"/>
      <c r="AC206" s="196"/>
      <c r="AD206" s="199"/>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96"/>
      <c r="I207" s="196"/>
      <c r="J207" s="196"/>
      <c r="K207" s="196"/>
      <c r="L207" s="197"/>
      <c r="M207" s="197"/>
      <c r="N207" s="109">
        <f t="shared" si="48"/>
        <v>0</v>
      </c>
      <c r="O207" s="109">
        <f>(SUMIF($B$21:B207,B207,$N$21:N207))</f>
        <v>0</v>
      </c>
      <c r="P207" s="109">
        <f t="shared" si="56"/>
        <v>-2.0833333333333335</v>
      </c>
      <c r="Q207" s="197"/>
      <c r="R207" s="107">
        <f t="shared" si="49"/>
        <v>0</v>
      </c>
      <c r="S207" s="109">
        <f t="shared" si="50"/>
        <v>0</v>
      </c>
      <c r="T207" s="109">
        <f t="shared" si="51"/>
        <v>0</v>
      </c>
      <c r="U207" s="109">
        <f t="shared" si="52"/>
        <v>0</v>
      </c>
      <c r="V207" s="109">
        <f t="shared" si="53"/>
        <v>0</v>
      </c>
      <c r="W207" s="109">
        <f t="shared" si="54"/>
        <v>0</v>
      </c>
      <c r="X207" s="196"/>
      <c r="Y207" s="198"/>
      <c r="Z207" s="198"/>
      <c r="AA207" s="196"/>
      <c r="AB207" s="196"/>
      <c r="AC207" s="196"/>
      <c r="AD207" s="199"/>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96"/>
      <c r="I208" s="196"/>
      <c r="J208" s="196"/>
      <c r="K208" s="196"/>
      <c r="L208" s="197"/>
      <c r="M208" s="197"/>
      <c r="N208" s="109">
        <f t="shared" si="48"/>
        <v>0</v>
      </c>
      <c r="O208" s="109">
        <f>(SUMIF($B$21:B208,B208,$N$21:N208))</f>
        <v>0</v>
      </c>
      <c r="P208" s="109">
        <f t="shared" si="56"/>
        <v>-2.0833333333333335</v>
      </c>
      <c r="Q208" s="197"/>
      <c r="R208" s="107">
        <f t="shared" si="49"/>
        <v>0</v>
      </c>
      <c r="S208" s="109">
        <f t="shared" si="50"/>
        <v>0</v>
      </c>
      <c r="T208" s="109">
        <f t="shared" si="51"/>
        <v>0</v>
      </c>
      <c r="U208" s="109">
        <f t="shared" si="52"/>
        <v>0</v>
      </c>
      <c r="V208" s="109">
        <f t="shared" si="53"/>
        <v>0</v>
      </c>
      <c r="W208" s="109">
        <f t="shared" si="54"/>
        <v>0</v>
      </c>
      <c r="X208" s="196"/>
      <c r="Y208" s="198"/>
      <c r="Z208" s="198"/>
      <c r="AA208" s="196"/>
      <c r="AB208" s="196"/>
      <c r="AC208" s="196"/>
      <c r="AD208" s="199"/>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96"/>
      <c r="I209" s="196"/>
      <c r="J209" s="196"/>
      <c r="K209" s="196"/>
      <c r="L209" s="197"/>
      <c r="M209" s="197"/>
      <c r="N209" s="109">
        <f t="shared" si="48"/>
        <v>0</v>
      </c>
      <c r="O209" s="109">
        <f>(SUMIF($B$21:B209,B209,$N$21:N209))</f>
        <v>0</v>
      </c>
      <c r="P209" s="109">
        <f t="shared" si="56"/>
        <v>-2.0833333333333335</v>
      </c>
      <c r="Q209" s="197"/>
      <c r="R209" s="107">
        <f t="shared" si="49"/>
        <v>0</v>
      </c>
      <c r="S209" s="109">
        <f t="shared" si="50"/>
        <v>0</v>
      </c>
      <c r="T209" s="109">
        <f t="shared" si="51"/>
        <v>0</v>
      </c>
      <c r="U209" s="109">
        <f t="shared" si="52"/>
        <v>0</v>
      </c>
      <c r="V209" s="109">
        <f t="shared" si="53"/>
        <v>0</v>
      </c>
      <c r="W209" s="109">
        <f t="shared" si="54"/>
        <v>0</v>
      </c>
      <c r="X209" s="196"/>
      <c r="Y209" s="198"/>
      <c r="Z209" s="198"/>
      <c r="AA209" s="196"/>
      <c r="AB209" s="196"/>
      <c r="AC209" s="196"/>
      <c r="AD209" s="199"/>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96"/>
      <c r="I210" s="196"/>
      <c r="J210" s="196"/>
      <c r="K210" s="196"/>
      <c r="L210" s="197"/>
      <c r="M210" s="197"/>
      <c r="N210" s="109">
        <f t="shared" si="48"/>
        <v>0</v>
      </c>
      <c r="O210" s="109">
        <f>(SUMIF($B$21:B210,B210,$N$21:N210))</f>
        <v>0</v>
      </c>
      <c r="P210" s="109">
        <f t="shared" si="56"/>
        <v>-2.0833333333333335</v>
      </c>
      <c r="Q210" s="197"/>
      <c r="R210" s="107">
        <f t="shared" si="49"/>
        <v>0</v>
      </c>
      <c r="S210" s="109">
        <f t="shared" si="50"/>
        <v>0</v>
      </c>
      <c r="T210" s="109">
        <f t="shared" si="51"/>
        <v>0</v>
      </c>
      <c r="U210" s="109">
        <f t="shared" si="52"/>
        <v>0</v>
      </c>
      <c r="V210" s="109">
        <f t="shared" si="53"/>
        <v>0</v>
      </c>
      <c r="W210" s="109">
        <f t="shared" si="54"/>
        <v>0</v>
      </c>
      <c r="X210" s="196"/>
      <c r="Y210" s="198"/>
      <c r="Z210" s="198"/>
      <c r="AA210" s="196"/>
      <c r="AB210" s="196"/>
      <c r="AC210" s="196"/>
      <c r="AD210" s="199"/>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96"/>
      <c r="I211" s="196"/>
      <c r="J211" s="196"/>
      <c r="K211" s="196"/>
      <c r="L211" s="197"/>
      <c r="M211" s="197"/>
      <c r="N211" s="109">
        <f t="shared" ref="N211:N274" si="68">((((I211-H211+N(I211&lt;H211)+(K211-J211+N(K211&lt;J211))+L211-M211))))</f>
        <v>0</v>
      </c>
      <c r="O211" s="109">
        <f>(SUMIF($B$21:B211,B211,$N$21:N211))</f>
        <v>0</v>
      </c>
      <c r="P211" s="109">
        <f t="shared" si="56"/>
        <v>-2.0833333333333335</v>
      </c>
      <c r="Q211" s="197"/>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96"/>
      <c r="Y211" s="198"/>
      <c r="Z211" s="198"/>
      <c r="AA211" s="196"/>
      <c r="AB211" s="196"/>
      <c r="AC211" s="196"/>
      <c r="AD211" s="199"/>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96"/>
      <c r="I212" s="196"/>
      <c r="J212" s="196"/>
      <c r="K212" s="196"/>
      <c r="L212" s="197"/>
      <c r="M212" s="197"/>
      <c r="N212" s="109">
        <f t="shared" si="68"/>
        <v>0</v>
      </c>
      <c r="O212" s="109">
        <f>(SUMIF($B$21:B212,B212,$N$21:N212))</f>
        <v>0</v>
      </c>
      <c r="P212" s="109">
        <f t="shared" ref="P212:P275" si="76">IF(C212=2,-$AG$13+O212,IF(P211&lt;0,-$AG$13+O212,-$AG$13+O212))</f>
        <v>-2.0833333333333335</v>
      </c>
      <c r="Q212" s="197"/>
      <c r="R212" s="107">
        <f t="shared" si="69"/>
        <v>0</v>
      </c>
      <c r="S212" s="109">
        <f t="shared" si="70"/>
        <v>0</v>
      </c>
      <c r="T212" s="109">
        <f t="shared" si="71"/>
        <v>0</v>
      </c>
      <c r="U212" s="109">
        <f t="shared" si="72"/>
        <v>0</v>
      </c>
      <c r="V212" s="109">
        <f t="shared" si="73"/>
        <v>0</v>
      </c>
      <c r="W212" s="109">
        <f t="shared" si="74"/>
        <v>0</v>
      </c>
      <c r="X212" s="196"/>
      <c r="Y212" s="198"/>
      <c r="Z212" s="198"/>
      <c r="AA212" s="196"/>
      <c r="AB212" s="196"/>
      <c r="AC212" s="196"/>
      <c r="AD212" s="199"/>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96"/>
      <c r="I213" s="196"/>
      <c r="J213" s="196"/>
      <c r="K213" s="196"/>
      <c r="L213" s="197"/>
      <c r="M213" s="197"/>
      <c r="N213" s="109">
        <f t="shared" si="68"/>
        <v>0</v>
      </c>
      <c r="O213" s="109">
        <f>(SUMIF($B$21:B213,B213,$N$21:N213))</f>
        <v>0</v>
      </c>
      <c r="P213" s="109">
        <f t="shared" si="76"/>
        <v>-2.0833333333333335</v>
      </c>
      <c r="Q213" s="197"/>
      <c r="R213" s="107">
        <f t="shared" si="69"/>
        <v>0</v>
      </c>
      <c r="S213" s="109">
        <f t="shared" si="70"/>
        <v>0</v>
      </c>
      <c r="T213" s="109">
        <f t="shared" si="71"/>
        <v>0</v>
      </c>
      <c r="U213" s="109">
        <f t="shared" si="72"/>
        <v>0</v>
      </c>
      <c r="V213" s="109">
        <f t="shared" si="73"/>
        <v>0</v>
      </c>
      <c r="W213" s="109">
        <f t="shared" si="74"/>
        <v>0</v>
      </c>
      <c r="X213" s="196"/>
      <c r="Y213" s="198"/>
      <c r="Z213" s="198"/>
      <c r="AA213" s="196"/>
      <c r="AB213" s="196"/>
      <c r="AC213" s="196"/>
      <c r="AD213" s="199"/>
      <c r="AE213" s="109">
        <f t="shared" si="77"/>
        <v>-45.000000000000014</v>
      </c>
      <c r="AF213" s="109">
        <f t="shared" si="78"/>
        <v>7</v>
      </c>
      <c r="AG213" s="109">
        <f t="shared" si="79"/>
        <v>0.125</v>
      </c>
      <c r="AH213" s="190"/>
      <c r="AI213" s="190"/>
      <c r="AJ213" s="190"/>
      <c r="AK213" s="190"/>
      <c r="AL213" s="108">
        <f t="shared" si="75"/>
        <v>44388</v>
      </c>
      <c r="AM213" s="107">
        <f t="shared" ref="AM213:AM276" si="81">SUM(AN213:BB213)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96"/>
      <c r="I214" s="196"/>
      <c r="J214" s="196"/>
      <c r="K214" s="196"/>
      <c r="L214" s="197"/>
      <c r="M214" s="197"/>
      <c r="N214" s="109">
        <f t="shared" si="68"/>
        <v>0</v>
      </c>
      <c r="O214" s="109">
        <f>(SUMIF($B$21:B214,B214,$N$21:N214))</f>
        <v>0</v>
      </c>
      <c r="P214" s="109">
        <f t="shared" si="76"/>
        <v>-2.0833333333333335</v>
      </c>
      <c r="Q214" s="197"/>
      <c r="R214" s="107">
        <f t="shared" si="69"/>
        <v>0</v>
      </c>
      <c r="S214" s="109">
        <f t="shared" si="70"/>
        <v>0</v>
      </c>
      <c r="T214" s="109">
        <f t="shared" si="71"/>
        <v>0</v>
      </c>
      <c r="U214" s="109">
        <f t="shared" si="72"/>
        <v>0</v>
      </c>
      <c r="V214" s="109">
        <f t="shared" si="73"/>
        <v>0</v>
      </c>
      <c r="W214" s="109">
        <f t="shared" si="74"/>
        <v>0</v>
      </c>
      <c r="X214" s="196"/>
      <c r="Y214" s="198"/>
      <c r="Z214" s="198"/>
      <c r="AA214" s="196"/>
      <c r="AB214" s="196"/>
      <c r="AC214" s="196"/>
      <c r="AD214" s="199"/>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96"/>
      <c r="I215" s="196"/>
      <c r="J215" s="196"/>
      <c r="K215" s="196"/>
      <c r="L215" s="197"/>
      <c r="M215" s="197"/>
      <c r="N215" s="109">
        <f t="shared" si="68"/>
        <v>0</v>
      </c>
      <c r="O215" s="109">
        <f>(SUMIF($B$21:B215,B215,$N$21:N215))</f>
        <v>0</v>
      </c>
      <c r="P215" s="109">
        <f t="shared" si="76"/>
        <v>-2.0833333333333335</v>
      </c>
      <c r="Q215" s="197"/>
      <c r="R215" s="107">
        <f t="shared" si="69"/>
        <v>0</v>
      </c>
      <c r="S215" s="109">
        <f t="shared" si="70"/>
        <v>0</v>
      </c>
      <c r="T215" s="109">
        <f t="shared" si="71"/>
        <v>0</v>
      </c>
      <c r="U215" s="109">
        <f t="shared" si="72"/>
        <v>0</v>
      </c>
      <c r="V215" s="109">
        <f t="shared" si="73"/>
        <v>0</v>
      </c>
      <c r="W215" s="109">
        <f t="shared" si="74"/>
        <v>0</v>
      </c>
      <c r="X215" s="196"/>
      <c r="Y215" s="198"/>
      <c r="Z215" s="198"/>
      <c r="AA215" s="196"/>
      <c r="AB215" s="196"/>
      <c r="AC215" s="196"/>
      <c r="AD215" s="199"/>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96"/>
      <c r="I216" s="196"/>
      <c r="J216" s="196"/>
      <c r="K216" s="196"/>
      <c r="L216" s="197"/>
      <c r="M216" s="197"/>
      <c r="N216" s="109">
        <f t="shared" si="68"/>
        <v>0</v>
      </c>
      <c r="O216" s="109">
        <f>(SUMIF($B$21:B216,B216,$N$21:N216))</f>
        <v>0</v>
      </c>
      <c r="P216" s="109">
        <f t="shared" si="76"/>
        <v>-2.0833333333333335</v>
      </c>
      <c r="Q216" s="197"/>
      <c r="R216" s="107">
        <f t="shared" si="69"/>
        <v>0</v>
      </c>
      <c r="S216" s="109">
        <f t="shared" si="70"/>
        <v>0</v>
      </c>
      <c r="T216" s="109">
        <f t="shared" si="71"/>
        <v>0</v>
      </c>
      <c r="U216" s="109">
        <f t="shared" si="72"/>
        <v>0</v>
      </c>
      <c r="V216" s="109">
        <f t="shared" si="73"/>
        <v>0</v>
      </c>
      <c r="W216" s="109">
        <f t="shared" si="74"/>
        <v>0</v>
      </c>
      <c r="X216" s="196"/>
      <c r="Y216" s="198"/>
      <c r="Z216" s="198"/>
      <c r="AA216" s="196"/>
      <c r="AB216" s="196"/>
      <c r="AC216" s="196"/>
      <c r="AD216" s="199"/>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96"/>
      <c r="I217" s="196"/>
      <c r="J217" s="196"/>
      <c r="K217" s="196"/>
      <c r="L217" s="197"/>
      <c r="M217" s="197"/>
      <c r="N217" s="109">
        <f t="shared" si="68"/>
        <v>0</v>
      </c>
      <c r="O217" s="109">
        <f>(SUMIF($B$21:B217,B217,$N$21:N217))</f>
        <v>0</v>
      </c>
      <c r="P217" s="109">
        <f t="shared" si="76"/>
        <v>-2.0833333333333335</v>
      </c>
      <c r="Q217" s="197"/>
      <c r="R217" s="107">
        <f t="shared" si="69"/>
        <v>0</v>
      </c>
      <c r="S217" s="109">
        <f t="shared" si="70"/>
        <v>0</v>
      </c>
      <c r="T217" s="109">
        <f t="shared" si="71"/>
        <v>0</v>
      </c>
      <c r="U217" s="109">
        <f t="shared" si="72"/>
        <v>0</v>
      </c>
      <c r="V217" s="109">
        <f t="shared" si="73"/>
        <v>0</v>
      </c>
      <c r="W217" s="109">
        <f t="shared" si="74"/>
        <v>0</v>
      </c>
      <c r="X217" s="196"/>
      <c r="Y217" s="198"/>
      <c r="Z217" s="198"/>
      <c r="AA217" s="196"/>
      <c r="AB217" s="196"/>
      <c r="AC217" s="196"/>
      <c r="AD217" s="199"/>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96"/>
      <c r="I218" s="196"/>
      <c r="J218" s="196"/>
      <c r="K218" s="196"/>
      <c r="L218" s="197"/>
      <c r="M218" s="197"/>
      <c r="N218" s="109">
        <f t="shared" si="68"/>
        <v>0</v>
      </c>
      <c r="O218" s="109">
        <f>(SUMIF($B$21:B218,B218,$N$21:N218))</f>
        <v>0</v>
      </c>
      <c r="P218" s="109">
        <f t="shared" si="76"/>
        <v>-2.0833333333333335</v>
      </c>
      <c r="Q218" s="197"/>
      <c r="R218" s="107">
        <f t="shared" si="69"/>
        <v>0</v>
      </c>
      <c r="S218" s="109">
        <f t="shared" si="70"/>
        <v>0</v>
      </c>
      <c r="T218" s="109">
        <f t="shared" si="71"/>
        <v>0</v>
      </c>
      <c r="U218" s="109">
        <f t="shared" si="72"/>
        <v>0</v>
      </c>
      <c r="V218" s="109">
        <f t="shared" si="73"/>
        <v>0</v>
      </c>
      <c r="W218" s="109">
        <f t="shared" si="74"/>
        <v>0</v>
      </c>
      <c r="X218" s="196"/>
      <c r="Y218" s="198"/>
      <c r="Z218" s="198"/>
      <c r="AA218" s="196"/>
      <c r="AB218" s="196"/>
      <c r="AC218" s="196"/>
      <c r="AD218" s="199"/>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96"/>
      <c r="I219" s="196"/>
      <c r="J219" s="196"/>
      <c r="K219" s="196"/>
      <c r="L219" s="197"/>
      <c r="M219" s="197"/>
      <c r="N219" s="109">
        <f t="shared" si="68"/>
        <v>0</v>
      </c>
      <c r="O219" s="109">
        <f>(SUMIF($B$21:B219,B219,$N$21:N219))</f>
        <v>0</v>
      </c>
      <c r="P219" s="109">
        <f t="shared" si="76"/>
        <v>-2.0833333333333335</v>
      </c>
      <c r="Q219" s="197"/>
      <c r="R219" s="107">
        <f t="shared" si="69"/>
        <v>0</v>
      </c>
      <c r="S219" s="109">
        <f t="shared" si="70"/>
        <v>0</v>
      </c>
      <c r="T219" s="109">
        <f t="shared" si="71"/>
        <v>0</v>
      </c>
      <c r="U219" s="109">
        <f t="shared" si="72"/>
        <v>0</v>
      </c>
      <c r="V219" s="109">
        <f t="shared" si="73"/>
        <v>0</v>
      </c>
      <c r="W219" s="109">
        <f t="shared" si="74"/>
        <v>0</v>
      </c>
      <c r="X219" s="196"/>
      <c r="Y219" s="198"/>
      <c r="Z219" s="198"/>
      <c r="AA219" s="196"/>
      <c r="AB219" s="196"/>
      <c r="AC219" s="196"/>
      <c r="AD219" s="199"/>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96"/>
      <c r="I220" s="196"/>
      <c r="J220" s="196"/>
      <c r="K220" s="196"/>
      <c r="L220" s="197"/>
      <c r="M220" s="197"/>
      <c r="N220" s="109">
        <f t="shared" si="68"/>
        <v>0</v>
      </c>
      <c r="O220" s="109">
        <f>(SUMIF($B$21:B220,B220,$N$21:N220))</f>
        <v>0</v>
      </c>
      <c r="P220" s="109">
        <f t="shared" si="76"/>
        <v>-2.0833333333333335</v>
      </c>
      <c r="Q220" s="197"/>
      <c r="R220" s="107">
        <f t="shared" si="69"/>
        <v>0</v>
      </c>
      <c r="S220" s="109">
        <f t="shared" si="70"/>
        <v>0</v>
      </c>
      <c r="T220" s="109">
        <f t="shared" si="71"/>
        <v>0</v>
      </c>
      <c r="U220" s="109">
        <f t="shared" si="72"/>
        <v>0</v>
      </c>
      <c r="V220" s="109">
        <f t="shared" si="73"/>
        <v>0</v>
      </c>
      <c r="W220" s="109">
        <f t="shared" si="74"/>
        <v>0</v>
      </c>
      <c r="X220" s="196"/>
      <c r="Y220" s="198"/>
      <c r="Z220" s="198"/>
      <c r="AA220" s="196"/>
      <c r="AB220" s="196"/>
      <c r="AC220" s="196"/>
      <c r="AD220" s="199"/>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96"/>
      <c r="I221" s="196"/>
      <c r="J221" s="196"/>
      <c r="K221" s="196"/>
      <c r="L221" s="197"/>
      <c r="M221" s="197"/>
      <c r="N221" s="109">
        <f t="shared" si="68"/>
        <v>0</v>
      </c>
      <c r="O221" s="109">
        <f>(SUMIF($B$21:B221,B221,$N$21:N221))</f>
        <v>0</v>
      </c>
      <c r="P221" s="109">
        <f t="shared" si="76"/>
        <v>-2.0833333333333335</v>
      </c>
      <c r="Q221" s="197"/>
      <c r="R221" s="107">
        <f t="shared" si="69"/>
        <v>0</v>
      </c>
      <c r="S221" s="109">
        <f t="shared" si="70"/>
        <v>0</v>
      </c>
      <c r="T221" s="109">
        <f t="shared" si="71"/>
        <v>0</v>
      </c>
      <c r="U221" s="109">
        <f t="shared" si="72"/>
        <v>0</v>
      </c>
      <c r="V221" s="109">
        <f t="shared" si="73"/>
        <v>0</v>
      </c>
      <c r="W221" s="109">
        <f t="shared" si="74"/>
        <v>0</v>
      </c>
      <c r="X221" s="196"/>
      <c r="Y221" s="198"/>
      <c r="Z221" s="198"/>
      <c r="AA221" s="196"/>
      <c r="AB221" s="196"/>
      <c r="AC221" s="196"/>
      <c r="AD221" s="199"/>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96"/>
      <c r="I222" s="196"/>
      <c r="J222" s="196"/>
      <c r="K222" s="196"/>
      <c r="L222" s="197"/>
      <c r="M222" s="197"/>
      <c r="N222" s="109">
        <f t="shared" si="68"/>
        <v>0</v>
      </c>
      <c r="O222" s="109">
        <f>(SUMIF($B$21:B222,B222,$N$21:N222))</f>
        <v>0</v>
      </c>
      <c r="P222" s="109">
        <f t="shared" si="76"/>
        <v>-2.0833333333333335</v>
      </c>
      <c r="Q222" s="197"/>
      <c r="R222" s="107">
        <f t="shared" si="69"/>
        <v>0</v>
      </c>
      <c r="S222" s="109">
        <f t="shared" si="70"/>
        <v>0</v>
      </c>
      <c r="T222" s="109">
        <f t="shared" si="71"/>
        <v>0</v>
      </c>
      <c r="U222" s="109">
        <f t="shared" si="72"/>
        <v>0</v>
      </c>
      <c r="V222" s="109">
        <f t="shared" si="73"/>
        <v>0</v>
      </c>
      <c r="W222" s="109">
        <f t="shared" si="74"/>
        <v>0</v>
      </c>
      <c r="X222" s="196"/>
      <c r="Y222" s="198"/>
      <c r="Z222" s="198"/>
      <c r="AA222" s="196"/>
      <c r="AB222" s="196"/>
      <c r="AC222" s="196"/>
      <c r="AD222" s="199"/>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96"/>
      <c r="I223" s="196"/>
      <c r="J223" s="196"/>
      <c r="K223" s="196"/>
      <c r="L223" s="197"/>
      <c r="M223" s="197"/>
      <c r="N223" s="109">
        <f t="shared" si="68"/>
        <v>0</v>
      </c>
      <c r="O223" s="109">
        <f>(SUMIF($B$21:B223,B223,$N$21:N223))</f>
        <v>0</v>
      </c>
      <c r="P223" s="109">
        <f t="shared" si="76"/>
        <v>-2.0833333333333335</v>
      </c>
      <c r="Q223" s="197"/>
      <c r="R223" s="107">
        <f t="shared" si="69"/>
        <v>0</v>
      </c>
      <c r="S223" s="109">
        <f t="shared" si="70"/>
        <v>0</v>
      </c>
      <c r="T223" s="109">
        <f t="shared" si="71"/>
        <v>0</v>
      </c>
      <c r="U223" s="109">
        <f t="shared" si="72"/>
        <v>0</v>
      </c>
      <c r="V223" s="109">
        <f t="shared" si="73"/>
        <v>0</v>
      </c>
      <c r="W223" s="109">
        <f t="shared" si="74"/>
        <v>0</v>
      </c>
      <c r="X223" s="196"/>
      <c r="Y223" s="198"/>
      <c r="Z223" s="198"/>
      <c r="AA223" s="196"/>
      <c r="AB223" s="196"/>
      <c r="AC223" s="196"/>
      <c r="AD223" s="199"/>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96"/>
      <c r="I224" s="196"/>
      <c r="J224" s="196"/>
      <c r="K224" s="196"/>
      <c r="L224" s="197"/>
      <c r="M224" s="197"/>
      <c r="N224" s="109">
        <f t="shared" si="68"/>
        <v>0</v>
      </c>
      <c r="O224" s="109">
        <f>(SUMIF($B$21:B224,B224,$N$21:N224))</f>
        <v>0</v>
      </c>
      <c r="P224" s="109">
        <f t="shared" si="76"/>
        <v>-2.0833333333333335</v>
      </c>
      <c r="Q224" s="197"/>
      <c r="R224" s="107">
        <f t="shared" si="69"/>
        <v>0</v>
      </c>
      <c r="S224" s="109">
        <f t="shared" si="70"/>
        <v>0</v>
      </c>
      <c r="T224" s="109">
        <f t="shared" si="71"/>
        <v>0</v>
      </c>
      <c r="U224" s="109">
        <f t="shared" si="72"/>
        <v>0</v>
      </c>
      <c r="V224" s="109">
        <f t="shared" si="73"/>
        <v>0</v>
      </c>
      <c r="W224" s="109">
        <f t="shared" si="74"/>
        <v>0</v>
      </c>
      <c r="X224" s="196"/>
      <c r="Y224" s="198"/>
      <c r="Z224" s="198"/>
      <c r="AA224" s="196"/>
      <c r="AB224" s="196"/>
      <c r="AC224" s="196"/>
      <c r="AD224" s="199"/>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96"/>
      <c r="I225" s="196"/>
      <c r="J225" s="196"/>
      <c r="K225" s="196"/>
      <c r="L225" s="197"/>
      <c r="M225" s="197"/>
      <c r="N225" s="109">
        <f t="shared" si="68"/>
        <v>0</v>
      </c>
      <c r="O225" s="109">
        <f>(SUMIF($B$21:B225,B225,$N$21:N225))</f>
        <v>0</v>
      </c>
      <c r="P225" s="109">
        <f t="shared" si="76"/>
        <v>-2.0833333333333335</v>
      </c>
      <c r="Q225" s="197"/>
      <c r="R225" s="107">
        <f t="shared" si="69"/>
        <v>0</v>
      </c>
      <c r="S225" s="109">
        <f t="shared" si="70"/>
        <v>0</v>
      </c>
      <c r="T225" s="109">
        <f t="shared" si="71"/>
        <v>0</v>
      </c>
      <c r="U225" s="109">
        <f t="shared" si="72"/>
        <v>0</v>
      </c>
      <c r="V225" s="109">
        <f t="shared" si="73"/>
        <v>0</v>
      </c>
      <c r="W225" s="109">
        <f t="shared" si="74"/>
        <v>0</v>
      </c>
      <c r="X225" s="196"/>
      <c r="Y225" s="198"/>
      <c r="Z225" s="198"/>
      <c r="AA225" s="196"/>
      <c r="AB225" s="196"/>
      <c r="AC225" s="196"/>
      <c r="AD225" s="199"/>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96"/>
      <c r="I226" s="196"/>
      <c r="J226" s="196"/>
      <c r="K226" s="196"/>
      <c r="L226" s="197"/>
      <c r="M226" s="197"/>
      <c r="N226" s="109">
        <f t="shared" si="68"/>
        <v>0</v>
      </c>
      <c r="O226" s="109">
        <f>(SUMIF($B$21:B226,B226,$N$21:N226))</f>
        <v>0</v>
      </c>
      <c r="P226" s="109">
        <f t="shared" si="76"/>
        <v>-2.0833333333333335</v>
      </c>
      <c r="Q226" s="197"/>
      <c r="R226" s="107">
        <f t="shared" si="69"/>
        <v>0</v>
      </c>
      <c r="S226" s="109">
        <f t="shared" si="70"/>
        <v>0</v>
      </c>
      <c r="T226" s="109">
        <f t="shared" si="71"/>
        <v>0</v>
      </c>
      <c r="U226" s="109">
        <f t="shared" si="72"/>
        <v>0</v>
      </c>
      <c r="V226" s="109">
        <f t="shared" si="73"/>
        <v>0</v>
      </c>
      <c r="W226" s="109">
        <f t="shared" si="74"/>
        <v>0</v>
      </c>
      <c r="X226" s="196"/>
      <c r="Y226" s="198"/>
      <c r="Z226" s="198"/>
      <c r="AA226" s="196"/>
      <c r="AB226" s="196"/>
      <c r="AC226" s="196"/>
      <c r="AD226" s="199"/>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96"/>
      <c r="I227" s="196"/>
      <c r="J227" s="196"/>
      <c r="K227" s="196"/>
      <c r="L227" s="197"/>
      <c r="M227" s="197"/>
      <c r="N227" s="109">
        <f t="shared" si="68"/>
        <v>0</v>
      </c>
      <c r="O227" s="109">
        <f>(SUMIF($B$21:B227,B227,$N$21:N227))</f>
        <v>0</v>
      </c>
      <c r="P227" s="109">
        <f t="shared" si="76"/>
        <v>-2.0833333333333335</v>
      </c>
      <c r="Q227" s="197"/>
      <c r="R227" s="107">
        <f t="shared" si="69"/>
        <v>0</v>
      </c>
      <c r="S227" s="109">
        <f t="shared" si="70"/>
        <v>0</v>
      </c>
      <c r="T227" s="109">
        <f t="shared" si="71"/>
        <v>0</v>
      </c>
      <c r="U227" s="109">
        <f t="shared" si="72"/>
        <v>0</v>
      </c>
      <c r="V227" s="109">
        <f t="shared" si="73"/>
        <v>0</v>
      </c>
      <c r="W227" s="109">
        <f t="shared" si="74"/>
        <v>0</v>
      </c>
      <c r="X227" s="196"/>
      <c r="Y227" s="198"/>
      <c r="Z227" s="198"/>
      <c r="AA227" s="196"/>
      <c r="AB227" s="196"/>
      <c r="AC227" s="196"/>
      <c r="AD227" s="199"/>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96"/>
      <c r="I228" s="196"/>
      <c r="J228" s="196"/>
      <c r="K228" s="196"/>
      <c r="L228" s="197"/>
      <c r="M228" s="197"/>
      <c r="N228" s="109">
        <f t="shared" si="68"/>
        <v>0</v>
      </c>
      <c r="O228" s="109">
        <f>(SUMIF($B$21:B228,B228,$N$21:N228))</f>
        <v>0</v>
      </c>
      <c r="P228" s="109">
        <f t="shared" si="76"/>
        <v>-2.0833333333333335</v>
      </c>
      <c r="Q228" s="197"/>
      <c r="R228" s="107">
        <f t="shared" si="69"/>
        <v>0</v>
      </c>
      <c r="S228" s="109">
        <f t="shared" si="70"/>
        <v>0</v>
      </c>
      <c r="T228" s="109">
        <f t="shared" si="71"/>
        <v>0</v>
      </c>
      <c r="U228" s="109">
        <f t="shared" si="72"/>
        <v>0</v>
      </c>
      <c r="V228" s="109">
        <f t="shared" si="73"/>
        <v>0</v>
      </c>
      <c r="W228" s="109">
        <f t="shared" si="74"/>
        <v>0</v>
      </c>
      <c r="X228" s="196"/>
      <c r="Y228" s="198"/>
      <c r="Z228" s="198"/>
      <c r="AA228" s="196"/>
      <c r="AB228" s="196"/>
      <c r="AC228" s="196"/>
      <c r="AD228" s="199"/>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96"/>
      <c r="I229" s="196"/>
      <c r="J229" s="196"/>
      <c r="K229" s="196"/>
      <c r="L229" s="197"/>
      <c r="M229" s="197"/>
      <c r="N229" s="109">
        <f t="shared" si="68"/>
        <v>0</v>
      </c>
      <c r="O229" s="109">
        <f>(SUMIF($B$21:B229,B229,$N$21:N229))</f>
        <v>0</v>
      </c>
      <c r="P229" s="109">
        <f t="shared" si="76"/>
        <v>-2.0833333333333335</v>
      </c>
      <c r="Q229" s="197"/>
      <c r="R229" s="107">
        <f t="shared" si="69"/>
        <v>0</v>
      </c>
      <c r="S229" s="109">
        <f t="shared" si="70"/>
        <v>0</v>
      </c>
      <c r="T229" s="109">
        <f t="shared" si="71"/>
        <v>0</v>
      </c>
      <c r="U229" s="109">
        <f t="shared" si="72"/>
        <v>0</v>
      </c>
      <c r="V229" s="109">
        <f t="shared" si="73"/>
        <v>0</v>
      </c>
      <c r="W229" s="109">
        <f t="shared" si="74"/>
        <v>0</v>
      </c>
      <c r="X229" s="196"/>
      <c r="Y229" s="198"/>
      <c r="Z229" s="198"/>
      <c r="AA229" s="196"/>
      <c r="AB229" s="196"/>
      <c r="AC229" s="196"/>
      <c r="AD229" s="199"/>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96"/>
      <c r="I230" s="196"/>
      <c r="J230" s="196"/>
      <c r="K230" s="196"/>
      <c r="L230" s="197"/>
      <c r="M230" s="197"/>
      <c r="N230" s="109">
        <f t="shared" si="68"/>
        <v>0</v>
      </c>
      <c r="O230" s="109">
        <f>(SUMIF($B$21:B230,B230,$N$21:N230))</f>
        <v>0</v>
      </c>
      <c r="P230" s="109">
        <f t="shared" si="76"/>
        <v>-2.0833333333333335</v>
      </c>
      <c r="Q230" s="197"/>
      <c r="R230" s="107">
        <f t="shared" si="69"/>
        <v>0</v>
      </c>
      <c r="S230" s="109">
        <f t="shared" si="70"/>
        <v>0</v>
      </c>
      <c r="T230" s="109">
        <f t="shared" si="71"/>
        <v>0</v>
      </c>
      <c r="U230" s="109">
        <f t="shared" si="72"/>
        <v>0</v>
      </c>
      <c r="V230" s="109">
        <f t="shared" si="73"/>
        <v>0</v>
      </c>
      <c r="W230" s="109">
        <f t="shared" si="74"/>
        <v>0</v>
      </c>
      <c r="X230" s="196"/>
      <c r="Y230" s="198"/>
      <c r="Z230" s="198"/>
      <c r="AA230" s="196"/>
      <c r="AB230" s="196"/>
      <c r="AC230" s="196"/>
      <c r="AD230" s="199"/>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96"/>
      <c r="I231" s="196"/>
      <c r="J231" s="196"/>
      <c r="K231" s="196"/>
      <c r="L231" s="197"/>
      <c r="M231" s="197"/>
      <c r="N231" s="109">
        <f t="shared" si="68"/>
        <v>0</v>
      </c>
      <c r="O231" s="109">
        <f>(SUMIF($B$21:B231,B231,$N$21:N231))</f>
        <v>0</v>
      </c>
      <c r="P231" s="109">
        <f t="shared" si="76"/>
        <v>-2.0833333333333335</v>
      </c>
      <c r="Q231" s="197"/>
      <c r="R231" s="107">
        <f t="shared" si="69"/>
        <v>0</v>
      </c>
      <c r="S231" s="109">
        <f t="shared" si="70"/>
        <v>0</v>
      </c>
      <c r="T231" s="109">
        <f t="shared" si="71"/>
        <v>0</v>
      </c>
      <c r="U231" s="109">
        <f t="shared" si="72"/>
        <v>0</v>
      </c>
      <c r="V231" s="109">
        <f t="shared" si="73"/>
        <v>0</v>
      </c>
      <c r="W231" s="109">
        <f t="shared" si="74"/>
        <v>0</v>
      </c>
      <c r="X231" s="196"/>
      <c r="Y231" s="198"/>
      <c r="Z231" s="198"/>
      <c r="AA231" s="196"/>
      <c r="AB231" s="196"/>
      <c r="AC231" s="196"/>
      <c r="AD231" s="199"/>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96"/>
      <c r="I232" s="196"/>
      <c r="J232" s="196"/>
      <c r="K232" s="196"/>
      <c r="L232" s="197"/>
      <c r="M232" s="197"/>
      <c r="N232" s="109">
        <f t="shared" si="68"/>
        <v>0</v>
      </c>
      <c r="O232" s="109">
        <f>(SUMIF($B$21:B232,B232,$N$21:N232))</f>
        <v>0</v>
      </c>
      <c r="P232" s="109">
        <f t="shared" si="76"/>
        <v>-2.0833333333333335</v>
      </c>
      <c r="Q232" s="197"/>
      <c r="R232" s="107">
        <f t="shared" si="69"/>
        <v>0</v>
      </c>
      <c r="S232" s="109">
        <f t="shared" si="70"/>
        <v>0</v>
      </c>
      <c r="T232" s="109">
        <f t="shared" si="71"/>
        <v>0</v>
      </c>
      <c r="U232" s="109">
        <f t="shared" si="72"/>
        <v>0</v>
      </c>
      <c r="V232" s="109">
        <f t="shared" si="73"/>
        <v>0</v>
      </c>
      <c r="W232" s="109">
        <f t="shared" si="74"/>
        <v>0</v>
      </c>
      <c r="X232" s="196"/>
      <c r="Y232" s="198"/>
      <c r="Z232" s="198"/>
      <c r="AA232" s="196"/>
      <c r="AB232" s="196"/>
      <c r="AC232" s="196"/>
      <c r="AD232" s="199"/>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96"/>
      <c r="I233" s="196"/>
      <c r="J233" s="196"/>
      <c r="K233" s="196"/>
      <c r="L233" s="197"/>
      <c r="M233" s="197"/>
      <c r="N233" s="109">
        <f t="shared" si="68"/>
        <v>0</v>
      </c>
      <c r="O233" s="109">
        <f>(SUMIF($B$21:B233,B233,$N$21:N233))</f>
        <v>0</v>
      </c>
      <c r="P233" s="109">
        <f t="shared" si="76"/>
        <v>-2.0833333333333335</v>
      </c>
      <c r="Q233" s="197"/>
      <c r="R233" s="107">
        <f t="shared" si="69"/>
        <v>0</v>
      </c>
      <c r="S233" s="109">
        <f t="shared" si="70"/>
        <v>0</v>
      </c>
      <c r="T233" s="109">
        <f t="shared" si="71"/>
        <v>0</v>
      </c>
      <c r="U233" s="109">
        <f t="shared" si="72"/>
        <v>0</v>
      </c>
      <c r="V233" s="109">
        <f t="shared" si="73"/>
        <v>0</v>
      </c>
      <c r="W233" s="109">
        <f t="shared" si="74"/>
        <v>0</v>
      </c>
      <c r="X233" s="196"/>
      <c r="Y233" s="198"/>
      <c r="Z233" s="198"/>
      <c r="AA233" s="196"/>
      <c r="AB233" s="196"/>
      <c r="AC233" s="196"/>
      <c r="AD233" s="199"/>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96"/>
      <c r="I234" s="196"/>
      <c r="J234" s="196"/>
      <c r="K234" s="196"/>
      <c r="L234" s="197"/>
      <c r="M234" s="197"/>
      <c r="N234" s="109">
        <f t="shared" si="68"/>
        <v>0</v>
      </c>
      <c r="O234" s="109">
        <f>(SUMIF($B$21:B234,B234,$N$21:N234))</f>
        <v>0</v>
      </c>
      <c r="P234" s="109">
        <f t="shared" si="76"/>
        <v>-2.0833333333333335</v>
      </c>
      <c r="Q234" s="197"/>
      <c r="R234" s="107">
        <f t="shared" si="69"/>
        <v>0</v>
      </c>
      <c r="S234" s="109">
        <f t="shared" si="70"/>
        <v>0</v>
      </c>
      <c r="T234" s="109">
        <f t="shared" si="71"/>
        <v>0</v>
      </c>
      <c r="U234" s="109">
        <f t="shared" si="72"/>
        <v>0</v>
      </c>
      <c r="V234" s="109">
        <f t="shared" si="73"/>
        <v>0</v>
      </c>
      <c r="W234" s="109">
        <f t="shared" si="74"/>
        <v>0</v>
      </c>
      <c r="X234" s="196"/>
      <c r="Y234" s="198"/>
      <c r="Z234" s="198"/>
      <c r="AA234" s="196"/>
      <c r="AB234" s="196"/>
      <c r="AC234" s="196"/>
      <c r="AD234" s="199"/>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96"/>
      <c r="I235" s="196"/>
      <c r="J235" s="196"/>
      <c r="K235" s="196"/>
      <c r="L235" s="197"/>
      <c r="M235" s="197"/>
      <c r="N235" s="109">
        <f t="shared" si="68"/>
        <v>0</v>
      </c>
      <c r="O235" s="109">
        <f>(SUMIF($B$21:B235,B235,$N$21:N235))</f>
        <v>0</v>
      </c>
      <c r="P235" s="109">
        <f t="shared" si="76"/>
        <v>-2.0833333333333335</v>
      </c>
      <c r="Q235" s="197"/>
      <c r="R235" s="107">
        <f t="shared" si="69"/>
        <v>0</v>
      </c>
      <c r="S235" s="109">
        <f t="shared" si="70"/>
        <v>0</v>
      </c>
      <c r="T235" s="109">
        <f t="shared" si="71"/>
        <v>0</v>
      </c>
      <c r="U235" s="109">
        <f t="shared" si="72"/>
        <v>0</v>
      </c>
      <c r="V235" s="109">
        <f t="shared" si="73"/>
        <v>0</v>
      </c>
      <c r="W235" s="109">
        <f t="shared" si="74"/>
        <v>0</v>
      </c>
      <c r="X235" s="196"/>
      <c r="Y235" s="198"/>
      <c r="Z235" s="198"/>
      <c r="AA235" s="196"/>
      <c r="AB235" s="196"/>
      <c r="AC235" s="196"/>
      <c r="AD235" s="199"/>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96"/>
      <c r="I236" s="196"/>
      <c r="J236" s="196"/>
      <c r="K236" s="196"/>
      <c r="L236" s="197"/>
      <c r="M236" s="197"/>
      <c r="N236" s="109">
        <f t="shared" si="68"/>
        <v>0</v>
      </c>
      <c r="O236" s="109">
        <f>(SUMIF($B$21:B236,B236,$N$21:N236))</f>
        <v>0</v>
      </c>
      <c r="P236" s="109">
        <f t="shared" si="76"/>
        <v>-2.0833333333333335</v>
      </c>
      <c r="Q236" s="197"/>
      <c r="R236" s="107">
        <f t="shared" si="69"/>
        <v>0</v>
      </c>
      <c r="S236" s="109">
        <f t="shared" si="70"/>
        <v>0</v>
      </c>
      <c r="T236" s="109">
        <f t="shared" si="71"/>
        <v>0</v>
      </c>
      <c r="U236" s="109">
        <f t="shared" si="72"/>
        <v>0</v>
      </c>
      <c r="V236" s="109">
        <f t="shared" si="73"/>
        <v>0</v>
      </c>
      <c r="W236" s="109">
        <f t="shared" si="74"/>
        <v>0</v>
      </c>
      <c r="X236" s="196"/>
      <c r="Y236" s="198"/>
      <c r="Z236" s="198"/>
      <c r="AA236" s="196"/>
      <c r="AB236" s="196"/>
      <c r="AC236" s="196"/>
      <c r="AD236" s="199"/>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96"/>
      <c r="I237" s="196"/>
      <c r="J237" s="196"/>
      <c r="K237" s="196"/>
      <c r="L237" s="197"/>
      <c r="M237" s="197"/>
      <c r="N237" s="109">
        <f t="shared" si="68"/>
        <v>0</v>
      </c>
      <c r="O237" s="109">
        <f>(SUMIF($B$21:B237,B237,$N$21:N237))</f>
        <v>0</v>
      </c>
      <c r="P237" s="109">
        <f t="shared" si="76"/>
        <v>-2.0833333333333335</v>
      </c>
      <c r="Q237" s="197"/>
      <c r="R237" s="107">
        <f t="shared" si="69"/>
        <v>0</v>
      </c>
      <c r="S237" s="109">
        <f t="shared" si="70"/>
        <v>0</v>
      </c>
      <c r="T237" s="109">
        <f t="shared" si="71"/>
        <v>0</v>
      </c>
      <c r="U237" s="109">
        <f t="shared" si="72"/>
        <v>0</v>
      </c>
      <c r="V237" s="109">
        <f t="shared" si="73"/>
        <v>0</v>
      </c>
      <c r="W237" s="109">
        <f t="shared" si="74"/>
        <v>0</v>
      </c>
      <c r="X237" s="196"/>
      <c r="Y237" s="198"/>
      <c r="Z237" s="198"/>
      <c r="AA237" s="196"/>
      <c r="AB237" s="196"/>
      <c r="AC237" s="196"/>
      <c r="AD237" s="199"/>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96"/>
      <c r="I238" s="196"/>
      <c r="J238" s="196"/>
      <c r="K238" s="196"/>
      <c r="L238" s="197"/>
      <c r="M238" s="197"/>
      <c r="N238" s="109">
        <f t="shared" si="68"/>
        <v>0</v>
      </c>
      <c r="O238" s="109">
        <f>(SUMIF($B$21:B238,B238,$N$21:N238))</f>
        <v>0</v>
      </c>
      <c r="P238" s="109">
        <f t="shared" si="76"/>
        <v>-2.0833333333333335</v>
      </c>
      <c r="Q238" s="197"/>
      <c r="R238" s="107">
        <f t="shared" si="69"/>
        <v>0</v>
      </c>
      <c r="S238" s="109">
        <f t="shared" si="70"/>
        <v>0</v>
      </c>
      <c r="T238" s="109">
        <f t="shared" si="71"/>
        <v>0</v>
      </c>
      <c r="U238" s="109">
        <f t="shared" si="72"/>
        <v>0</v>
      </c>
      <c r="V238" s="109">
        <f t="shared" si="73"/>
        <v>0</v>
      </c>
      <c r="W238" s="109">
        <f t="shared" si="74"/>
        <v>0</v>
      </c>
      <c r="X238" s="196"/>
      <c r="Y238" s="198"/>
      <c r="Z238" s="198"/>
      <c r="AA238" s="196"/>
      <c r="AB238" s="196"/>
      <c r="AC238" s="196"/>
      <c r="AD238" s="199"/>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96"/>
      <c r="I239" s="196"/>
      <c r="J239" s="196"/>
      <c r="K239" s="196"/>
      <c r="L239" s="197"/>
      <c r="M239" s="197"/>
      <c r="N239" s="109">
        <f t="shared" si="68"/>
        <v>0</v>
      </c>
      <c r="O239" s="109">
        <f>(SUMIF($B$21:B239,B239,$N$21:N239))</f>
        <v>0</v>
      </c>
      <c r="P239" s="109">
        <f t="shared" si="76"/>
        <v>-2.0833333333333335</v>
      </c>
      <c r="Q239" s="197"/>
      <c r="R239" s="107">
        <f t="shared" si="69"/>
        <v>0</v>
      </c>
      <c r="S239" s="109">
        <f t="shared" si="70"/>
        <v>0</v>
      </c>
      <c r="T239" s="109">
        <f t="shared" si="71"/>
        <v>0</v>
      </c>
      <c r="U239" s="109">
        <f t="shared" si="72"/>
        <v>0</v>
      </c>
      <c r="V239" s="109">
        <f t="shared" si="73"/>
        <v>0</v>
      </c>
      <c r="W239" s="109">
        <f t="shared" si="74"/>
        <v>0</v>
      </c>
      <c r="X239" s="196"/>
      <c r="Y239" s="198"/>
      <c r="Z239" s="198"/>
      <c r="AA239" s="196"/>
      <c r="AB239" s="196"/>
      <c r="AC239" s="196"/>
      <c r="AD239" s="199"/>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96"/>
      <c r="I240" s="196"/>
      <c r="J240" s="196"/>
      <c r="K240" s="196"/>
      <c r="L240" s="197"/>
      <c r="M240" s="197"/>
      <c r="N240" s="109">
        <f t="shared" si="68"/>
        <v>0</v>
      </c>
      <c r="O240" s="109">
        <f>(SUMIF($B$21:B240,B240,$N$21:N240))</f>
        <v>0</v>
      </c>
      <c r="P240" s="109">
        <f t="shared" si="76"/>
        <v>-2.0833333333333335</v>
      </c>
      <c r="Q240" s="197"/>
      <c r="R240" s="107">
        <f t="shared" si="69"/>
        <v>0</v>
      </c>
      <c r="S240" s="109">
        <f t="shared" si="70"/>
        <v>0</v>
      </c>
      <c r="T240" s="109">
        <f t="shared" si="71"/>
        <v>0</v>
      </c>
      <c r="U240" s="109">
        <f t="shared" si="72"/>
        <v>0</v>
      </c>
      <c r="V240" s="109">
        <f t="shared" si="73"/>
        <v>0</v>
      </c>
      <c r="W240" s="109">
        <f t="shared" si="74"/>
        <v>0</v>
      </c>
      <c r="X240" s="196"/>
      <c r="Y240" s="198"/>
      <c r="Z240" s="198"/>
      <c r="AA240" s="196"/>
      <c r="AB240" s="196"/>
      <c r="AC240" s="196"/>
      <c r="AD240" s="199"/>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96"/>
      <c r="I241" s="196"/>
      <c r="J241" s="196"/>
      <c r="K241" s="196"/>
      <c r="L241" s="197"/>
      <c r="M241" s="197"/>
      <c r="N241" s="109">
        <f t="shared" si="68"/>
        <v>0</v>
      </c>
      <c r="O241" s="109">
        <f>(SUMIF($B$21:B241,B241,$N$21:N241))</f>
        <v>0</v>
      </c>
      <c r="P241" s="109">
        <f t="shared" si="76"/>
        <v>-2.0833333333333335</v>
      </c>
      <c r="Q241" s="197"/>
      <c r="R241" s="107">
        <f t="shared" si="69"/>
        <v>0</v>
      </c>
      <c r="S241" s="109">
        <f t="shared" si="70"/>
        <v>0</v>
      </c>
      <c r="T241" s="109">
        <f t="shared" si="71"/>
        <v>0</v>
      </c>
      <c r="U241" s="109">
        <f t="shared" si="72"/>
        <v>0</v>
      </c>
      <c r="V241" s="109">
        <f t="shared" si="73"/>
        <v>0</v>
      </c>
      <c r="W241" s="109">
        <f t="shared" si="74"/>
        <v>0</v>
      </c>
      <c r="X241" s="196"/>
      <c r="Y241" s="198"/>
      <c r="Z241" s="198"/>
      <c r="AA241" s="196"/>
      <c r="AB241" s="196"/>
      <c r="AC241" s="196"/>
      <c r="AD241" s="199"/>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96"/>
      <c r="I242" s="196"/>
      <c r="J242" s="196"/>
      <c r="K242" s="196"/>
      <c r="L242" s="197"/>
      <c r="M242" s="197"/>
      <c r="N242" s="109">
        <f t="shared" si="68"/>
        <v>0</v>
      </c>
      <c r="O242" s="109">
        <f>(SUMIF($B$21:B242,B242,$N$21:N242))</f>
        <v>0</v>
      </c>
      <c r="P242" s="109">
        <f t="shared" si="76"/>
        <v>-2.0833333333333335</v>
      </c>
      <c r="Q242" s="197"/>
      <c r="R242" s="107">
        <f t="shared" si="69"/>
        <v>0</v>
      </c>
      <c r="S242" s="109">
        <f t="shared" si="70"/>
        <v>0</v>
      </c>
      <c r="T242" s="109">
        <f t="shared" si="71"/>
        <v>0</v>
      </c>
      <c r="U242" s="109">
        <f t="shared" si="72"/>
        <v>0</v>
      </c>
      <c r="V242" s="109">
        <f t="shared" si="73"/>
        <v>0</v>
      </c>
      <c r="W242" s="109">
        <f t="shared" si="74"/>
        <v>0</v>
      </c>
      <c r="X242" s="196"/>
      <c r="Y242" s="198"/>
      <c r="Z242" s="198"/>
      <c r="AA242" s="196"/>
      <c r="AB242" s="196"/>
      <c r="AC242" s="196"/>
      <c r="AD242" s="199"/>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96"/>
      <c r="I243" s="196"/>
      <c r="J243" s="196"/>
      <c r="K243" s="196"/>
      <c r="L243" s="197"/>
      <c r="M243" s="197"/>
      <c r="N243" s="109">
        <f t="shared" si="68"/>
        <v>0</v>
      </c>
      <c r="O243" s="109">
        <f>(SUMIF($B$21:B243,B243,$N$21:N243))</f>
        <v>0</v>
      </c>
      <c r="P243" s="109">
        <f t="shared" si="76"/>
        <v>-2.0833333333333335</v>
      </c>
      <c r="Q243" s="197"/>
      <c r="R243" s="107">
        <f t="shared" si="69"/>
        <v>0</v>
      </c>
      <c r="S243" s="109">
        <f t="shared" si="70"/>
        <v>0</v>
      </c>
      <c r="T243" s="109">
        <f t="shared" si="71"/>
        <v>0</v>
      </c>
      <c r="U243" s="109">
        <f t="shared" si="72"/>
        <v>0</v>
      </c>
      <c r="V243" s="109">
        <f t="shared" si="73"/>
        <v>0</v>
      </c>
      <c r="W243" s="109">
        <f t="shared" si="74"/>
        <v>0</v>
      </c>
      <c r="X243" s="196"/>
      <c r="Y243" s="198"/>
      <c r="Z243" s="198"/>
      <c r="AA243" s="196"/>
      <c r="AB243" s="196"/>
      <c r="AC243" s="196"/>
      <c r="AD243" s="199"/>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96"/>
      <c r="I244" s="196"/>
      <c r="J244" s="196"/>
      <c r="K244" s="196"/>
      <c r="L244" s="197"/>
      <c r="M244" s="197"/>
      <c r="N244" s="109">
        <f t="shared" si="68"/>
        <v>0</v>
      </c>
      <c r="O244" s="109">
        <f>(SUMIF($B$21:B244,B244,$N$21:N244))</f>
        <v>0</v>
      </c>
      <c r="P244" s="109">
        <f t="shared" si="76"/>
        <v>-2.0833333333333335</v>
      </c>
      <c r="Q244" s="197"/>
      <c r="R244" s="107">
        <f t="shared" si="69"/>
        <v>0</v>
      </c>
      <c r="S244" s="109">
        <f t="shared" si="70"/>
        <v>0</v>
      </c>
      <c r="T244" s="109">
        <f t="shared" si="71"/>
        <v>0</v>
      </c>
      <c r="U244" s="109">
        <f t="shared" si="72"/>
        <v>0</v>
      </c>
      <c r="V244" s="109">
        <f t="shared" si="73"/>
        <v>0</v>
      </c>
      <c r="W244" s="109">
        <f t="shared" si="74"/>
        <v>0</v>
      </c>
      <c r="X244" s="196"/>
      <c r="Y244" s="198"/>
      <c r="Z244" s="198"/>
      <c r="AA244" s="196"/>
      <c r="AB244" s="196"/>
      <c r="AC244" s="196"/>
      <c r="AD244" s="199"/>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96"/>
      <c r="I245" s="196"/>
      <c r="J245" s="196"/>
      <c r="K245" s="196"/>
      <c r="L245" s="197"/>
      <c r="M245" s="197"/>
      <c r="N245" s="109">
        <f t="shared" si="68"/>
        <v>0</v>
      </c>
      <c r="O245" s="109">
        <f>(SUMIF($B$21:B245,B245,$N$21:N245))</f>
        <v>0</v>
      </c>
      <c r="P245" s="109">
        <f t="shared" si="76"/>
        <v>-2.0833333333333335</v>
      </c>
      <c r="Q245" s="197"/>
      <c r="R245" s="107">
        <f t="shared" si="69"/>
        <v>0</v>
      </c>
      <c r="S245" s="109">
        <f t="shared" si="70"/>
        <v>0</v>
      </c>
      <c r="T245" s="109">
        <f t="shared" si="71"/>
        <v>0</v>
      </c>
      <c r="U245" s="109">
        <f t="shared" si="72"/>
        <v>0</v>
      </c>
      <c r="V245" s="109">
        <f t="shared" si="73"/>
        <v>0</v>
      </c>
      <c r="W245" s="109">
        <f t="shared" si="74"/>
        <v>0</v>
      </c>
      <c r="X245" s="196"/>
      <c r="Y245" s="198"/>
      <c r="Z245" s="198"/>
      <c r="AA245" s="196"/>
      <c r="AB245" s="196"/>
      <c r="AC245" s="196"/>
      <c r="AD245" s="199"/>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96"/>
      <c r="I246" s="196"/>
      <c r="J246" s="196"/>
      <c r="K246" s="196"/>
      <c r="L246" s="197"/>
      <c r="M246" s="197"/>
      <c r="N246" s="109">
        <f t="shared" si="68"/>
        <v>0</v>
      </c>
      <c r="O246" s="109">
        <f>(SUMIF($B$21:B246,B246,$N$21:N246))</f>
        <v>0</v>
      </c>
      <c r="P246" s="109">
        <f t="shared" si="76"/>
        <v>-2.0833333333333335</v>
      </c>
      <c r="Q246" s="197"/>
      <c r="R246" s="107">
        <f t="shared" si="69"/>
        <v>0</v>
      </c>
      <c r="S246" s="109">
        <f t="shared" si="70"/>
        <v>0</v>
      </c>
      <c r="T246" s="109">
        <f t="shared" si="71"/>
        <v>0</v>
      </c>
      <c r="U246" s="109">
        <f t="shared" si="72"/>
        <v>0</v>
      </c>
      <c r="V246" s="109">
        <f t="shared" si="73"/>
        <v>0</v>
      </c>
      <c r="W246" s="109">
        <f t="shared" si="74"/>
        <v>0</v>
      </c>
      <c r="X246" s="196"/>
      <c r="Y246" s="198"/>
      <c r="Z246" s="198"/>
      <c r="AA246" s="196"/>
      <c r="AB246" s="196"/>
      <c r="AC246" s="196"/>
      <c r="AD246" s="199"/>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96"/>
      <c r="I247" s="196"/>
      <c r="J247" s="196"/>
      <c r="K247" s="196"/>
      <c r="L247" s="197"/>
      <c r="M247" s="197"/>
      <c r="N247" s="109">
        <f t="shared" si="68"/>
        <v>0</v>
      </c>
      <c r="O247" s="109">
        <f>(SUMIF($B$21:B247,B247,$N$21:N247))</f>
        <v>0</v>
      </c>
      <c r="P247" s="109">
        <f t="shared" si="76"/>
        <v>-2.0833333333333335</v>
      </c>
      <c r="Q247" s="197"/>
      <c r="R247" s="107">
        <f t="shared" si="69"/>
        <v>0</v>
      </c>
      <c r="S247" s="109">
        <f t="shared" si="70"/>
        <v>0</v>
      </c>
      <c r="T247" s="109">
        <f t="shared" si="71"/>
        <v>0</v>
      </c>
      <c r="U247" s="109">
        <f t="shared" si="72"/>
        <v>0</v>
      </c>
      <c r="V247" s="109">
        <f t="shared" si="73"/>
        <v>0</v>
      </c>
      <c r="W247" s="109">
        <f t="shared" si="74"/>
        <v>0</v>
      </c>
      <c r="X247" s="196"/>
      <c r="Y247" s="198"/>
      <c r="Z247" s="198"/>
      <c r="AA247" s="196"/>
      <c r="AB247" s="196"/>
      <c r="AC247" s="196"/>
      <c r="AD247" s="199"/>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96"/>
      <c r="I248" s="196"/>
      <c r="J248" s="196"/>
      <c r="K248" s="196"/>
      <c r="L248" s="197"/>
      <c r="M248" s="197"/>
      <c r="N248" s="109">
        <f t="shared" si="68"/>
        <v>0</v>
      </c>
      <c r="O248" s="109">
        <f>(SUMIF($B$21:B248,B248,$N$21:N248))</f>
        <v>0</v>
      </c>
      <c r="P248" s="109">
        <f t="shared" si="76"/>
        <v>-2.0833333333333335</v>
      </c>
      <c r="Q248" s="197"/>
      <c r="R248" s="107">
        <f t="shared" si="69"/>
        <v>0</v>
      </c>
      <c r="S248" s="109">
        <f t="shared" si="70"/>
        <v>0</v>
      </c>
      <c r="T248" s="109">
        <f t="shared" si="71"/>
        <v>0</v>
      </c>
      <c r="U248" s="109">
        <f t="shared" si="72"/>
        <v>0</v>
      </c>
      <c r="V248" s="109">
        <f t="shared" si="73"/>
        <v>0</v>
      </c>
      <c r="W248" s="109">
        <f t="shared" si="74"/>
        <v>0</v>
      </c>
      <c r="X248" s="196"/>
      <c r="Y248" s="198"/>
      <c r="Z248" s="198"/>
      <c r="AA248" s="196"/>
      <c r="AB248" s="196"/>
      <c r="AC248" s="196"/>
      <c r="AD248" s="199"/>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96"/>
      <c r="I249" s="196"/>
      <c r="J249" s="196"/>
      <c r="K249" s="196"/>
      <c r="L249" s="197"/>
      <c r="M249" s="197"/>
      <c r="N249" s="109">
        <f t="shared" si="68"/>
        <v>0</v>
      </c>
      <c r="O249" s="109">
        <f>(SUMIF($B$21:B249,B249,$N$21:N249))</f>
        <v>0</v>
      </c>
      <c r="P249" s="109">
        <f t="shared" si="76"/>
        <v>-2.0833333333333335</v>
      </c>
      <c r="Q249" s="197"/>
      <c r="R249" s="107">
        <f t="shared" si="69"/>
        <v>0</v>
      </c>
      <c r="S249" s="109">
        <f t="shared" si="70"/>
        <v>0</v>
      </c>
      <c r="T249" s="109">
        <f t="shared" si="71"/>
        <v>0</v>
      </c>
      <c r="U249" s="109">
        <f t="shared" si="72"/>
        <v>0</v>
      </c>
      <c r="V249" s="109">
        <f t="shared" si="73"/>
        <v>0</v>
      </c>
      <c r="W249" s="109">
        <f t="shared" si="74"/>
        <v>0</v>
      </c>
      <c r="X249" s="196"/>
      <c r="Y249" s="198"/>
      <c r="Z249" s="198"/>
      <c r="AA249" s="196"/>
      <c r="AB249" s="196"/>
      <c r="AC249" s="196"/>
      <c r="AD249" s="199"/>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96"/>
      <c r="I250" s="196"/>
      <c r="J250" s="196"/>
      <c r="K250" s="196"/>
      <c r="L250" s="197"/>
      <c r="M250" s="197"/>
      <c r="N250" s="109">
        <f t="shared" si="68"/>
        <v>0</v>
      </c>
      <c r="O250" s="109">
        <f>(SUMIF($B$21:B250,B250,$N$21:N250))</f>
        <v>0</v>
      </c>
      <c r="P250" s="109">
        <f t="shared" si="76"/>
        <v>-2.0833333333333335</v>
      </c>
      <c r="Q250" s="197"/>
      <c r="R250" s="107">
        <f t="shared" si="69"/>
        <v>0</v>
      </c>
      <c r="S250" s="109">
        <f t="shared" si="70"/>
        <v>0</v>
      </c>
      <c r="T250" s="109">
        <f t="shared" si="71"/>
        <v>0</v>
      </c>
      <c r="U250" s="109">
        <f t="shared" si="72"/>
        <v>0</v>
      </c>
      <c r="V250" s="109">
        <f t="shared" si="73"/>
        <v>0</v>
      </c>
      <c r="W250" s="109">
        <f t="shared" si="74"/>
        <v>0</v>
      </c>
      <c r="X250" s="196"/>
      <c r="Y250" s="198"/>
      <c r="Z250" s="198"/>
      <c r="AA250" s="196"/>
      <c r="AB250" s="196"/>
      <c r="AC250" s="196"/>
      <c r="AD250" s="199"/>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96"/>
      <c r="I251" s="196"/>
      <c r="J251" s="196"/>
      <c r="K251" s="196"/>
      <c r="L251" s="197"/>
      <c r="M251" s="197"/>
      <c r="N251" s="109">
        <f t="shared" si="68"/>
        <v>0</v>
      </c>
      <c r="O251" s="109">
        <f>(SUMIF($B$21:B251,B251,$N$21:N251))</f>
        <v>0</v>
      </c>
      <c r="P251" s="109">
        <f t="shared" si="76"/>
        <v>-2.0833333333333335</v>
      </c>
      <c r="Q251" s="197"/>
      <c r="R251" s="107">
        <f t="shared" si="69"/>
        <v>0</v>
      </c>
      <c r="S251" s="109">
        <f t="shared" si="70"/>
        <v>0</v>
      </c>
      <c r="T251" s="109">
        <f t="shared" si="71"/>
        <v>0</v>
      </c>
      <c r="U251" s="109">
        <f t="shared" si="72"/>
        <v>0</v>
      </c>
      <c r="V251" s="109">
        <f t="shared" si="73"/>
        <v>0</v>
      </c>
      <c r="W251" s="109">
        <f t="shared" si="74"/>
        <v>0</v>
      </c>
      <c r="X251" s="196"/>
      <c r="Y251" s="198"/>
      <c r="Z251" s="198"/>
      <c r="AA251" s="196"/>
      <c r="AB251" s="196"/>
      <c r="AC251" s="196"/>
      <c r="AD251" s="199"/>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96"/>
      <c r="I252" s="196"/>
      <c r="J252" s="196"/>
      <c r="K252" s="196"/>
      <c r="L252" s="197"/>
      <c r="M252" s="197"/>
      <c r="N252" s="109">
        <f t="shared" si="68"/>
        <v>0</v>
      </c>
      <c r="O252" s="109">
        <f>(SUMIF($B$21:B252,B252,$N$21:N252))</f>
        <v>0</v>
      </c>
      <c r="P252" s="109">
        <f t="shared" si="76"/>
        <v>-2.0833333333333335</v>
      </c>
      <c r="Q252" s="197"/>
      <c r="R252" s="107">
        <f t="shared" si="69"/>
        <v>0</v>
      </c>
      <c r="S252" s="109">
        <f t="shared" si="70"/>
        <v>0</v>
      </c>
      <c r="T252" s="109">
        <f t="shared" si="71"/>
        <v>0</v>
      </c>
      <c r="U252" s="109">
        <f t="shared" si="72"/>
        <v>0</v>
      </c>
      <c r="V252" s="109">
        <f t="shared" si="73"/>
        <v>0</v>
      </c>
      <c r="W252" s="109">
        <f t="shared" si="74"/>
        <v>0</v>
      </c>
      <c r="X252" s="196"/>
      <c r="Y252" s="198"/>
      <c r="Z252" s="198"/>
      <c r="AA252" s="196"/>
      <c r="AB252" s="196"/>
      <c r="AC252" s="196"/>
      <c r="AD252" s="199"/>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96"/>
      <c r="I253" s="196"/>
      <c r="J253" s="196"/>
      <c r="K253" s="196"/>
      <c r="L253" s="197"/>
      <c r="M253" s="197"/>
      <c r="N253" s="109">
        <f t="shared" si="68"/>
        <v>0</v>
      </c>
      <c r="O253" s="109">
        <f>(SUMIF($B$21:B253,B253,$N$21:N253))</f>
        <v>0</v>
      </c>
      <c r="P253" s="109">
        <f t="shared" si="76"/>
        <v>-2.0833333333333335</v>
      </c>
      <c r="Q253" s="197"/>
      <c r="R253" s="107">
        <f t="shared" si="69"/>
        <v>0</v>
      </c>
      <c r="S253" s="109">
        <f t="shared" si="70"/>
        <v>0</v>
      </c>
      <c r="T253" s="109">
        <f t="shared" si="71"/>
        <v>0</v>
      </c>
      <c r="U253" s="109">
        <f t="shared" si="72"/>
        <v>0</v>
      </c>
      <c r="V253" s="109">
        <f t="shared" si="73"/>
        <v>0</v>
      </c>
      <c r="W253" s="109">
        <f t="shared" si="74"/>
        <v>0</v>
      </c>
      <c r="X253" s="196"/>
      <c r="Y253" s="198"/>
      <c r="Z253" s="198"/>
      <c r="AA253" s="196"/>
      <c r="AB253" s="196"/>
      <c r="AC253" s="196"/>
      <c r="AD253" s="199"/>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96"/>
      <c r="I254" s="196"/>
      <c r="J254" s="196"/>
      <c r="K254" s="196"/>
      <c r="L254" s="197"/>
      <c r="M254" s="197"/>
      <c r="N254" s="109">
        <f t="shared" si="68"/>
        <v>0</v>
      </c>
      <c r="O254" s="109">
        <f>(SUMIF($B$21:B254,B254,$N$21:N254))</f>
        <v>0</v>
      </c>
      <c r="P254" s="109">
        <f t="shared" si="76"/>
        <v>-2.0833333333333335</v>
      </c>
      <c r="Q254" s="197"/>
      <c r="R254" s="107">
        <f t="shared" si="69"/>
        <v>0</v>
      </c>
      <c r="S254" s="109">
        <f t="shared" si="70"/>
        <v>0</v>
      </c>
      <c r="T254" s="109">
        <f t="shared" si="71"/>
        <v>0</v>
      </c>
      <c r="U254" s="109">
        <f t="shared" si="72"/>
        <v>0</v>
      </c>
      <c r="V254" s="109">
        <f t="shared" si="73"/>
        <v>0</v>
      </c>
      <c r="W254" s="109">
        <f t="shared" si="74"/>
        <v>0</v>
      </c>
      <c r="X254" s="196"/>
      <c r="Y254" s="198"/>
      <c r="Z254" s="198"/>
      <c r="AA254" s="196"/>
      <c r="AB254" s="196"/>
      <c r="AC254" s="196"/>
      <c r="AD254" s="199"/>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96"/>
      <c r="I255" s="196"/>
      <c r="J255" s="196"/>
      <c r="K255" s="196"/>
      <c r="L255" s="197"/>
      <c r="M255" s="197"/>
      <c r="N255" s="109">
        <f t="shared" si="68"/>
        <v>0</v>
      </c>
      <c r="O255" s="109">
        <f>(SUMIF($B$21:B255,B255,$N$21:N255))</f>
        <v>0</v>
      </c>
      <c r="P255" s="109">
        <f t="shared" si="76"/>
        <v>-2.0833333333333335</v>
      </c>
      <c r="Q255" s="197"/>
      <c r="R255" s="107">
        <f t="shared" si="69"/>
        <v>0</v>
      </c>
      <c r="S255" s="109">
        <f t="shared" si="70"/>
        <v>0</v>
      </c>
      <c r="T255" s="109">
        <f t="shared" si="71"/>
        <v>0</v>
      </c>
      <c r="U255" s="109">
        <f t="shared" si="72"/>
        <v>0</v>
      </c>
      <c r="V255" s="109">
        <f t="shared" si="73"/>
        <v>0</v>
      </c>
      <c r="W255" s="109">
        <f t="shared" si="74"/>
        <v>0</v>
      </c>
      <c r="X255" s="196"/>
      <c r="Y255" s="198"/>
      <c r="Z255" s="198"/>
      <c r="AA255" s="196"/>
      <c r="AB255" s="196"/>
      <c r="AC255" s="196"/>
      <c r="AD255" s="199"/>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96"/>
      <c r="I256" s="196"/>
      <c r="J256" s="196"/>
      <c r="K256" s="196"/>
      <c r="L256" s="197"/>
      <c r="M256" s="197"/>
      <c r="N256" s="109">
        <f t="shared" si="68"/>
        <v>0</v>
      </c>
      <c r="O256" s="109">
        <f>(SUMIF($B$21:B256,B256,$N$21:N256))</f>
        <v>0</v>
      </c>
      <c r="P256" s="109">
        <f t="shared" si="76"/>
        <v>-2.0833333333333335</v>
      </c>
      <c r="Q256" s="197"/>
      <c r="R256" s="107">
        <f t="shared" si="69"/>
        <v>0</v>
      </c>
      <c r="S256" s="109">
        <f t="shared" si="70"/>
        <v>0</v>
      </c>
      <c r="T256" s="109">
        <f t="shared" si="71"/>
        <v>0</v>
      </c>
      <c r="U256" s="109">
        <f t="shared" si="72"/>
        <v>0</v>
      </c>
      <c r="V256" s="109">
        <f t="shared" si="73"/>
        <v>0</v>
      </c>
      <c r="W256" s="109">
        <f t="shared" si="74"/>
        <v>0</v>
      </c>
      <c r="X256" s="196"/>
      <c r="Y256" s="198"/>
      <c r="Z256" s="198"/>
      <c r="AA256" s="196"/>
      <c r="AB256" s="196"/>
      <c r="AC256" s="196"/>
      <c r="AD256" s="199"/>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96"/>
      <c r="I257" s="196"/>
      <c r="J257" s="196"/>
      <c r="K257" s="196"/>
      <c r="L257" s="197"/>
      <c r="M257" s="197"/>
      <c r="N257" s="109">
        <f t="shared" si="68"/>
        <v>0</v>
      </c>
      <c r="O257" s="109">
        <f>(SUMIF($B$21:B257,B257,$N$21:N257))</f>
        <v>0</v>
      </c>
      <c r="P257" s="109">
        <f t="shared" si="76"/>
        <v>-2.0833333333333335</v>
      </c>
      <c r="Q257" s="197"/>
      <c r="R257" s="107">
        <f t="shared" si="69"/>
        <v>0</v>
      </c>
      <c r="S257" s="109">
        <f t="shared" si="70"/>
        <v>0</v>
      </c>
      <c r="T257" s="109">
        <f t="shared" si="71"/>
        <v>0</v>
      </c>
      <c r="U257" s="109">
        <f t="shared" si="72"/>
        <v>0</v>
      </c>
      <c r="V257" s="109">
        <f t="shared" si="73"/>
        <v>0</v>
      </c>
      <c r="W257" s="109">
        <f t="shared" si="74"/>
        <v>0</v>
      </c>
      <c r="X257" s="196"/>
      <c r="Y257" s="198"/>
      <c r="Z257" s="198"/>
      <c r="AA257" s="196"/>
      <c r="AB257" s="196"/>
      <c r="AC257" s="196"/>
      <c r="AD257" s="199"/>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96"/>
      <c r="I258" s="196"/>
      <c r="J258" s="196"/>
      <c r="K258" s="196"/>
      <c r="L258" s="197"/>
      <c r="M258" s="197"/>
      <c r="N258" s="109">
        <f t="shared" si="68"/>
        <v>0</v>
      </c>
      <c r="O258" s="109">
        <f>(SUMIF($B$21:B258,B258,$N$21:N258))</f>
        <v>0</v>
      </c>
      <c r="P258" s="109">
        <f t="shared" si="76"/>
        <v>-2.0833333333333335</v>
      </c>
      <c r="Q258" s="197"/>
      <c r="R258" s="107">
        <f t="shared" si="69"/>
        <v>0</v>
      </c>
      <c r="S258" s="109">
        <f t="shared" si="70"/>
        <v>0</v>
      </c>
      <c r="T258" s="109">
        <f t="shared" si="71"/>
        <v>0</v>
      </c>
      <c r="U258" s="109">
        <f t="shared" si="72"/>
        <v>0</v>
      </c>
      <c r="V258" s="109">
        <f t="shared" si="73"/>
        <v>0</v>
      </c>
      <c r="W258" s="109">
        <f t="shared" si="74"/>
        <v>0</v>
      </c>
      <c r="X258" s="196"/>
      <c r="Y258" s="198"/>
      <c r="Z258" s="198"/>
      <c r="AA258" s="196"/>
      <c r="AB258" s="196"/>
      <c r="AC258" s="196"/>
      <c r="AD258" s="199"/>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96"/>
      <c r="I259" s="196"/>
      <c r="J259" s="196"/>
      <c r="K259" s="196"/>
      <c r="L259" s="197"/>
      <c r="M259" s="197"/>
      <c r="N259" s="109">
        <f t="shared" si="68"/>
        <v>0</v>
      </c>
      <c r="O259" s="109">
        <f>(SUMIF($B$21:B259,B259,$N$21:N259))</f>
        <v>0</v>
      </c>
      <c r="P259" s="109">
        <f t="shared" si="76"/>
        <v>-2.0833333333333335</v>
      </c>
      <c r="Q259" s="197"/>
      <c r="R259" s="107">
        <f t="shared" si="69"/>
        <v>0</v>
      </c>
      <c r="S259" s="109">
        <f t="shared" si="70"/>
        <v>0</v>
      </c>
      <c r="T259" s="109">
        <f t="shared" si="71"/>
        <v>0</v>
      </c>
      <c r="U259" s="109">
        <f t="shared" si="72"/>
        <v>0</v>
      </c>
      <c r="V259" s="109">
        <f t="shared" si="73"/>
        <v>0</v>
      </c>
      <c r="W259" s="109">
        <f t="shared" si="74"/>
        <v>0</v>
      </c>
      <c r="X259" s="196"/>
      <c r="Y259" s="198"/>
      <c r="Z259" s="198"/>
      <c r="AA259" s="196"/>
      <c r="AB259" s="196"/>
      <c r="AC259" s="196"/>
      <c r="AD259" s="199"/>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96"/>
      <c r="I260" s="196"/>
      <c r="J260" s="196"/>
      <c r="K260" s="196"/>
      <c r="L260" s="197"/>
      <c r="M260" s="197"/>
      <c r="N260" s="109">
        <f t="shared" si="68"/>
        <v>0</v>
      </c>
      <c r="O260" s="109">
        <f>(SUMIF($B$21:B260,B260,$N$21:N260))</f>
        <v>0</v>
      </c>
      <c r="P260" s="109">
        <f t="shared" si="76"/>
        <v>-2.0833333333333335</v>
      </c>
      <c r="Q260" s="197"/>
      <c r="R260" s="107">
        <f t="shared" si="69"/>
        <v>0</v>
      </c>
      <c r="S260" s="109">
        <f t="shared" si="70"/>
        <v>0</v>
      </c>
      <c r="T260" s="109">
        <f t="shared" si="71"/>
        <v>0</v>
      </c>
      <c r="U260" s="109">
        <f t="shared" si="72"/>
        <v>0</v>
      </c>
      <c r="V260" s="109">
        <f t="shared" si="73"/>
        <v>0</v>
      </c>
      <c r="W260" s="109">
        <f t="shared" si="74"/>
        <v>0</v>
      </c>
      <c r="X260" s="196"/>
      <c r="Y260" s="198"/>
      <c r="Z260" s="198"/>
      <c r="AA260" s="196"/>
      <c r="AB260" s="196"/>
      <c r="AC260" s="196"/>
      <c r="AD260" s="199"/>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96"/>
      <c r="I261" s="196"/>
      <c r="J261" s="196"/>
      <c r="K261" s="196"/>
      <c r="L261" s="197"/>
      <c r="M261" s="197"/>
      <c r="N261" s="109">
        <f t="shared" si="68"/>
        <v>0</v>
      </c>
      <c r="O261" s="109">
        <f>(SUMIF($B$21:B261,B261,$N$21:N261))</f>
        <v>0</v>
      </c>
      <c r="P261" s="109">
        <f t="shared" si="76"/>
        <v>-2.0833333333333335</v>
      </c>
      <c r="Q261" s="197"/>
      <c r="R261" s="107">
        <f t="shared" si="69"/>
        <v>0</v>
      </c>
      <c r="S261" s="109">
        <f t="shared" si="70"/>
        <v>0</v>
      </c>
      <c r="T261" s="109">
        <f t="shared" si="71"/>
        <v>0</v>
      </c>
      <c r="U261" s="109">
        <f t="shared" si="72"/>
        <v>0</v>
      </c>
      <c r="V261" s="109">
        <f t="shared" si="73"/>
        <v>0</v>
      </c>
      <c r="W261" s="109">
        <f t="shared" si="74"/>
        <v>0</v>
      </c>
      <c r="X261" s="196"/>
      <c r="Y261" s="198"/>
      <c r="Z261" s="198"/>
      <c r="AA261" s="196"/>
      <c r="AB261" s="196"/>
      <c r="AC261" s="196"/>
      <c r="AD261" s="199"/>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96"/>
      <c r="I262" s="196"/>
      <c r="J262" s="196"/>
      <c r="K262" s="196"/>
      <c r="L262" s="197"/>
      <c r="M262" s="197"/>
      <c r="N262" s="109">
        <f t="shared" si="68"/>
        <v>0</v>
      </c>
      <c r="O262" s="109">
        <f>(SUMIF($B$21:B262,B262,$N$21:N262))</f>
        <v>0</v>
      </c>
      <c r="P262" s="109">
        <f t="shared" si="76"/>
        <v>-2.0833333333333335</v>
      </c>
      <c r="Q262" s="197"/>
      <c r="R262" s="107">
        <f t="shared" si="69"/>
        <v>0</v>
      </c>
      <c r="S262" s="109">
        <f t="shared" si="70"/>
        <v>0</v>
      </c>
      <c r="T262" s="109">
        <f t="shared" si="71"/>
        <v>0</v>
      </c>
      <c r="U262" s="109">
        <f t="shared" si="72"/>
        <v>0</v>
      </c>
      <c r="V262" s="109">
        <f t="shared" si="73"/>
        <v>0</v>
      </c>
      <c r="W262" s="109">
        <f t="shared" si="74"/>
        <v>0</v>
      </c>
      <c r="X262" s="196"/>
      <c r="Y262" s="198"/>
      <c r="Z262" s="198"/>
      <c r="AA262" s="196"/>
      <c r="AB262" s="196"/>
      <c r="AC262" s="196"/>
      <c r="AD262" s="199"/>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96"/>
      <c r="I263" s="196"/>
      <c r="J263" s="196"/>
      <c r="K263" s="196"/>
      <c r="L263" s="197"/>
      <c r="M263" s="197"/>
      <c r="N263" s="109">
        <f t="shared" si="68"/>
        <v>0</v>
      </c>
      <c r="O263" s="109">
        <f>(SUMIF($B$21:B263,B263,$N$21:N263))</f>
        <v>0</v>
      </c>
      <c r="P263" s="109">
        <f t="shared" si="76"/>
        <v>-2.0833333333333335</v>
      </c>
      <c r="Q263" s="197"/>
      <c r="R263" s="107">
        <f t="shared" si="69"/>
        <v>0</v>
      </c>
      <c r="S263" s="109">
        <f t="shared" si="70"/>
        <v>0</v>
      </c>
      <c r="T263" s="109">
        <f t="shared" si="71"/>
        <v>0</v>
      </c>
      <c r="U263" s="109">
        <f t="shared" si="72"/>
        <v>0</v>
      </c>
      <c r="V263" s="109">
        <f t="shared" si="73"/>
        <v>0</v>
      </c>
      <c r="W263" s="109">
        <f t="shared" si="74"/>
        <v>0</v>
      </c>
      <c r="X263" s="196"/>
      <c r="Y263" s="198"/>
      <c r="Z263" s="198"/>
      <c r="AA263" s="196"/>
      <c r="AB263" s="196"/>
      <c r="AC263" s="196"/>
      <c r="AD263" s="199"/>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96"/>
      <c r="I264" s="196"/>
      <c r="J264" s="196"/>
      <c r="K264" s="196"/>
      <c r="L264" s="197"/>
      <c r="M264" s="197"/>
      <c r="N264" s="109">
        <f t="shared" si="68"/>
        <v>0</v>
      </c>
      <c r="O264" s="109">
        <f>(SUMIF($B$21:B264,B264,$N$21:N264))</f>
        <v>0</v>
      </c>
      <c r="P264" s="109">
        <f t="shared" si="76"/>
        <v>-2.0833333333333335</v>
      </c>
      <c r="Q264" s="197"/>
      <c r="R264" s="107">
        <f t="shared" si="69"/>
        <v>0</v>
      </c>
      <c r="S264" s="109">
        <f t="shared" si="70"/>
        <v>0</v>
      </c>
      <c r="T264" s="109">
        <f t="shared" si="71"/>
        <v>0</v>
      </c>
      <c r="U264" s="109">
        <f t="shared" si="72"/>
        <v>0</v>
      </c>
      <c r="V264" s="109">
        <f t="shared" si="73"/>
        <v>0</v>
      </c>
      <c r="W264" s="109">
        <f t="shared" si="74"/>
        <v>0</v>
      </c>
      <c r="X264" s="196"/>
      <c r="Y264" s="198"/>
      <c r="Z264" s="198"/>
      <c r="AA264" s="196"/>
      <c r="AB264" s="196"/>
      <c r="AC264" s="196"/>
      <c r="AD264" s="199"/>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96"/>
      <c r="I265" s="196"/>
      <c r="J265" s="196"/>
      <c r="K265" s="196"/>
      <c r="L265" s="197"/>
      <c r="M265" s="197"/>
      <c r="N265" s="109">
        <f t="shared" si="68"/>
        <v>0</v>
      </c>
      <c r="O265" s="109">
        <f>(SUMIF($B$21:B265,B265,$N$21:N265))</f>
        <v>0</v>
      </c>
      <c r="P265" s="109">
        <f t="shared" si="76"/>
        <v>-2.0833333333333335</v>
      </c>
      <c r="Q265" s="197"/>
      <c r="R265" s="107">
        <f t="shared" si="69"/>
        <v>0</v>
      </c>
      <c r="S265" s="109">
        <f t="shared" si="70"/>
        <v>0</v>
      </c>
      <c r="T265" s="109">
        <f t="shared" si="71"/>
        <v>0</v>
      </c>
      <c r="U265" s="109">
        <f t="shared" si="72"/>
        <v>0</v>
      </c>
      <c r="V265" s="109">
        <f t="shared" si="73"/>
        <v>0</v>
      </c>
      <c r="W265" s="109">
        <f t="shared" si="74"/>
        <v>0</v>
      </c>
      <c r="X265" s="196"/>
      <c r="Y265" s="198"/>
      <c r="Z265" s="198"/>
      <c r="AA265" s="196"/>
      <c r="AB265" s="196"/>
      <c r="AC265" s="196"/>
      <c r="AD265" s="199"/>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96"/>
      <c r="I266" s="196"/>
      <c r="J266" s="196"/>
      <c r="K266" s="196"/>
      <c r="L266" s="197"/>
      <c r="M266" s="197"/>
      <c r="N266" s="109">
        <f t="shared" si="68"/>
        <v>0</v>
      </c>
      <c r="O266" s="109">
        <f>(SUMIF($B$21:B266,B266,$N$21:N266))</f>
        <v>0</v>
      </c>
      <c r="P266" s="109">
        <f t="shared" si="76"/>
        <v>-2.0833333333333335</v>
      </c>
      <c r="Q266" s="197"/>
      <c r="R266" s="107">
        <f t="shared" si="69"/>
        <v>0</v>
      </c>
      <c r="S266" s="109">
        <f t="shared" si="70"/>
        <v>0</v>
      </c>
      <c r="T266" s="109">
        <f t="shared" si="71"/>
        <v>0</v>
      </c>
      <c r="U266" s="109">
        <f t="shared" si="72"/>
        <v>0</v>
      </c>
      <c r="V266" s="109">
        <f t="shared" si="73"/>
        <v>0</v>
      </c>
      <c r="W266" s="109">
        <f t="shared" si="74"/>
        <v>0</v>
      </c>
      <c r="X266" s="196"/>
      <c r="Y266" s="198"/>
      <c r="Z266" s="198"/>
      <c r="AA266" s="196"/>
      <c r="AB266" s="196"/>
      <c r="AC266" s="196"/>
      <c r="AD266" s="199"/>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96"/>
      <c r="I267" s="196"/>
      <c r="J267" s="196"/>
      <c r="K267" s="196"/>
      <c r="L267" s="197"/>
      <c r="M267" s="197"/>
      <c r="N267" s="109">
        <f t="shared" si="68"/>
        <v>0</v>
      </c>
      <c r="O267" s="109">
        <f>(SUMIF($B$21:B267,B267,$N$21:N267))</f>
        <v>0</v>
      </c>
      <c r="P267" s="109">
        <f t="shared" si="76"/>
        <v>-2.0833333333333335</v>
      </c>
      <c r="Q267" s="197"/>
      <c r="R267" s="107">
        <f t="shared" si="69"/>
        <v>0</v>
      </c>
      <c r="S267" s="109">
        <f t="shared" si="70"/>
        <v>0</v>
      </c>
      <c r="T267" s="109">
        <f t="shared" si="71"/>
        <v>0</v>
      </c>
      <c r="U267" s="109">
        <f t="shared" si="72"/>
        <v>0</v>
      </c>
      <c r="V267" s="109">
        <f t="shared" si="73"/>
        <v>0</v>
      </c>
      <c r="W267" s="109">
        <f t="shared" si="74"/>
        <v>0</v>
      </c>
      <c r="X267" s="196"/>
      <c r="Y267" s="198"/>
      <c r="Z267" s="198"/>
      <c r="AA267" s="196"/>
      <c r="AB267" s="196"/>
      <c r="AC267" s="196"/>
      <c r="AD267" s="199"/>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96"/>
      <c r="I268" s="196"/>
      <c r="J268" s="196"/>
      <c r="K268" s="196"/>
      <c r="L268" s="197"/>
      <c r="M268" s="197"/>
      <c r="N268" s="109">
        <f t="shared" si="68"/>
        <v>0</v>
      </c>
      <c r="O268" s="109">
        <f>(SUMIF($B$21:B268,B268,$N$21:N268))</f>
        <v>0</v>
      </c>
      <c r="P268" s="109">
        <f t="shared" si="76"/>
        <v>-2.0833333333333335</v>
      </c>
      <c r="Q268" s="197"/>
      <c r="R268" s="107">
        <f t="shared" si="69"/>
        <v>0</v>
      </c>
      <c r="S268" s="109">
        <f t="shared" si="70"/>
        <v>0</v>
      </c>
      <c r="T268" s="109">
        <f t="shared" si="71"/>
        <v>0</v>
      </c>
      <c r="U268" s="109">
        <f t="shared" si="72"/>
        <v>0</v>
      </c>
      <c r="V268" s="109">
        <f t="shared" si="73"/>
        <v>0</v>
      </c>
      <c r="W268" s="109">
        <f t="shared" si="74"/>
        <v>0</v>
      </c>
      <c r="X268" s="196"/>
      <c r="Y268" s="198"/>
      <c r="Z268" s="198"/>
      <c r="AA268" s="196"/>
      <c r="AB268" s="196"/>
      <c r="AC268" s="196"/>
      <c r="AD268" s="199"/>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96"/>
      <c r="I269" s="196"/>
      <c r="J269" s="196"/>
      <c r="K269" s="196"/>
      <c r="L269" s="197"/>
      <c r="M269" s="197"/>
      <c r="N269" s="109">
        <f t="shared" si="68"/>
        <v>0</v>
      </c>
      <c r="O269" s="109">
        <f>(SUMIF($B$21:B269,B269,$N$21:N269))</f>
        <v>0</v>
      </c>
      <c r="P269" s="109">
        <f t="shared" si="76"/>
        <v>-2.0833333333333335</v>
      </c>
      <c r="Q269" s="197"/>
      <c r="R269" s="107">
        <f t="shared" si="69"/>
        <v>0</v>
      </c>
      <c r="S269" s="109">
        <f t="shared" si="70"/>
        <v>0</v>
      </c>
      <c r="T269" s="109">
        <f t="shared" si="71"/>
        <v>0</v>
      </c>
      <c r="U269" s="109">
        <f t="shared" si="72"/>
        <v>0</v>
      </c>
      <c r="V269" s="109">
        <f t="shared" si="73"/>
        <v>0</v>
      </c>
      <c r="W269" s="109">
        <f t="shared" si="74"/>
        <v>0</v>
      </c>
      <c r="X269" s="196"/>
      <c r="Y269" s="198"/>
      <c r="Z269" s="198"/>
      <c r="AA269" s="196"/>
      <c r="AB269" s="196"/>
      <c r="AC269" s="196"/>
      <c r="AD269" s="199"/>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96"/>
      <c r="I270" s="196"/>
      <c r="J270" s="196"/>
      <c r="K270" s="196"/>
      <c r="L270" s="197"/>
      <c r="M270" s="197"/>
      <c r="N270" s="109">
        <f t="shared" si="68"/>
        <v>0</v>
      </c>
      <c r="O270" s="109">
        <f>(SUMIF($B$21:B270,B270,$N$21:N270))</f>
        <v>0</v>
      </c>
      <c r="P270" s="109">
        <f t="shared" si="76"/>
        <v>-2.0833333333333335</v>
      </c>
      <c r="Q270" s="197"/>
      <c r="R270" s="107">
        <f t="shared" si="69"/>
        <v>0</v>
      </c>
      <c r="S270" s="109">
        <f t="shared" si="70"/>
        <v>0</v>
      </c>
      <c r="T270" s="109">
        <f t="shared" si="71"/>
        <v>0</v>
      </c>
      <c r="U270" s="109">
        <f t="shared" si="72"/>
        <v>0</v>
      </c>
      <c r="V270" s="109">
        <f t="shared" si="73"/>
        <v>0</v>
      </c>
      <c r="W270" s="109">
        <f t="shared" si="74"/>
        <v>0</v>
      </c>
      <c r="X270" s="196"/>
      <c r="Y270" s="198"/>
      <c r="Z270" s="198"/>
      <c r="AA270" s="196"/>
      <c r="AB270" s="196"/>
      <c r="AC270" s="196"/>
      <c r="AD270" s="199"/>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96"/>
      <c r="I271" s="196"/>
      <c r="J271" s="196"/>
      <c r="K271" s="196"/>
      <c r="L271" s="197"/>
      <c r="M271" s="197"/>
      <c r="N271" s="109">
        <f t="shared" si="68"/>
        <v>0</v>
      </c>
      <c r="O271" s="109">
        <f>(SUMIF($B$21:B271,B271,$N$21:N271))</f>
        <v>0</v>
      </c>
      <c r="P271" s="109">
        <f t="shared" si="76"/>
        <v>-2.0833333333333335</v>
      </c>
      <c r="Q271" s="197"/>
      <c r="R271" s="107">
        <f t="shared" si="69"/>
        <v>0</v>
      </c>
      <c r="S271" s="109">
        <f t="shared" si="70"/>
        <v>0</v>
      </c>
      <c r="T271" s="109">
        <f t="shared" si="71"/>
        <v>0</v>
      </c>
      <c r="U271" s="109">
        <f t="shared" si="72"/>
        <v>0</v>
      </c>
      <c r="V271" s="109">
        <f t="shared" si="73"/>
        <v>0</v>
      </c>
      <c r="W271" s="109">
        <f t="shared" si="74"/>
        <v>0</v>
      </c>
      <c r="X271" s="196"/>
      <c r="Y271" s="198"/>
      <c r="Z271" s="198"/>
      <c r="AA271" s="196"/>
      <c r="AB271" s="196"/>
      <c r="AC271" s="196"/>
      <c r="AD271" s="199"/>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96"/>
      <c r="I272" s="196"/>
      <c r="J272" s="196"/>
      <c r="K272" s="196"/>
      <c r="L272" s="197"/>
      <c r="M272" s="197"/>
      <c r="N272" s="109">
        <f t="shared" si="68"/>
        <v>0</v>
      </c>
      <c r="O272" s="109">
        <f>(SUMIF($B$21:B272,B272,$N$21:N272))</f>
        <v>0</v>
      </c>
      <c r="P272" s="109">
        <f t="shared" si="76"/>
        <v>-2.0833333333333335</v>
      </c>
      <c r="Q272" s="197"/>
      <c r="R272" s="107">
        <f t="shared" si="69"/>
        <v>0</v>
      </c>
      <c r="S272" s="109">
        <f t="shared" si="70"/>
        <v>0</v>
      </c>
      <c r="T272" s="109">
        <f t="shared" si="71"/>
        <v>0</v>
      </c>
      <c r="U272" s="109">
        <f t="shared" si="72"/>
        <v>0</v>
      </c>
      <c r="V272" s="109">
        <f t="shared" si="73"/>
        <v>0</v>
      </c>
      <c r="W272" s="109">
        <f t="shared" si="74"/>
        <v>0</v>
      </c>
      <c r="X272" s="196"/>
      <c r="Y272" s="198"/>
      <c r="Z272" s="198"/>
      <c r="AA272" s="196"/>
      <c r="AB272" s="196"/>
      <c r="AC272" s="196"/>
      <c r="AD272" s="199"/>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96"/>
      <c r="I273" s="196"/>
      <c r="J273" s="196"/>
      <c r="K273" s="196"/>
      <c r="L273" s="197"/>
      <c r="M273" s="197"/>
      <c r="N273" s="109">
        <f t="shared" si="68"/>
        <v>0</v>
      </c>
      <c r="O273" s="109">
        <f>(SUMIF($B$21:B273,B273,$N$21:N273))</f>
        <v>0</v>
      </c>
      <c r="P273" s="109">
        <f t="shared" si="76"/>
        <v>-2.0833333333333335</v>
      </c>
      <c r="Q273" s="197"/>
      <c r="R273" s="107">
        <f t="shared" si="69"/>
        <v>0</v>
      </c>
      <c r="S273" s="109">
        <f t="shared" si="70"/>
        <v>0</v>
      </c>
      <c r="T273" s="109">
        <f t="shared" si="71"/>
        <v>0</v>
      </c>
      <c r="U273" s="109">
        <f t="shared" si="72"/>
        <v>0</v>
      </c>
      <c r="V273" s="109">
        <f t="shared" si="73"/>
        <v>0</v>
      </c>
      <c r="W273" s="109">
        <f t="shared" si="74"/>
        <v>0</v>
      </c>
      <c r="X273" s="196"/>
      <c r="Y273" s="198"/>
      <c r="Z273" s="198"/>
      <c r="AA273" s="196"/>
      <c r="AB273" s="196"/>
      <c r="AC273" s="196"/>
      <c r="AD273" s="199"/>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96"/>
      <c r="I274" s="196"/>
      <c r="J274" s="196"/>
      <c r="K274" s="196"/>
      <c r="L274" s="197"/>
      <c r="M274" s="197"/>
      <c r="N274" s="109">
        <f t="shared" si="68"/>
        <v>0</v>
      </c>
      <c r="O274" s="109">
        <f>(SUMIF($B$21:B274,B274,$N$21:N274))</f>
        <v>0</v>
      </c>
      <c r="P274" s="109">
        <f t="shared" si="76"/>
        <v>-2.0833333333333335</v>
      </c>
      <c r="Q274" s="197"/>
      <c r="R274" s="107">
        <f t="shared" si="69"/>
        <v>0</v>
      </c>
      <c r="S274" s="109">
        <f t="shared" si="70"/>
        <v>0</v>
      </c>
      <c r="T274" s="109">
        <f t="shared" si="71"/>
        <v>0</v>
      </c>
      <c r="U274" s="109">
        <f t="shared" si="72"/>
        <v>0</v>
      </c>
      <c r="V274" s="109">
        <f t="shared" si="73"/>
        <v>0</v>
      </c>
      <c r="W274" s="109">
        <f t="shared" si="74"/>
        <v>0</v>
      </c>
      <c r="X274" s="196"/>
      <c r="Y274" s="198"/>
      <c r="Z274" s="198"/>
      <c r="AA274" s="196"/>
      <c r="AB274" s="196"/>
      <c r="AC274" s="196"/>
      <c r="AD274" s="199"/>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96"/>
      <c r="I275" s="196"/>
      <c r="J275" s="196"/>
      <c r="K275" s="196"/>
      <c r="L275" s="197"/>
      <c r="M275" s="197"/>
      <c r="N275" s="109">
        <f t="shared" ref="N275:N338" si="88">((((I275-H275+N(I275&lt;H275)+(K275-J275+N(K275&lt;J275))+L275-M275))))</f>
        <v>0</v>
      </c>
      <c r="O275" s="109">
        <f>(SUMIF($B$21:B275,B275,$N$21:N275))</f>
        <v>0</v>
      </c>
      <c r="P275" s="109">
        <f t="shared" si="76"/>
        <v>-2.0833333333333335</v>
      </c>
      <c r="Q275" s="197"/>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96"/>
      <c r="Y275" s="198"/>
      <c r="Z275" s="198"/>
      <c r="AA275" s="196"/>
      <c r="AB275" s="196"/>
      <c r="AC275" s="196"/>
      <c r="AD275" s="199"/>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96"/>
      <c r="I276" s="196"/>
      <c r="J276" s="196"/>
      <c r="K276" s="196"/>
      <c r="L276" s="197"/>
      <c r="M276" s="197"/>
      <c r="N276" s="109">
        <f t="shared" si="88"/>
        <v>0</v>
      </c>
      <c r="O276" s="109">
        <f>(SUMIF($B$21:B276,B276,$N$21:N276))</f>
        <v>0</v>
      </c>
      <c r="P276" s="109">
        <f t="shared" ref="P276:P339" si="96">IF(C276=2,-$AG$13+O276,IF(P275&lt;0,-$AG$13+O276,-$AG$13+O276))</f>
        <v>-2.0833333333333335</v>
      </c>
      <c r="Q276" s="197"/>
      <c r="R276" s="107">
        <f t="shared" si="89"/>
        <v>0</v>
      </c>
      <c r="S276" s="109">
        <f t="shared" si="90"/>
        <v>0</v>
      </c>
      <c r="T276" s="109">
        <f t="shared" si="91"/>
        <v>0</v>
      </c>
      <c r="U276" s="109">
        <f t="shared" si="92"/>
        <v>0</v>
      </c>
      <c r="V276" s="109">
        <f t="shared" si="93"/>
        <v>0</v>
      </c>
      <c r="W276" s="109">
        <f t="shared" si="94"/>
        <v>0</v>
      </c>
      <c r="X276" s="196"/>
      <c r="Y276" s="198"/>
      <c r="Z276" s="198"/>
      <c r="AA276" s="196"/>
      <c r="AB276" s="196"/>
      <c r="AC276" s="196"/>
      <c r="AD276" s="199"/>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96"/>
      <c r="I277" s="196"/>
      <c r="J277" s="196"/>
      <c r="K277" s="196"/>
      <c r="L277" s="197"/>
      <c r="M277" s="197"/>
      <c r="N277" s="109">
        <f t="shared" si="88"/>
        <v>0</v>
      </c>
      <c r="O277" s="109">
        <f>(SUMIF($B$21:B277,B277,$N$21:N277))</f>
        <v>0</v>
      </c>
      <c r="P277" s="109">
        <f t="shared" si="96"/>
        <v>-2.0833333333333335</v>
      </c>
      <c r="Q277" s="197"/>
      <c r="R277" s="107">
        <f t="shared" si="89"/>
        <v>0</v>
      </c>
      <c r="S277" s="109">
        <f t="shared" si="90"/>
        <v>0</v>
      </c>
      <c r="T277" s="109">
        <f t="shared" si="91"/>
        <v>0</v>
      </c>
      <c r="U277" s="109">
        <f t="shared" si="92"/>
        <v>0</v>
      </c>
      <c r="V277" s="109">
        <f t="shared" si="93"/>
        <v>0</v>
      </c>
      <c r="W277" s="109">
        <f t="shared" si="94"/>
        <v>0</v>
      </c>
      <c r="X277" s="196"/>
      <c r="Y277" s="198"/>
      <c r="Z277" s="198"/>
      <c r="AA277" s="196"/>
      <c r="AB277" s="196"/>
      <c r="AC277" s="196"/>
      <c r="AD277" s="199"/>
      <c r="AE277" s="109">
        <f t="shared" si="97"/>
        <v>-59.666666666666785</v>
      </c>
      <c r="AF277" s="109">
        <f t="shared" si="98"/>
        <v>7</v>
      </c>
      <c r="AG277" s="109">
        <f t="shared" si="99"/>
        <v>0.125</v>
      </c>
      <c r="AH277" s="190"/>
      <c r="AI277" s="190"/>
      <c r="AJ277" s="190"/>
      <c r="AK277" s="190"/>
      <c r="AL277" s="108">
        <f t="shared" si="95"/>
        <v>44452</v>
      </c>
      <c r="AM277" s="107">
        <f t="shared" ref="AM277:AM340" si="101">SUM(AN277:BB277)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96"/>
      <c r="I278" s="196"/>
      <c r="J278" s="196"/>
      <c r="K278" s="196"/>
      <c r="L278" s="197"/>
      <c r="M278" s="197"/>
      <c r="N278" s="109">
        <f t="shared" si="88"/>
        <v>0</v>
      </c>
      <c r="O278" s="109">
        <f>(SUMIF($B$21:B278,B278,$N$21:N278))</f>
        <v>0</v>
      </c>
      <c r="P278" s="109">
        <f t="shared" si="96"/>
        <v>-2.0833333333333335</v>
      </c>
      <c r="Q278" s="197"/>
      <c r="R278" s="107">
        <f t="shared" si="89"/>
        <v>0</v>
      </c>
      <c r="S278" s="109">
        <f t="shared" si="90"/>
        <v>0</v>
      </c>
      <c r="T278" s="109">
        <f t="shared" si="91"/>
        <v>0</v>
      </c>
      <c r="U278" s="109">
        <f t="shared" si="92"/>
        <v>0</v>
      </c>
      <c r="V278" s="109">
        <f t="shared" si="93"/>
        <v>0</v>
      </c>
      <c r="W278" s="109">
        <f t="shared" si="94"/>
        <v>0</v>
      </c>
      <c r="X278" s="196"/>
      <c r="Y278" s="198"/>
      <c r="Z278" s="198"/>
      <c r="AA278" s="196"/>
      <c r="AB278" s="196"/>
      <c r="AC278" s="196"/>
      <c r="AD278" s="199"/>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96"/>
      <c r="I279" s="196"/>
      <c r="J279" s="196"/>
      <c r="K279" s="196"/>
      <c r="L279" s="197"/>
      <c r="M279" s="197"/>
      <c r="N279" s="109">
        <f t="shared" si="88"/>
        <v>0</v>
      </c>
      <c r="O279" s="109">
        <f>(SUMIF($B$21:B279,B279,$N$21:N279))</f>
        <v>0</v>
      </c>
      <c r="P279" s="109">
        <f t="shared" si="96"/>
        <v>-2.0833333333333335</v>
      </c>
      <c r="Q279" s="197"/>
      <c r="R279" s="107">
        <f t="shared" si="89"/>
        <v>0</v>
      </c>
      <c r="S279" s="109">
        <f t="shared" si="90"/>
        <v>0</v>
      </c>
      <c r="T279" s="109">
        <f t="shared" si="91"/>
        <v>0</v>
      </c>
      <c r="U279" s="109">
        <f t="shared" si="92"/>
        <v>0</v>
      </c>
      <c r="V279" s="109">
        <f t="shared" si="93"/>
        <v>0</v>
      </c>
      <c r="W279" s="109">
        <f t="shared" si="94"/>
        <v>0</v>
      </c>
      <c r="X279" s="196"/>
      <c r="Y279" s="198"/>
      <c r="Z279" s="198"/>
      <c r="AA279" s="196"/>
      <c r="AB279" s="196"/>
      <c r="AC279" s="196"/>
      <c r="AD279" s="199"/>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96"/>
      <c r="I280" s="196"/>
      <c r="J280" s="196"/>
      <c r="K280" s="196"/>
      <c r="L280" s="197"/>
      <c r="M280" s="197"/>
      <c r="N280" s="109">
        <f t="shared" si="88"/>
        <v>0</v>
      </c>
      <c r="O280" s="109">
        <f>(SUMIF($B$21:B280,B280,$N$21:N280))</f>
        <v>0</v>
      </c>
      <c r="P280" s="109">
        <f t="shared" si="96"/>
        <v>-2.0833333333333335</v>
      </c>
      <c r="Q280" s="197"/>
      <c r="R280" s="107">
        <f t="shared" si="89"/>
        <v>0</v>
      </c>
      <c r="S280" s="109">
        <f t="shared" si="90"/>
        <v>0</v>
      </c>
      <c r="T280" s="109">
        <f t="shared" si="91"/>
        <v>0</v>
      </c>
      <c r="U280" s="109">
        <f t="shared" si="92"/>
        <v>0</v>
      </c>
      <c r="V280" s="109">
        <f t="shared" si="93"/>
        <v>0</v>
      </c>
      <c r="W280" s="109">
        <f t="shared" si="94"/>
        <v>0</v>
      </c>
      <c r="X280" s="196"/>
      <c r="Y280" s="198"/>
      <c r="Z280" s="198"/>
      <c r="AA280" s="196"/>
      <c r="AB280" s="196"/>
      <c r="AC280" s="196"/>
      <c r="AD280" s="199"/>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96"/>
      <c r="I281" s="196"/>
      <c r="J281" s="196"/>
      <c r="K281" s="196"/>
      <c r="L281" s="197"/>
      <c r="M281" s="197"/>
      <c r="N281" s="109">
        <f t="shared" si="88"/>
        <v>0</v>
      </c>
      <c r="O281" s="109">
        <f>(SUMIF($B$21:B281,B281,$N$21:N281))</f>
        <v>0</v>
      </c>
      <c r="P281" s="109">
        <f t="shared" si="96"/>
        <v>-2.0833333333333335</v>
      </c>
      <c r="Q281" s="197"/>
      <c r="R281" s="107">
        <f t="shared" si="89"/>
        <v>0</v>
      </c>
      <c r="S281" s="109">
        <f t="shared" si="90"/>
        <v>0</v>
      </c>
      <c r="T281" s="109">
        <f t="shared" si="91"/>
        <v>0</v>
      </c>
      <c r="U281" s="109">
        <f t="shared" si="92"/>
        <v>0</v>
      </c>
      <c r="V281" s="109">
        <f t="shared" si="93"/>
        <v>0</v>
      </c>
      <c r="W281" s="109">
        <f t="shared" si="94"/>
        <v>0</v>
      </c>
      <c r="X281" s="196"/>
      <c r="Y281" s="198"/>
      <c r="Z281" s="198"/>
      <c r="AA281" s="196"/>
      <c r="AB281" s="196"/>
      <c r="AC281" s="196"/>
      <c r="AD281" s="199"/>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96"/>
      <c r="I282" s="196"/>
      <c r="J282" s="196"/>
      <c r="K282" s="196"/>
      <c r="L282" s="197"/>
      <c r="M282" s="197"/>
      <c r="N282" s="109">
        <f t="shared" si="88"/>
        <v>0</v>
      </c>
      <c r="O282" s="109">
        <f>(SUMIF($B$21:B282,B282,$N$21:N282))</f>
        <v>0</v>
      </c>
      <c r="P282" s="109">
        <f t="shared" si="96"/>
        <v>-2.0833333333333335</v>
      </c>
      <c r="Q282" s="197"/>
      <c r="R282" s="107">
        <f t="shared" si="89"/>
        <v>0</v>
      </c>
      <c r="S282" s="109">
        <f t="shared" si="90"/>
        <v>0</v>
      </c>
      <c r="T282" s="109">
        <f t="shared" si="91"/>
        <v>0</v>
      </c>
      <c r="U282" s="109">
        <f t="shared" si="92"/>
        <v>0</v>
      </c>
      <c r="V282" s="109">
        <f t="shared" si="93"/>
        <v>0</v>
      </c>
      <c r="W282" s="109">
        <f t="shared" si="94"/>
        <v>0</v>
      </c>
      <c r="X282" s="196"/>
      <c r="Y282" s="198"/>
      <c r="Z282" s="198"/>
      <c r="AA282" s="196"/>
      <c r="AB282" s="196"/>
      <c r="AC282" s="196"/>
      <c r="AD282" s="199"/>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96"/>
      <c r="I283" s="196"/>
      <c r="J283" s="196"/>
      <c r="K283" s="196"/>
      <c r="L283" s="197"/>
      <c r="M283" s="197"/>
      <c r="N283" s="109">
        <f t="shared" si="88"/>
        <v>0</v>
      </c>
      <c r="O283" s="109">
        <f>(SUMIF($B$21:B283,B283,$N$21:N283))</f>
        <v>0</v>
      </c>
      <c r="P283" s="109">
        <f t="shared" si="96"/>
        <v>-2.0833333333333335</v>
      </c>
      <c r="Q283" s="197"/>
      <c r="R283" s="107">
        <f t="shared" si="89"/>
        <v>0</v>
      </c>
      <c r="S283" s="109">
        <f t="shared" si="90"/>
        <v>0</v>
      </c>
      <c r="T283" s="109">
        <f t="shared" si="91"/>
        <v>0</v>
      </c>
      <c r="U283" s="109">
        <f t="shared" si="92"/>
        <v>0</v>
      </c>
      <c r="V283" s="109">
        <f t="shared" si="93"/>
        <v>0</v>
      </c>
      <c r="W283" s="109">
        <f t="shared" si="94"/>
        <v>0</v>
      </c>
      <c r="X283" s="196"/>
      <c r="Y283" s="198"/>
      <c r="Z283" s="198"/>
      <c r="AA283" s="196"/>
      <c r="AB283" s="196"/>
      <c r="AC283" s="196"/>
      <c r="AD283" s="199"/>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96"/>
      <c r="I284" s="196"/>
      <c r="J284" s="196"/>
      <c r="K284" s="196"/>
      <c r="L284" s="197"/>
      <c r="M284" s="197"/>
      <c r="N284" s="109">
        <f t="shared" si="88"/>
        <v>0</v>
      </c>
      <c r="O284" s="109">
        <f>(SUMIF($B$21:B284,B284,$N$21:N284))</f>
        <v>0</v>
      </c>
      <c r="P284" s="109">
        <f t="shared" si="96"/>
        <v>-2.0833333333333335</v>
      </c>
      <c r="Q284" s="197"/>
      <c r="R284" s="107">
        <f t="shared" si="89"/>
        <v>0</v>
      </c>
      <c r="S284" s="109">
        <f t="shared" si="90"/>
        <v>0</v>
      </c>
      <c r="T284" s="109">
        <f t="shared" si="91"/>
        <v>0</v>
      </c>
      <c r="U284" s="109">
        <f t="shared" si="92"/>
        <v>0</v>
      </c>
      <c r="V284" s="109">
        <f t="shared" si="93"/>
        <v>0</v>
      </c>
      <c r="W284" s="109">
        <f t="shared" si="94"/>
        <v>0</v>
      </c>
      <c r="X284" s="196"/>
      <c r="Y284" s="198"/>
      <c r="Z284" s="198"/>
      <c r="AA284" s="196"/>
      <c r="AB284" s="196"/>
      <c r="AC284" s="196"/>
      <c r="AD284" s="199"/>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96"/>
      <c r="I285" s="196"/>
      <c r="J285" s="196"/>
      <c r="K285" s="196"/>
      <c r="L285" s="197"/>
      <c r="M285" s="197"/>
      <c r="N285" s="109">
        <f t="shared" si="88"/>
        <v>0</v>
      </c>
      <c r="O285" s="109">
        <f>(SUMIF($B$21:B285,B285,$N$21:N285))</f>
        <v>0</v>
      </c>
      <c r="P285" s="109">
        <f t="shared" si="96"/>
        <v>-2.0833333333333335</v>
      </c>
      <c r="Q285" s="197"/>
      <c r="R285" s="107">
        <f t="shared" si="89"/>
        <v>0</v>
      </c>
      <c r="S285" s="109">
        <f t="shared" si="90"/>
        <v>0</v>
      </c>
      <c r="T285" s="109">
        <f t="shared" si="91"/>
        <v>0</v>
      </c>
      <c r="U285" s="109">
        <f t="shared" si="92"/>
        <v>0</v>
      </c>
      <c r="V285" s="109">
        <f t="shared" si="93"/>
        <v>0</v>
      </c>
      <c r="W285" s="109">
        <f t="shared" si="94"/>
        <v>0</v>
      </c>
      <c r="X285" s="196"/>
      <c r="Y285" s="198"/>
      <c r="Z285" s="198"/>
      <c r="AA285" s="196"/>
      <c r="AB285" s="196"/>
      <c r="AC285" s="196"/>
      <c r="AD285" s="199"/>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96"/>
      <c r="I286" s="196"/>
      <c r="J286" s="196"/>
      <c r="K286" s="196"/>
      <c r="L286" s="197"/>
      <c r="M286" s="197"/>
      <c r="N286" s="109">
        <f t="shared" si="88"/>
        <v>0</v>
      </c>
      <c r="O286" s="109">
        <f>(SUMIF($B$21:B286,B286,$N$21:N286))</f>
        <v>0</v>
      </c>
      <c r="P286" s="109">
        <f t="shared" si="96"/>
        <v>-2.0833333333333335</v>
      </c>
      <c r="Q286" s="197"/>
      <c r="R286" s="107">
        <f t="shared" si="89"/>
        <v>0</v>
      </c>
      <c r="S286" s="109">
        <f t="shared" si="90"/>
        <v>0</v>
      </c>
      <c r="T286" s="109">
        <f t="shared" si="91"/>
        <v>0</v>
      </c>
      <c r="U286" s="109">
        <f t="shared" si="92"/>
        <v>0</v>
      </c>
      <c r="V286" s="109">
        <f t="shared" si="93"/>
        <v>0</v>
      </c>
      <c r="W286" s="109">
        <f t="shared" si="94"/>
        <v>0</v>
      </c>
      <c r="X286" s="196"/>
      <c r="Y286" s="198"/>
      <c r="Z286" s="198"/>
      <c r="AA286" s="196"/>
      <c r="AB286" s="196"/>
      <c r="AC286" s="196"/>
      <c r="AD286" s="199"/>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96"/>
      <c r="I287" s="196"/>
      <c r="J287" s="196"/>
      <c r="K287" s="196"/>
      <c r="L287" s="197"/>
      <c r="M287" s="197"/>
      <c r="N287" s="109">
        <f t="shared" si="88"/>
        <v>0</v>
      </c>
      <c r="O287" s="109">
        <f>(SUMIF($B$21:B287,B287,$N$21:N287))</f>
        <v>0</v>
      </c>
      <c r="P287" s="109">
        <f t="shared" si="96"/>
        <v>-2.0833333333333335</v>
      </c>
      <c r="Q287" s="197"/>
      <c r="R287" s="107">
        <f t="shared" si="89"/>
        <v>0</v>
      </c>
      <c r="S287" s="109">
        <f t="shared" si="90"/>
        <v>0</v>
      </c>
      <c r="T287" s="109">
        <f t="shared" si="91"/>
        <v>0</v>
      </c>
      <c r="U287" s="109">
        <f t="shared" si="92"/>
        <v>0</v>
      </c>
      <c r="V287" s="109">
        <f t="shared" si="93"/>
        <v>0</v>
      </c>
      <c r="W287" s="109">
        <f t="shared" si="94"/>
        <v>0</v>
      </c>
      <c r="X287" s="196"/>
      <c r="Y287" s="198"/>
      <c r="Z287" s="198"/>
      <c r="AA287" s="196"/>
      <c r="AB287" s="196"/>
      <c r="AC287" s="196"/>
      <c r="AD287" s="199"/>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96"/>
      <c r="I288" s="196"/>
      <c r="J288" s="196"/>
      <c r="K288" s="196"/>
      <c r="L288" s="197"/>
      <c r="M288" s="197"/>
      <c r="N288" s="109">
        <f t="shared" si="88"/>
        <v>0</v>
      </c>
      <c r="O288" s="109">
        <f>(SUMIF($B$21:B288,B288,$N$21:N288))</f>
        <v>0</v>
      </c>
      <c r="P288" s="109">
        <f t="shared" si="96"/>
        <v>-2.0833333333333335</v>
      </c>
      <c r="Q288" s="197"/>
      <c r="R288" s="107">
        <f t="shared" si="89"/>
        <v>0</v>
      </c>
      <c r="S288" s="109">
        <f t="shared" si="90"/>
        <v>0</v>
      </c>
      <c r="T288" s="109">
        <f t="shared" si="91"/>
        <v>0</v>
      </c>
      <c r="U288" s="109">
        <f t="shared" si="92"/>
        <v>0</v>
      </c>
      <c r="V288" s="109">
        <f t="shared" si="93"/>
        <v>0</v>
      </c>
      <c r="W288" s="109">
        <f t="shared" si="94"/>
        <v>0</v>
      </c>
      <c r="X288" s="196"/>
      <c r="Y288" s="198"/>
      <c r="Z288" s="198"/>
      <c r="AA288" s="196"/>
      <c r="AB288" s="196"/>
      <c r="AC288" s="196"/>
      <c r="AD288" s="199"/>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96"/>
      <c r="I289" s="196"/>
      <c r="J289" s="196"/>
      <c r="K289" s="196"/>
      <c r="L289" s="197"/>
      <c r="M289" s="197"/>
      <c r="N289" s="109">
        <f t="shared" si="88"/>
        <v>0</v>
      </c>
      <c r="O289" s="109">
        <f>(SUMIF($B$21:B289,B289,$N$21:N289))</f>
        <v>0</v>
      </c>
      <c r="P289" s="109">
        <f t="shared" si="96"/>
        <v>-2.0833333333333335</v>
      </c>
      <c r="Q289" s="197"/>
      <c r="R289" s="107">
        <f t="shared" si="89"/>
        <v>0</v>
      </c>
      <c r="S289" s="109">
        <f t="shared" si="90"/>
        <v>0</v>
      </c>
      <c r="T289" s="109">
        <f t="shared" si="91"/>
        <v>0</v>
      </c>
      <c r="U289" s="109">
        <f t="shared" si="92"/>
        <v>0</v>
      </c>
      <c r="V289" s="109">
        <f t="shared" si="93"/>
        <v>0</v>
      </c>
      <c r="W289" s="109">
        <f t="shared" si="94"/>
        <v>0</v>
      </c>
      <c r="X289" s="196"/>
      <c r="Y289" s="198"/>
      <c r="Z289" s="198"/>
      <c r="AA289" s="196"/>
      <c r="AB289" s="196"/>
      <c r="AC289" s="196"/>
      <c r="AD289" s="199"/>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96"/>
      <c r="I290" s="196"/>
      <c r="J290" s="196"/>
      <c r="K290" s="196"/>
      <c r="L290" s="197"/>
      <c r="M290" s="197"/>
      <c r="N290" s="109">
        <f t="shared" si="88"/>
        <v>0</v>
      </c>
      <c r="O290" s="109">
        <f>(SUMIF($B$21:B290,B290,$N$21:N290))</f>
        <v>0</v>
      </c>
      <c r="P290" s="109">
        <f t="shared" si="96"/>
        <v>-2.0833333333333335</v>
      </c>
      <c r="Q290" s="197"/>
      <c r="R290" s="107">
        <f t="shared" si="89"/>
        <v>0</v>
      </c>
      <c r="S290" s="109">
        <f t="shared" si="90"/>
        <v>0</v>
      </c>
      <c r="T290" s="109">
        <f t="shared" si="91"/>
        <v>0</v>
      </c>
      <c r="U290" s="109">
        <f t="shared" si="92"/>
        <v>0</v>
      </c>
      <c r="V290" s="109">
        <f t="shared" si="93"/>
        <v>0</v>
      </c>
      <c r="W290" s="109">
        <f t="shared" si="94"/>
        <v>0</v>
      </c>
      <c r="X290" s="196"/>
      <c r="Y290" s="198"/>
      <c r="Z290" s="198"/>
      <c r="AA290" s="196"/>
      <c r="AB290" s="196"/>
      <c r="AC290" s="196"/>
      <c r="AD290" s="199"/>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96"/>
      <c r="I291" s="196"/>
      <c r="J291" s="196"/>
      <c r="K291" s="196"/>
      <c r="L291" s="197"/>
      <c r="M291" s="197"/>
      <c r="N291" s="109">
        <f t="shared" si="88"/>
        <v>0</v>
      </c>
      <c r="O291" s="109">
        <f>(SUMIF($B$21:B291,B291,$N$21:N291))</f>
        <v>0</v>
      </c>
      <c r="P291" s="109">
        <f t="shared" si="96"/>
        <v>-2.0833333333333335</v>
      </c>
      <c r="Q291" s="197"/>
      <c r="R291" s="107">
        <f t="shared" si="89"/>
        <v>0</v>
      </c>
      <c r="S291" s="109">
        <f t="shared" si="90"/>
        <v>0</v>
      </c>
      <c r="T291" s="109">
        <f t="shared" si="91"/>
        <v>0</v>
      </c>
      <c r="U291" s="109">
        <f t="shared" si="92"/>
        <v>0</v>
      </c>
      <c r="V291" s="109">
        <f t="shared" si="93"/>
        <v>0</v>
      </c>
      <c r="W291" s="109">
        <f t="shared" si="94"/>
        <v>0</v>
      </c>
      <c r="X291" s="196"/>
      <c r="Y291" s="198"/>
      <c r="Z291" s="198"/>
      <c r="AA291" s="196"/>
      <c r="AB291" s="196"/>
      <c r="AC291" s="196"/>
      <c r="AD291" s="199"/>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96"/>
      <c r="I292" s="196"/>
      <c r="J292" s="196"/>
      <c r="K292" s="196"/>
      <c r="L292" s="197"/>
      <c r="M292" s="197"/>
      <c r="N292" s="109">
        <f t="shared" si="88"/>
        <v>0</v>
      </c>
      <c r="O292" s="109">
        <f>(SUMIF($B$21:B292,B292,$N$21:N292))</f>
        <v>0</v>
      </c>
      <c r="P292" s="109">
        <f t="shared" si="96"/>
        <v>-2.0833333333333335</v>
      </c>
      <c r="Q292" s="197"/>
      <c r="R292" s="107">
        <f t="shared" si="89"/>
        <v>0</v>
      </c>
      <c r="S292" s="109">
        <f t="shared" si="90"/>
        <v>0</v>
      </c>
      <c r="T292" s="109">
        <f t="shared" si="91"/>
        <v>0</v>
      </c>
      <c r="U292" s="109">
        <f t="shared" si="92"/>
        <v>0</v>
      </c>
      <c r="V292" s="109">
        <f t="shared" si="93"/>
        <v>0</v>
      </c>
      <c r="W292" s="109">
        <f t="shared" si="94"/>
        <v>0</v>
      </c>
      <c r="X292" s="196"/>
      <c r="Y292" s="198"/>
      <c r="Z292" s="198"/>
      <c r="AA292" s="196"/>
      <c r="AB292" s="196"/>
      <c r="AC292" s="196"/>
      <c r="AD292" s="199"/>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96"/>
      <c r="I293" s="196"/>
      <c r="J293" s="196"/>
      <c r="K293" s="196"/>
      <c r="L293" s="197"/>
      <c r="M293" s="197"/>
      <c r="N293" s="109">
        <f t="shared" si="88"/>
        <v>0</v>
      </c>
      <c r="O293" s="109">
        <f>(SUMIF($B$21:B293,B293,$N$21:N293))</f>
        <v>0</v>
      </c>
      <c r="P293" s="109">
        <f t="shared" si="96"/>
        <v>-2.0833333333333335</v>
      </c>
      <c r="Q293" s="197"/>
      <c r="R293" s="107">
        <f t="shared" si="89"/>
        <v>0</v>
      </c>
      <c r="S293" s="109">
        <f t="shared" si="90"/>
        <v>0</v>
      </c>
      <c r="T293" s="109">
        <f t="shared" si="91"/>
        <v>0</v>
      </c>
      <c r="U293" s="109">
        <f t="shared" si="92"/>
        <v>0</v>
      </c>
      <c r="V293" s="109">
        <f t="shared" si="93"/>
        <v>0</v>
      </c>
      <c r="W293" s="109">
        <f t="shared" si="94"/>
        <v>0</v>
      </c>
      <c r="X293" s="196"/>
      <c r="Y293" s="198"/>
      <c r="Z293" s="198"/>
      <c r="AA293" s="196"/>
      <c r="AB293" s="196"/>
      <c r="AC293" s="196"/>
      <c r="AD293" s="199"/>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96"/>
      <c r="I294" s="196"/>
      <c r="J294" s="196"/>
      <c r="K294" s="196"/>
      <c r="L294" s="197"/>
      <c r="M294" s="197"/>
      <c r="N294" s="109">
        <f t="shared" si="88"/>
        <v>0</v>
      </c>
      <c r="O294" s="109">
        <f>(SUMIF($B$21:B294,B294,$N$21:N294))</f>
        <v>0</v>
      </c>
      <c r="P294" s="109">
        <f t="shared" si="96"/>
        <v>-2.0833333333333335</v>
      </c>
      <c r="Q294" s="197"/>
      <c r="R294" s="107">
        <f t="shared" si="89"/>
        <v>0</v>
      </c>
      <c r="S294" s="109">
        <f t="shared" si="90"/>
        <v>0</v>
      </c>
      <c r="T294" s="109">
        <f t="shared" si="91"/>
        <v>0</v>
      </c>
      <c r="U294" s="109">
        <f t="shared" si="92"/>
        <v>0</v>
      </c>
      <c r="V294" s="109">
        <f t="shared" si="93"/>
        <v>0</v>
      </c>
      <c r="W294" s="109">
        <f t="shared" si="94"/>
        <v>0</v>
      </c>
      <c r="X294" s="196"/>
      <c r="Y294" s="198"/>
      <c r="Z294" s="198"/>
      <c r="AA294" s="196"/>
      <c r="AB294" s="196"/>
      <c r="AC294" s="196"/>
      <c r="AD294" s="199"/>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96"/>
      <c r="I295" s="196"/>
      <c r="J295" s="196"/>
      <c r="K295" s="196"/>
      <c r="L295" s="197"/>
      <c r="M295" s="197"/>
      <c r="N295" s="109">
        <f t="shared" si="88"/>
        <v>0</v>
      </c>
      <c r="O295" s="109">
        <f>(SUMIF($B$21:B295,B295,$N$21:N295))</f>
        <v>0</v>
      </c>
      <c r="P295" s="109">
        <f t="shared" si="96"/>
        <v>-2.0833333333333335</v>
      </c>
      <c r="Q295" s="197"/>
      <c r="R295" s="107">
        <f t="shared" si="89"/>
        <v>0</v>
      </c>
      <c r="S295" s="109">
        <f t="shared" si="90"/>
        <v>0</v>
      </c>
      <c r="T295" s="109">
        <f t="shared" si="91"/>
        <v>0</v>
      </c>
      <c r="U295" s="109">
        <f t="shared" si="92"/>
        <v>0</v>
      </c>
      <c r="V295" s="109">
        <f t="shared" si="93"/>
        <v>0</v>
      </c>
      <c r="W295" s="109">
        <f t="shared" si="94"/>
        <v>0</v>
      </c>
      <c r="X295" s="196"/>
      <c r="Y295" s="198"/>
      <c r="Z295" s="198"/>
      <c r="AA295" s="196"/>
      <c r="AB295" s="196"/>
      <c r="AC295" s="196"/>
      <c r="AD295" s="199"/>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96"/>
      <c r="I296" s="196"/>
      <c r="J296" s="196"/>
      <c r="K296" s="196"/>
      <c r="L296" s="197"/>
      <c r="M296" s="197"/>
      <c r="N296" s="109">
        <f t="shared" si="88"/>
        <v>0</v>
      </c>
      <c r="O296" s="109">
        <f>(SUMIF($B$21:B296,B296,$N$21:N296))</f>
        <v>0</v>
      </c>
      <c r="P296" s="109">
        <f t="shared" si="96"/>
        <v>-2.0833333333333335</v>
      </c>
      <c r="Q296" s="197"/>
      <c r="R296" s="107">
        <f t="shared" si="89"/>
        <v>0</v>
      </c>
      <c r="S296" s="109">
        <f t="shared" si="90"/>
        <v>0</v>
      </c>
      <c r="T296" s="109">
        <f t="shared" si="91"/>
        <v>0</v>
      </c>
      <c r="U296" s="109">
        <f t="shared" si="92"/>
        <v>0</v>
      </c>
      <c r="V296" s="109">
        <f t="shared" si="93"/>
        <v>0</v>
      </c>
      <c r="W296" s="109">
        <f t="shared" si="94"/>
        <v>0</v>
      </c>
      <c r="X296" s="196"/>
      <c r="Y296" s="198"/>
      <c r="Z296" s="198"/>
      <c r="AA296" s="196"/>
      <c r="AB296" s="196"/>
      <c r="AC296" s="196"/>
      <c r="AD296" s="199"/>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96"/>
      <c r="I297" s="196"/>
      <c r="J297" s="196"/>
      <c r="K297" s="196"/>
      <c r="L297" s="197"/>
      <c r="M297" s="197"/>
      <c r="N297" s="109">
        <f t="shared" si="88"/>
        <v>0</v>
      </c>
      <c r="O297" s="109">
        <f>(SUMIF($B$21:B297,B297,$N$21:N297))</f>
        <v>0</v>
      </c>
      <c r="P297" s="109">
        <f t="shared" si="96"/>
        <v>-2.0833333333333335</v>
      </c>
      <c r="Q297" s="197"/>
      <c r="R297" s="107">
        <f t="shared" si="89"/>
        <v>0</v>
      </c>
      <c r="S297" s="109">
        <f t="shared" si="90"/>
        <v>0</v>
      </c>
      <c r="T297" s="109">
        <f t="shared" si="91"/>
        <v>0</v>
      </c>
      <c r="U297" s="109">
        <f t="shared" si="92"/>
        <v>0</v>
      </c>
      <c r="V297" s="109">
        <f t="shared" si="93"/>
        <v>0</v>
      </c>
      <c r="W297" s="109">
        <f t="shared" si="94"/>
        <v>0</v>
      </c>
      <c r="X297" s="196"/>
      <c r="Y297" s="198"/>
      <c r="Z297" s="198"/>
      <c r="AA297" s="196"/>
      <c r="AB297" s="196"/>
      <c r="AC297" s="196"/>
      <c r="AD297" s="199"/>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96"/>
      <c r="I298" s="196"/>
      <c r="J298" s="196"/>
      <c r="K298" s="196"/>
      <c r="L298" s="197"/>
      <c r="M298" s="197"/>
      <c r="N298" s="109">
        <f t="shared" si="88"/>
        <v>0</v>
      </c>
      <c r="O298" s="109">
        <f>(SUMIF($B$21:B298,B298,$N$21:N298))</f>
        <v>0</v>
      </c>
      <c r="P298" s="109">
        <f t="shared" si="96"/>
        <v>-2.0833333333333335</v>
      </c>
      <c r="Q298" s="197"/>
      <c r="R298" s="107">
        <f t="shared" si="89"/>
        <v>0</v>
      </c>
      <c r="S298" s="109">
        <f t="shared" si="90"/>
        <v>0</v>
      </c>
      <c r="T298" s="109">
        <f t="shared" si="91"/>
        <v>0</v>
      </c>
      <c r="U298" s="109">
        <f t="shared" si="92"/>
        <v>0</v>
      </c>
      <c r="V298" s="109">
        <f t="shared" si="93"/>
        <v>0</v>
      </c>
      <c r="W298" s="109">
        <f t="shared" si="94"/>
        <v>0</v>
      </c>
      <c r="X298" s="196"/>
      <c r="Y298" s="198"/>
      <c r="Z298" s="198"/>
      <c r="AA298" s="196"/>
      <c r="AB298" s="196"/>
      <c r="AC298" s="196"/>
      <c r="AD298" s="199"/>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96"/>
      <c r="I299" s="196"/>
      <c r="J299" s="196"/>
      <c r="K299" s="196"/>
      <c r="L299" s="197"/>
      <c r="M299" s="197"/>
      <c r="N299" s="109">
        <f t="shared" si="88"/>
        <v>0</v>
      </c>
      <c r="O299" s="109">
        <f>(SUMIF($B$21:B299,B299,$N$21:N299))</f>
        <v>0</v>
      </c>
      <c r="P299" s="109">
        <f t="shared" si="96"/>
        <v>-2.0833333333333335</v>
      </c>
      <c r="Q299" s="197"/>
      <c r="R299" s="107">
        <f t="shared" si="89"/>
        <v>0</v>
      </c>
      <c r="S299" s="109">
        <f t="shared" si="90"/>
        <v>0</v>
      </c>
      <c r="T299" s="109">
        <f t="shared" si="91"/>
        <v>0</v>
      </c>
      <c r="U299" s="109">
        <f t="shared" si="92"/>
        <v>0</v>
      </c>
      <c r="V299" s="109">
        <f t="shared" si="93"/>
        <v>0</v>
      </c>
      <c r="W299" s="109">
        <f t="shared" si="94"/>
        <v>0</v>
      </c>
      <c r="X299" s="196"/>
      <c r="Y299" s="198"/>
      <c r="Z299" s="198"/>
      <c r="AA299" s="196"/>
      <c r="AB299" s="196"/>
      <c r="AC299" s="196"/>
      <c r="AD299" s="199"/>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96"/>
      <c r="I300" s="196"/>
      <c r="J300" s="196"/>
      <c r="K300" s="196"/>
      <c r="L300" s="197"/>
      <c r="M300" s="197"/>
      <c r="N300" s="109">
        <f t="shared" si="88"/>
        <v>0</v>
      </c>
      <c r="O300" s="109">
        <f>(SUMIF($B$21:B300,B300,$N$21:N300))</f>
        <v>0</v>
      </c>
      <c r="P300" s="109">
        <f t="shared" si="96"/>
        <v>-2.0833333333333335</v>
      </c>
      <c r="Q300" s="197"/>
      <c r="R300" s="107">
        <f t="shared" si="89"/>
        <v>0</v>
      </c>
      <c r="S300" s="109">
        <f t="shared" si="90"/>
        <v>0</v>
      </c>
      <c r="T300" s="109">
        <f t="shared" si="91"/>
        <v>0</v>
      </c>
      <c r="U300" s="109">
        <f t="shared" si="92"/>
        <v>0</v>
      </c>
      <c r="V300" s="109">
        <f t="shared" si="93"/>
        <v>0</v>
      </c>
      <c r="W300" s="109">
        <f t="shared" si="94"/>
        <v>0</v>
      </c>
      <c r="X300" s="196"/>
      <c r="Y300" s="198"/>
      <c r="Z300" s="198"/>
      <c r="AA300" s="196"/>
      <c r="AB300" s="196"/>
      <c r="AC300" s="196"/>
      <c r="AD300" s="199"/>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96"/>
      <c r="I301" s="196"/>
      <c r="J301" s="196"/>
      <c r="K301" s="196"/>
      <c r="L301" s="197"/>
      <c r="M301" s="197"/>
      <c r="N301" s="109">
        <f t="shared" si="88"/>
        <v>0</v>
      </c>
      <c r="O301" s="109">
        <f>(SUMIF($B$21:B301,B301,$N$21:N301))</f>
        <v>0</v>
      </c>
      <c r="P301" s="109">
        <f t="shared" si="96"/>
        <v>-2.0833333333333335</v>
      </c>
      <c r="Q301" s="197"/>
      <c r="R301" s="107">
        <f t="shared" si="89"/>
        <v>0</v>
      </c>
      <c r="S301" s="109">
        <f t="shared" si="90"/>
        <v>0</v>
      </c>
      <c r="T301" s="109">
        <f t="shared" si="91"/>
        <v>0</v>
      </c>
      <c r="U301" s="109">
        <f t="shared" si="92"/>
        <v>0</v>
      </c>
      <c r="V301" s="109">
        <f t="shared" si="93"/>
        <v>0</v>
      </c>
      <c r="W301" s="109">
        <f t="shared" si="94"/>
        <v>0</v>
      </c>
      <c r="X301" s="196"/>
      <c r="Y301" s="198"/>
      <c r="Z301" s="198"/>
      <c r="AA301" s="196"/>
      <c r="AB301" s="196"/>
      <c r="AC301" s="196"/>
      <c r="AD301" s="199"/>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96"/>
      <c r="I302" s="196"/>
      <c r="J302" s="196"/>
      <c r="K302" s="196"/>
      <c r="L302" s="197"/>
      <c r="M302" s="197"/>
      <c r="N302" s="109">
        <f t="shared" si="88"/>
        <v>0</v>
      </c>
      <c r="O302" s="109">
        <f>(SUMIF($B$21:B302,B302,$N$21:N302))</f>
        <v>0</v>
      </c>
      <c r="P302" s="109">
        <f t="shared" si="96"/>
        <v>-2.0833333333333335</v>
      </c>
      <c r="Q302" s="197"/>
      <c r="R302" s="107">
        <f t="shared" si="89"/>
        <v>0</v>
      </c>
      <c r="S302" s="109">
        <f t="shared" si="90"/>
        <v>0</v>
      </c>
      <c r="T302" s="109">
        <f t="shared" si="91"/>
        <v>0</v>
      </c>
      <c r="U302" s="109">
        <f t="shared" si="92"/>
        <v>0</v>
      </c>
      <c r="V302" s="109">
        <f t="shared" si="93"/>
        <v>0</v>
      </c>
      <c r="W302" s="109">
        <f t="shared" si="94"/>
        <v>0</v>
      </c>
      <c r="X302" s="196"/>
      <c r="Y302" s="198"/>
      <c r="Z302" s="198"/>
      <c r="AA302" s="196"/>
      <c r="AB302" s="196"/>
      <c r="AC302" s="196"/>
      <c r="AD302" s="199"/>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96"/>
      <c r="I303" s="196"/>
      <c r="J303" s="196"/>
      <c r="K303" s="196"/>
      <c r="L303" s="197"/>
      <c r="M303" s="197"/>
      <c r="N303" s="109">
        <f t="shared" si="88"/>
        <v>0</v>
      </c>
      <c r="O303" s="109">
        <f>(SUMIF($B$21:B303,B303,$N$21:N303))</f>
        <v>0</v>
      </c>
      <c r="P303" s="109">
        <f t="shared" si="96"/>
        <v>-2.0833333333333335</v>
      </c>
      <c r="Q303" s="197"/>
      <c r="R303" s="107">
        <f t="shared" si="89"/>
        <v>0</v>
      </c>
      <c r="S303" s="109">
        <f t="shared" si="90"/>
        <v>0</v>
      </c>
      <c r="T303" s="109">
        <f t="shared" si="91"/>
        <v>0</v>
      </c>
      <c r="U303" s="109">
        <f t="shared" si="92"/>
        <v>0</v>
      </c>
      <c r="V303" s="109">
        <f t="shared" si="93"/>
        <v>0</v>
      </c>
      <c r="W303" s="109">
        <f t="shared" si="94"/>
        <v>0</v>
      </c>
      <c r="X303" s="196"/>
      <c r="Y303" s="198"/>
      <c r="Z303" s="198"/>
      <c r="AA303" s="196"/>
      <c r="AB303" s="196"/>
      <c r="AC303" s="196"/>
      <c r="AD303" s="199"/>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96"/>
      <c r="I304" s="196"/>
      <c r="J304" s="196"/>
      <c r="K304" s="196"/>
      <c r="L304" s="197"/>
      <c r="M304" s="197"/>
      <c r="N304" s="109">
        <f t="shared" si="88"/>
        <v>0</v>
      </c>
      <c r="O304" s="109">
        <f>(SUMIF($B$21:B304,B304,$N$21:N304))</f>
        <v>0</v>
      </c>
      <c r="P304" s="109">
        <f t="shared" si="96"/>
        <v>-2.0833333333333335</v>
      </c>
      <c r="Q304" s="197"/>
      <c r="R304" s="107">
        <f t="shared" si="89"/>
        <v>0</v>
      </c>
      <c r="S304" s="109">
        <f t="shared" si="90"/>
        <v>0</v>
      </c>
      <c r="T304" s="109">
        <f t="shared" si="91"/>
        <v>0</v>
      </c>
      <c r="U304" s="109">
        <f t="shared" si="92"/>
        <v>0</v>
      </c>
      <c r="V304" s="109">
        <f t="shared" si="93"/>
        <v>0</v>
      </c>
      <c r="W304" s="109">
        <f t="shared" si="94"/>
        <v>0</v>
      </c>
      <c r="X304" s="196"/>
      <c r="Y304" s="198"/>
      <c r="Z304" s="198"/>
      <c r="AA304" s="196"/>
      <c r="AB304" s="196"/>
      <c r="AC304" s="196"/>
      <c r="AD304" s="199"/>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96"/>
      <c r="I305" s="196"/>
      <c r="J305" s="196"/>
      <c r="K305" s="196"/>
      <c r="L305" s="197"/>
      <c r="M305" s="197"/>
      <c r="N305" s="109">
        <f t="shared" si="88"/>
        <v>0</v>
      </c>
      <c r="O305" s="109">
        <f>(SUMIF($B$21:B305,B305,$N$21:N305))</f>
        <v>0</v>
      </c>
      <c r="P305" s="109">
        <f t="shared" si="96"/>
        <v>-2.0833333333333335</v>
      </c>
      <c r="Q305" s="197"/>
      <c r="R305" s="107">
        <f t="shared" si="89"/>
        <v>0</v>
      </c>
      <c r="S305" s="109">
        <f t="shared" si="90"/>
        <v>0</v>
      </c>
      <c r="T305" s="109">
        <f t="shared" si="91"/>
        <v>0</v>
      </c>
      <c r="U305" s="109">
        <f t="shared" si="92"/>
        <v>0</v>
      </c>
      <c r="V305" s="109">
        <f t="shared" si="93"/>
        <v>0</v>
      </c>
      <c r="W305" s="109">
        <f t="shared" si="94"/>
        <v>0</v>
      </c>
      <c r="X305" s="196"/>
      <c r="Y305" s="198"/>
      <c r="Z305" s="198"/>
      <c r="AA305" s="196"/>
      <c r="AB305" s="196"/>
      <c r="AC305" s="196"/>
      <c r="AD305" s="199"/>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96"/>
      <c r="I306" s="196"/>
      <c r="J306" s="196"/>
      <c r="K306" s="196"/>
      <c r="L306" s="197"/>
      <c r="M306" s="197"/>
      <c r="N306" s="109">
        <f t="shared" si="88"/>
        <v>0</v>
      </c>
      <c r="O306" s="109">
        <f>(SUMIF($B$21:B306,B306,$N$21:N306))</f>
        <v>0</v>
      </c>
      <c r="P306" s="109">
        <f t="shared" si="96"/>
        <v>-2.0833333333333335</v>
      </c>
      <c r="Q306" s="197"/>
      <c r="R306" s="107">
        <f t="shared" si="89"/>
        <v>0</v>
      </c>
      <c r="S306" s="109">
        <f t="shared" si="90"/>
        <v>0</v>
      </c>
      <c r="T306" s="109">
        <f t="shared" si="91"/>
        <v>0</v>
      </c>
      <c r="U306" s="109">
        <f t="shared" si="92"/>
        <v>0</v>
      </c>
      <c r="V306" s="109">
        <f t="shared" si="93"/>
        <v>0</v>
      </c>
      <c r="W306" s="109">
        <f t="shared" si="94"/>
        <v>0</v>
      </c>
      <c r="X306" s="196"/>
      <c r="Y306" s="198"/>
      <c r="Z306" s="198"/>
      <c r="AA306" s="196"/>
      <c r="AB306" s="196"/>
      <c r="AC306" s="196"/>
      <c r="AD306" s="199"/>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96"/>
      <c r="I307" s="196"/>
      <c r="J307" s="196"/>
      <c r="K307" s="196"/>
      <c r="L307" s="197"/>
      <c r="M307" s="197"/>
      <c r="N307" s="109">
        <f t="shared" si="88"/>
        <v>0</v>
      </c>
      <c r="O307" s="109">
        <f>(SUMIF($B$21:B307,B307,$N$21:N307))</f>
        <v>0</v>
      </c>
      <c r="P307" s="109">
        <f t="shared" si="96"/>
        <v>-2.0833333333333335</v>
      </c>
      <c r="Q307" s="197"/>
      <c r="R307" s="107">
        <f t="shared" si="89"/>
        <v>0</v>
      </c>
      <c r="S307" s="109">
        <f t="shared" si="90"/>
        <v>0</v>
      </c>
      <c r="T307" s="109">
        <f t="shared" si="91"/>
        <v>0</v>
      </c>
      <c r="U307" s="109">
        <f t="shared" si="92"/>
        <v>0</v>
      </c>
      <c r="V307" s="109">
        <f t="shared" si="93"/>
        <v>0</v>
      </c>
      <c r="W307" s="109">
        <f t="shared" si="94"/>
        <v>0</v>
      </c>
      <c r="X307" s="196"/>
      <c r="Y307" s="198"/>
      <c r="Z307" s="198"/>
      <c r="AA307" s="196"/>
      <c r="AB307" s="196"/>
      <c r="AC307" s="196"/>
      <c r="AD307" s="199"/>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96"/>
      <c r="I308" s="196"/>
      <c r="J308" s="196"/>
      <c r="K308" s="196"/>
      <c r="L308" s="197"/>
      <c r="M308" s="197"/>
      <c r="N308" s="109">
        <f t="shared" si="88"/>
        <v>0</v>
      </c>
      <c r="O308" s="109">
        <f>(SUMIF($B$21:B308,B308,$N$21:N308))</f>
        <v>0</v>
      </c>
      <c r="P308" s="109">
        <f t="shared" si="96"/>
        <v>-2.0833333333333335</v>
      </c>
      <c r="Q308" s="197"/>
      <c r="R308" s="107">
        <f t="shared" si="89"/>
        <v>0</v>
      </c>
      <c r="S308" s="109">
        <f t="shared" si="90"/>
        <v>0</v>
      </c>
      <c r="T308" s="109">
        <f t="shared" si="91"/>
        <v>0</v>
      </c>
      <c r="U308" s="109">
        <f t="shared" si="92"/>
        <v>0</v>
      </c>
      <c r="V308" s="109">
        <f t="shared" si="93"/>
        <v>0</v>
      </c>
      <c r="W308" s="109">
        <f t="shared" si="94"/>
        <v>0</v>
      </c>
      <c r="X308" s="196"/>
      <c r="Y308" s="198"/>
      <c r="Z308" s="198"/>
      <c r="AA308" s="196"/>
      <c r="AB308" s="196"/>
      <c r="AC308" s="196"/>
      <c r="AD308" s="199"/>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96"/>
      <c r="I309" s="196"/>
      <c r="J309" s="196"/>
      <c r="K309" s="196"/>
      <c r="L309" s="197"/>
      <c r="M309" s="197"/>
      <c r="N309" s="109">
        <f t="shared" si="88"/>
        <v>0</v>
      </c>
      <c r="O309" s="109">
        <f>(SUMIF($B$21:B309,B309,$N$21:N309))</f>
        <v>0</v>
      </c>
      <c r="P309" s="109">
        <f t="shared" si="96"/>
        <v>-2.0833333333333335</v>
      </c>
      <c r="Q309" s="197"/>
      <c r="R309" s="107">
        <f t="shared" si="89"/>
        <v>0</v>
      </c>
      <c r="S309" s="109">
        <f t="shared" si="90"/>
        <v>0</v>
      </c>
      <c r="T309" s="109">
        <f t="shared" si="91"/>
        <v>0</v>
      </c>
      <c r="U309" s="109">
        <f t="shared" si="92"/>
        <v>0</v>
      </c>
      <c r="V309" s="109">
        <f t="shared" si="93"/>
        <v>0</v>
      </c>
      <c r="W309" s="109">
        <f t="shared" si="94"/>
        <v>0</v>
      </c>
      <c r="X309" s="196"/>
      <c r="Y309" s="198"/>
      <c r="Z309" s="198"/>
      <c r="AA309" s="196"/>
      <c r="AB309" s="196"/>
      <c r="AC309" s="196"/>
      <c r="AD309" s="199"/>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96"/>
      <c r="I310" s="196"/>
      <c r="J310" s="196"/>
      <c r="K310" s="196"/>
      <c r="L310" s="197"/>
      <c r="M310" s="197"/>
      <c r="N310" s="109">
        <f t="shared" si="88"/>
        <v>0</v>
      </c>
      <c r="O310" s="109">
        <f>(SUMIF($B$21:B310,B310,$N$21:N310))</f>
        <v>0</v>
      </c>
      <c r="P310" s="109">
        <f t="shared" si="96"/>
        <v>-2.0833333333333335</v>
      </c>
      <c r="Q310" s="197"/>
      <c r="R310" s="107">
        <f t="shared" si="89"/>
        <v>0</v>
      </c>
      <c r="S310" s="109">
        <f t="shared" si="90"/>
        <v>0</v>
      </c>
      <c r="T310" s="109">
        <f t="shared" si="91"/>
        <v>0</v>
      </c>
      <c r="U310" s="109">
        <f t="shared" si="92"/>
        <v>0</v>
      </c>
      <c r="V310" s="109">
        <f t="shared" si="93"/>
        <v>0</v>
      </c>
      <c r="W310" s="109">
        <f t="shared" si="94"/>
        <v>0</v>
      </c>
      <c r="X310" s="196"/>
      <c r="Y310" s="198"/>
      <c r="Z310" s="198"/>
      <c r="AA310" s="196"/>
      <c r="AB310" s="196"/>
      <c r="AC310" s="196"/>
      <c r="AD310" s="199"/>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96"/>
      <c r="I311" s="196"/>
      <c r="J311" s="196"/>
      <c r="K311" s="196"/>
      <c r="L311" s="197"/>
      <c r="M311" s="197"/>
      <c r="N311" s="109">
        <f t="shared" si="88"/>
        <v>0</v>
      </c>
      <c r="O311" s="109">
        <f>(SUMIF($B$21:B311,B311,$N$21:N311))</f>
        <v>0</v>
      </c>
      <c r="P311" s="109">
        <f t="shared" si="96"/>
        <v>-2.0833333333333335</v>
      </c>
      <c r="Q311" s="197"/>
      <c r="R311" s="107">
        <f t="shared" si="89"/>
        <v>0</v>
      </c>
      <c r="S311" s="109">
        <f t="shared" si="90"/>
        <v>0</v>
      </c>
      <c r="T311" s="109">
        <f t="shared" si="91"/>
        <v>0</v>
      </c>
      <c r="U311" s="109">
        <f t="shared" si="92"/>
        <v>0</v>
      </c>
      <c r="V311" s="109">
        <f t="shared" si="93"/>
        <v>0</v>
      </c>
      <c r="W311" s="109">
        <f t="shared" si="94"/>
        <v>0</v>
      </c>
      <c r="X311" s="196"/>
      <c r="Y311" s="198"/>
      <c r="Z311" s="198"/>
      <c r="AA311" s="196"/>
      <c r="AB311" s="196"/>
      <c r="AC311" s="196"/>
      <c r="AD311" s="199"/>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96"/>
      <c r="I312" s="196"/>
      <c r="J312" s="196"/>
      <c r="K312" s="196"/>
      <c r="L312" s="197"/>
      <c r="M312" s="197"/>
      <c r="N312" s="109">
        <f t="shared" si="88"/>
        <v>0</v>
      </c>
      <c r="O312" s="109">
        <f>(SUMIF($B$21:B312,B312,$N$21:N312))</f>
        <v>0</v>
      </c>
      <c r="P312" s="109">
        <f t="shared" si="96"/>
        <v>-2.0833333333333335</v>
      </c>
      <c r="Q312" s="197"/>
      <c r="R312" s="107">
        <f t="shared" si="89"/>
        <v>0</v>
      </c>
      <c r="S312" s="109">
        <f t="shared" si="90"/>
        <v>0</v>
      </c>
      <c r="T312" s="109">
        <f t="shared" si="91"/>
        <v>0</v>
      </c>
      <c r="U312" s="109">
        <f t="shared" si="92"/>
        <v>0</v>
      </c>
      <c r="V312" s="109">
        <f t="shared" si="93"/>
        <v>0</v>
      </c>
      <c r="W312" s="109">
        <f t="shared" si="94"/>
        <v>0</v>
      </c>
      <c r="X312" s="196"/>
      <c r="Y312" s="198"/>
      <c r="Z312" s="198"/>
      <c r="AA312" s="196"/>
      <c r="AB312" s="196"/>
      <c r="AC312" s="196"/>
      <c r="AD312" s="199"/>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96"/>
      <c r="I313" s="196"/>
      <c r="J313" s="196"/>
      <c r="K313" s="196"/>
      <c r="L313" s="197"/>
      <c r="M313" s="197"/>
      <c r="N313" s="109">
        <f t="shared" si="88"/>
        <v>0</v>
      </c>
      <c r="O313" s="109">
        <f>(SUMIF($B$21:B313,B313,$N$21:N313))</f>
        <v>0</v>
      </c>
      <c r="P313" s="109">
        <f t="shared" si="96"/>
        <v>-2.0833333333333335</v>
      </c>
      <c r="Q313" s="197"/>
      <c r="R313" s="107">
        <f t="shared" si="89"/>
        <v>0</v>
      </c>
      <c r="S313" s="109">
        <f t="shared" si="90"/>
        <v>0</v>
      </c>
      <c r="T313" s="109">
        <f t="shared" si="91"/>
        <v>0</v>
      </c>
      <c r="U313" s="109">
        <f t="shared" si="92"/>
        <v>0</v>
      </c>
      <c r="V313" s="109">
        <f t="shared" si="93"/>
        <v>0</v>
      </c>
      <c r="W313" s="109">
        <f t="shared" si="94"/>
        <v>0</v>
      </c>
      <c r="X313" s="196"/>
      <c r="Y313" s="198"/>
      <c r="Z313" s="198"/>
      <c r="AA313" s="196"/>
      <c r="AB313" s="196"/>
      <c r="AC313" s="196"/>
      <c r="AD313" s="199"/>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96"/>
      <c r="I314" s="196"/>
      <c r="J314" s="196"/>
      <c r="K314" s="196"/>
      <c r="L314" s="197"/>
      <c r="M314" s="197"/>
      <c r="N314" s="109">
        <f t="shared" si="88"/>
        <v>0</v>
      </c>
      <c r="O314" s="109">
        <f>(SUMIF($B$21:B314,B314,$N$21:N314))</f>
        <v>0</v>
      </c>
      <c r="P314" s="109">
        <f t="shared" si="96"/>
        <v>-2.0833333333333335</v>
      </c>
      <c r="Q314" s="197"/>
      <c r="R314" s="107">
        <f t="shared" si="89"/>
        <v>0</v>
      </c>
      <c r="S314" s="109">
        <f t="shared" si="90"/>
        <v>0</v>
      </c>
      <c r="T314" s="109">
        <f t="shared" si="91"/>
        <v>0</v>
      </c>
      <c r="U314" s="109">
        <f t="shared" si="92"/>
        <v>0</v>
      </c>
      <c r="V314" s="109">
        <f t="shared" si="93"/>
        <v>0</v>
      </c>
      <c r="W314" s="109">
        <f t="shared" si="94"/>
        <v>0</v>
      </c>
      <c r="X314" s="196"/>
      <c r="Y314" s="198"/>
      <c r="Z314" s="198"/>
      <c r="AA314" s="196"/>
      <c r="AB314" s="196"/>
      <c r="AC314" s="196"/>
      <c r="AD314" s="199"/>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96"/>
      <c r="I315" s="196"/>
      <c r="J315" s="196"/>
      <c r="K315" s="196"/>
      <c r="L315" s="197"/>
      <c r="M315" s="197"/>
      <c r="N315" s="109">
        <f t="shared" si="88"/>
        <v>0</v>
      </c>
      <c r="O315" s="109">
        <f>(SUMIF($B$21:B315,B315,$N$21:N315))</f>
        <v>0</v>
      </c>
      <c r="P315" s="109">
        <f t="shared" si="96"/>
        <v>-2.0833333333333335</v>
      </c>
      <c r="Q315" s="197"/>
      <c r="R315" s="107">
        <f t="shared" si="89"/>
        <v>0</v>
      </c>
      <c r="S315" s="109">
        <f t="shared" si="90"/>
        <v>0</v>
      </c>
      <c r="T315" s="109">
        <f t="shared" si="91"/>
        <v>0</v>
      </c>
      <c r="U315" s="109">
        <f t="shared" si="92"/>
        <v>0</v>
      </c>
      <c r="V315" s="109">
        <f t="shared" si="93"/>
        <v>0</v>
      </c>
      <c r="W315" s="109">
        <f t="shared" si="94"/>
        <v>0</v>
      </c>
      <c r="X315" s="196"/>
      <c r="Y315" s="198"/>
      <c r="Z315" s="198"/>
      <c r="AA315" s="196"/>
      <c r="AB315" s="196"/>
      <c r="AC315" s="196"/>
      <c r="AD315" s="199"/>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96"/>
      <c r="I316" s="196"/>
      <c r="J316" s="196"/>
      <c r="K316" s="196"/>
      <c r="L316" s="197"/>
      <c r="M316" s="197"/>
      <c r="N316" s="109">
        <f t="shared" si="88"/>
        <v>0</v>
      </c>
      <c r="O316" s="109">
        <f>(SUMIF($B$21:B316,B316,$N$21:N316))</f>
        <v>0</v>
      </c>
      <c r="P316" s="109">
        <f t="shared" si="96"/>
        <v>-2.0833333333333335</v>
      </c>
      <c r="Q316" s="197"/>
      <c r="R316" s="107">
        <f t="shared" si="89"/>
        <v>0</v>
      </c>
      <c r="S316" s="109">
        <f t="shared" si="90"/>
        <v>0</v>
      </c>
      <c r="T316" s="109">
        <f t="shared" si="91"/>
        <v>0</v>
      </c>
      <c r="U316" s="109">
        <f t="shared" si="92"/>
        <v>0</v>
      </c>
      <c r="V316" s="109">
        <f t="shared" si="93"/>
        <v>0</v>
      </c>
      <c r="W316" s="109">
        <f t="shared" si="94"/>
        <v>0</v>
      </c>
      <c r="X316" s="196"/>
      <c r="Y316" s="198"/>
      <c r="Z316" s="198"/>
      <c r="AA316" s="196"/>
      <c r="AB316" s="196"/>
      <c r="AC316" s="196"/>
      <c r="AD316" s="199"/>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96"/>
      <c r="I317" s="196"/>
      <c r="J317" s="196"/>
      <c r="K317" s="196"/>
      <c r="L317" s="197"/>
      <c r="M317" s="197"/>
      <c r="N317" s="109">
        <f t="shared" si="88"/>
        <v>0</v>
      </c>
      <c r="O317" s="109">
        <f>(SUMIF($B$21:B317,B317,$N$21:N317))</f>
        <v>0</v>
      </c>
      <c r="P317" s="109">
        <f t="shared" si="96"/>
        <v>-2.0833333333333335</v>
      </c>
      <c r="Q317" s="197"/>
      <c r="R317" s="107">
        <f t="shared" si="89"/>
        <v>0</v>
      </c>
      <c r="S317" s="109">
        <f t="shared" si="90"/>
        <v>0</v>
      </c>
      <c r="T317" s="109">
        <f t="shared" si="91"/>
        <v>0</v>
      </c>
      <c r="U317" s="109">
        <f t="shared" si="92"/>
        <v>0</v>
      </c>
      <c r="V317" s="109">
        <f t="shared" si="93"/>
        <v>0</v>
      </c>
      <c r="W317" s="109">
        <f t="shared" si="94"/>
        <v>0</v>
      </c>
      <c r="X317" s="196"/>
      <c r="Y317" s="198"/>
      <c r="Z317" s="198"/>
      <c r="AA317" s="196"/>
      <c r="AB317" s="196"/>
      <c r="AC317" s="196"/>
      <c r="AD317" s="199"/>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96"/>
      <c r="I318" s="196"/>
      <c r="J318" s="196"/>
      <c r="K318" s="196"/>
      <c r="L318" s="197"/>
      <c r="M318" s="197"/>
      <c r="N318" s="109">
        <f t="shared" si="88"/>
        <v>0</v>
      </c>
      <c r="O318" s="109">
        <f>(SUMIF($B$21:B318,B318,$N$21:N318))</f>
        <v>0</v>
      </c>
      <c r="P318" s="109">
        <f t="shared" si="96"/>
        <v>-2.0833333333333335</v>
      </c>
      <c r="Q318" s="197"/>
      <c r="R318" s="107">
        <f t="shared" si="89"/>
        <v>0</v>
      </c>
      <c r="S318" s="109">
        <f t="shared" si="90"/>
        <v>0</v>
      </c>
      <c r="T318" s="109">
        <f t="shared" si="91"/>
        <v>0</v>
      </c>
      <c r="U318" s="109">
        <f t="shared" si="92"/>
        <v>0</v>
      </c>
      <c r="V318" s="109">
        <f t="shared" si="93"/>
        <v>0</v>
      </c>
      <c r="W318" s="109">
        <f t="shared" si="94"/>
        <v>0</v>
      </c>
      <c r="X318" s="196"/>
      <c r="Y318" s="198"/>
      <c r="Z318" s="198"/>
      <c r="AA318" s="196"/>
      <c r="AB318" s="196"/>
      <c r="AC318" s="196"/>
      <c r="AD318" s="199"/>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96"/>
      <c r="I319" s="196"/>
      <c r="J319" s="196"/>
      <c r="K319" s="196"/>
      <c r="L319" s="197"/>
      <c r="M319" s="197"/>
      <c r="N319" s="109">
        <f t="shared" si="88"/>
        <v>0</v>
      </c>
      <c r="O319" s="109">
        <f>(SUMIF($B$21:B319,B319,$N$21:N319))</f>
        <v>0</v>
      </c>
      <c r="P319" s="109">
        <f t="shared" si="96"/>
        <v>-2.0833333333333335</v>
      </c>
      <c r="Q319" s="197"/>
      <c r="R319" s="107">
        <f t="shared" si="89"/>
        <v>0</v>
      </c>
      <c r="S319" s="109">
        <f t="shared" si="90"/>
        <v>0</v>
      </c>
      <c r="T319" s="109">
        <f t="shared" si="91"/>
        <v>0</v>
      </c>
      <c r="U319" s="109">
        <f t="shared" si="92"/>
        <v>0</v>
      </c>
      <c r="V319" s="109">
        <f t="shared" si="93"/>
        <v>0</v>
      </c>
      <c r="W319" s="109">
        <f t="shared" si="94"/>
        <v>0</v>
      </c>
      <c r="X319" s="196"/>
      <c r="Y319" s="198"/>
      <c r="Z319" s="198"/>
      <c r="AA319" s="196"/>
      <c r="AB319" s="196"/>
      <c r="AC319" s="196"/>
      <c r="AD319" s="199"/>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96"/>
      <c r="I320" s="196"/>
      <c r="J320" s="196"/>
      <c r="K320" s="196"/>
      <c r="L320" s="197"/>
      <c r="M320" s="197"/>
      <c r="N320" s="109">
        <f t="shared" si="88"/>
        <v>0</v>
      </c>
      <c r="O320" s="109">
        <f>(SUMIF($B$21:B320,B320,$N$21:N320))</f>
        <v>0</v>
      </c>
      <c r="P320" s="109">
        <f t="shared" si="96"/>
        <v>-2.0833333333333335</v>
      </c>
      <c r="Q320" s="197"/>
      <c r="R320" s="107">
        <f t="shared" si="89"/>
        <v>0</v>
      </c>
      <c r="S320" s="109">
        <f t="shared" si="90"/>
        <v>0</v>
      </c>
      <c r="T320" s="109">
        <f t="shared" si="91"/>
        <v>0</v>
      </c>
      <c r="U320" s="109">
        <f t="shared" si="92"/>
        <v>0</v>
      </c>
      <c r="V320" s="109">
        <f t="shared" si="93"/>
        <v>0</v>
      </c>
      <c r="W320" s="109">
        <f t="shared" si="94"/>
        <v>0</v>
      </c>
      <c r="X320" s="196"/>
      <c r="Y320" s="198"/>
      <c r="Z320" s="198"/>
      <c r="AA320" s="196"/>
      <c r="AB320" s="196"/>
      <c r="AC320" s="196"/>
      <c r="AD320" s="199"/>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96"/>
      <c r="I321" s="196"/>
      <c r="J321" s="196"/>
      <c r="K321" s="196"/>
      <c r="L321" s="197"/>
      <c r="M321" s="197"/>
      <c r="N321" s="109">
        <f t="shared" si="88"/>
        <v>0</v>
      </c>
      <c r="O321" s="109">
        <f>(SUMIF($B$21:B321,B321,$N$21:N321))</f>
        <v>0</v>
      </c>
      <c r="P321" s="109">
        <f t="shared" si="96"/>
        <v>-2.0833333333333335</v>
      </c>
      <c r="Q321" s="197"/>
      <c r="R321" s="107">
        <f t="shared" si="89"/>
        <v>0</v>
      </c>
      <c r="S321" s="109">
        <f t="shared" si="90"/>
        <v>0</v>
      </c>
      <c r="T321" s="109">
        <f t="shared" si="91"/>
        <v>0</v>
      </c>
      <c r="U321" s="109">
        <f t="shared" si="92"/>
        <v>0</v>
      </c>
      <c r="V321" s="109">
        <f t="shared" si="93"/>
        <v>0</v>
      </c>
      <c r="W321" s="109">
        <f t="shared" si="94"/>
        <v>0</v>
      </c>
      <c r="X321" s="196"/>
      <c r="Y321" s="198"/>
      <c r="Z321" s="198"/>
      <c r="AA321" s="196"/>
      <c r="AB321" s="196"/>
      <c r="AC321" s="196"/>
      <c r="AD321" s="199"/>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96"/>
      <c r="I322" s="196"/>
      <c r="J322" s="196"/>
      <c r="K322" s="196"/>
      <c r="L322" s="197"/>
      <c r="M322" s="197"/>
      <c r="N322" s="109">
        <f t="shared" si="88"/>
        <v>0</v>
      </c>
      <c r="O322" s="109">
        <f>(SUMIF($B$21:B322,B322,$N$21:N322))</f>
        <v>0</v>
      </c>
      <c r="P322" s="109">
        <f t="shared" si="96"/>
        <v>-2.0833333333333335</v>
      </c>
      <c r="Q322" s="197"/>
      <c r="R322" s="107">
        <f t="shared" si="89"/>
        <v>0</v>
      </c>
      <c r="S322" s="109">
        <f t="shared" si="90"/>
        <v>0</v>
      </c>
      <c r="T322" s="109">
        <f t="shared" si="91"/>
        <v>0</v>
      </c>
      <c r="U322" s="109">
        <f t="shared" si="92"/>
        <v>0</v>
      </c>
      <c r="V322" s="109">
        <f t="shared" si="93"/>
        <v>0</v>
      </c>
      <c r="W322" s="109">
        <f t="shared" si="94"/>
        <v>0</v>
      </c>
      <c r="X322" s="196"/>
      <c r="Y322" s="198"/>
      <c r="Z322" s="198"/>
      <c r="AA322" s="196"/>
      <c r="AB322" s="196"/>
      <c r="AC322" s="196"/>
      <c r="AD322" s="199"/>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96"/>
      <c r="I323" s="196"/>
      <c r="J323" s="196"/>
      <c r="K323" s="196"/>
      <c r="L323" s="197"/>
      <c r="M323" s="197"/>
      <c r="N323" s="109">
        <f t="shared" si="88"/>
        <v>0</v>
      </c>
      <c r="O323" s="109">
        <f>(SUMIF($B$21:B323,B323,$N$21:N323))</f>
        <v>0</v>
      </c>
      <c r="P323" s="109">
        <f t="shared" si="96"/>
        <v>-2.0833333333333335</v>
      </c>
      <c r="Q323" s="197"/>
      <c r="R323" s="107">
        <f t="shared" si="89"/>
        <v>0</v>
      </c>
      <c r="S323" s="109">
        <f t="shared" si="90"/>
        <v>0</v>
      </c>
      <c r="T323" s="109">
        <f t="shared" si="91"/>
        <v>0</v>
      </c>
      <c r="U323" s="109">
        <f t="shared" si="92"/>
        <v>0</v>
      </c>
      <c r="V323" s="109">
        <f t="shared" si="93"/>
        <v>0</v>
      </c>
      <c r="W323" s="109">
        <f t="shared" si="94"/>
        <v>0</v>
      </c>
      <c r="X323" s="196"/>
      <c r="Y323" s="198"/>
      <c r="Z323" s="198"/>
      <c r="AA323" s="196"/>
      <c r="AB323" s="196"/>
      <c r="AC323" s="196"/>
      <c r="AD323" s="199"/>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96"/>
      <c r="I324" s="196"/>
      <c r="J324" s="196"/>
      <c r="K324" s="196"/>
      <c r="L324" s="197"/>
      <c r="M324" s="197"/>
      <c r="N324" s="109">
        <f t="shared" si="88"/>
        <v>0</v>
      </c>
      <c r="O324" s="109">
        <f>(SUMIF($B$21:B324,B324,$N$21:N324))</f>
        <v>0</v>
      </c>
      <c r="P324" s="109">
        <f t="shared" si="96"/>
        <v>-2.0833333333333335</v>
      </c>
      <c r="Q324" s="197"/>
      <c r="R324" s="107">
        <f t="shared" si="89"/>
        <v>0</v>
      </c>
      <c r="S324" s="109">
        <f t="shared" si="90"/>
        <v>0</v>
      </c>
      <c r="T324" s="109">
        <f t="shared" si="91"/>
        <v>0</v>
      </c>
      <c r="U324" s="109">
        <f t="shared" si="92"/>
        <v>0</v>
      </c>
      <c r="V324" s="109">
        <f t="shared" si="93"/>
        <v>0</v>
      </c>
      <c r="W324" s="109">
        <f t="shared" si="94"/>
        <v>0</v>
      </c>
      <c r="X324" s="196"/>
      <c r="Y324" s="198"/>
      <c r="Z324" s="198"/>
      <c r="AA324" s="196"/>
      <c r="AB324" s="196"/>
      <c r="AC324" s="196"/>
      <c r="AD324" s="199"/>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96"/>
      <c r="I325" s="196"/>
      <c r="J325" s="196"/>
      <c r="K325" s="196"/>
      <c r="L325" s="197"/>
      <c r="M325" s="197"/>
      <c r="N325" s="109">
        <f t="shared" si="88"/>
        <v>0</v>
      </c>
      <c r="O325" s="109">
        <f>(SUMIF($B$21:B325,B325,$N$21:N325))</f>
        <v>0</v>
      </c>
      <c r="P325" s="109">
        <f t="shared" si="96"/>
        <v>-2.0833333333333335</v>
      </c>
      <c r="Q325" s="197"/>
      <c r="R325" s="107">
        <f t="shared" si="89"/>
        <v>0</v>
      </c>
      <c r="S325" s="109">
        <f t="shared" si="90"/>
        <v>0</v>
      </c>
      <c r="T325" s="109">
        <f t="shared" si="91"/>
        <v>0</v>
      </c>
      <c r="U325" s="109">
        <f t="shared" si="92"/>
        <v>0</v>
      </c>
      <c r="V325" s="109">
        <f t="shared" si="93"/>
        <v>0</v>
      </c>
      <c r="W325" s="109">
        <f t="shared" si="94"/>
        <v>0</v>
      </c>
      <c r="X325" s="196"/>
      <c r="Y325" s="198"/>
      <c r="Z325" s="198"/>
      <c r="AA325" s="196"/>
      <c r="AB325" s="196"/>
      <c r="AC325" s="196"/>
      <c r="AD325" s="199"/>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96"/>
      <c r="I326" s="196"/>
      <c r="J326" s="196"/>
      <c r="K326" s="196"/>
      <c r="L326" s="197"/>
      <c r="M326" s="197"/>
      <c r="N326" s="109">
        <f t="shared" si="88"/>
        <v>0</v>
      </c>
      <c r="O326" s="109">
        <f>(SUMIF($B$21:B326,B326,$N$21:N326))</f>
        <v>0</v>
      </c>
      <c r="P326" s="109">
        <f t="shared" si="96"/>
        <v>-2.0833333333333335</v>
      </c>
      <c r="Q326" s="197"/>
      <c r="R326" s="107">
        <f t="shared" si="89"/>
        <v>0</v>
      </c>
      <c r="S326" s="109">
        <f t="shared" si="90"/>
        <v>0</v>
      </c>
      <c r="T326" s="109">
        <f t="shared" si="91"/>
        <v>0</v>
      </c>
      <c r="U326" s="109">
        <f t="shared" si="92"/>
        <v>0</v>
      </c>
      <c r="V326" s="109">
        <f t="shared" si="93"/>
        <v>0</v>
      </c>
      <c r="W326" s="109">
        <f t="shared" si="94"/>
        <v>0</v>
      </c>
      <c r="X326" s="196"/>
      <c r="Y326" s="198"/>
      <c r="Z326" s="198"/>
      <c r="AA326" s="196"/>
      <c r="AB326" s="196"/>
      <c r="AC326" s="196"/>
      <c r="AD326" s="199"/>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96"/>
      <c r="I327" s="196"/>
      <c r="J327" s="196"/>
      <c r="K327" s="196"/>
      <c r="L327" s="197"/>
      <c r="M327" s="197"/>
      <c r="N327" s="109">
        <f t="shared" si="88"/>
        <v>0</v>
      </c>
      <c r="O327" s="109">
        <f>(SUMIF($B$21:B327,B327,$N$21:N327))</f>
        <v>0</v>
      </c>
      <c r="P327" s="109">
        <f t="shared" si="96"/>
        <v>-2.0833333333333335</v>
      </c>
      <c r="Q327" s="197"/>
      <c r="R327" s="107">
        <f t="shared" si="89"/>
        <v>0</v>
      </c>
      <c r="S327" s="109">
        <f t="shared" si="90"/>
        <v>0</v>
      </c>
      <c r="T327" s="109">
        <f t="shared" si="91"/>
        <v>0</v>
      </c>
      <c r="U327" s="109">
        <f t="shared" si="92"/>
        <v>0</v>
      </c>
      <c r="V327" s="109">
        <f t="shared" si="93"/>
        <v>0</v>
      </c>
      <c r="W327" s="109">
        <f t="shared" si="94"/>
        <v>0</v>
      </c>
      <c r="X327" s="196"/>
      <c r="Y327" s="198"/>
      <c r="Z327" s="198"/>
      <c r="AA327" s="196"/>
      <c r="AB327" s="196"/>
      <c r="AC327" s="196"/>
      <c r="AD327" s="199"/>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96"/>
      <c r="I328" s="196"/>
      <c r="J328" s="196"/>
      <c r="K328" s="196"/>
      <c r="L328" s="197"/>
      <c r="M328" s="197"/>
      <c r="N328" s="109">
        <f t="shared" si="88"/>
        <v>0</v>
      </c>
      <c r="O328" s="109">
        <f>(SUMIF($B$21:B328,B328,$N$21:N328))</f>
        <v>0</v>
      </c>
      <c r="P328" s="109">
        <f t="shared" si="96"/>
        <v>-2.0833333333333335</v>
      </c>
      <c r="Q328" s="197"/>
      <c r="R328" s="107">
        <f t="shared" si="89"/>
        <v>0</v>
      </c>
      <c r="S328" s="109">
        <f t="shared" si="90"/>
        <v>0</v>
      </c>
      <c r="T328" s="109">
        <f t="shared" si="91"/>
        <v>0</v>
      </c>
      <c r="U328" s="109">
        <f t="shared" si="92"/>
        <v>0</v>
      </c>
      <c r="V328" s="109">
        <f t="shared" si="93"/>
        <v>0</v>
      </c>
      <c r="W328" s="109">
        <f t="shared" si="94"/>
        <v>0</v>
      </c>
      <c r="X328" s="196"/>
      <c r="Y328" s="198"/>
      <c r="Z328" s="198"/>
      <c r="AA328" s="196"/>
      <c r="AB328" s="196"/>
      <c r="AC328" s="196"/>
      <c r="AD328" s="199"/>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96"/>
      <c r="I329" s="196"/>
      <c r="J329" s="196"/>
      <c r="K329" s="196"/>
      <c r="L329" s="197"/>
      <c r="M329" s="197"/>
      <c r="N329" s="109">
        <f t="shared" si="88"/>
        <v>0</v>
      </c>
      <c r="O329" s="109">
        <f>(SUMIF($B$21:B329,B329,$N$21:N329))</f>
        <v>0</v>
      </c>
      <c r="P329" s="109">
        <f t="shared" si="96"/>
        <v>-2.0833333333333335</v>
      </c>
      <c r="Q329" s="197"/>
      <c r="R329" s="107">
        <f t="shared" si="89"/>
        <v>0</v>
      </c>
      <c r="S329" s="109">
        <f t="shared" si="90"/>
        <v>0</v>
      </c>
      <c r="T329" s="109">
        <f t="shared" si="91"/>
        <v>0</v>
      </c>
      <c r="U329" s="109">
        <f t="shared" si="92"/>
        <v>0</v>
      </c>
      <c r="V329" s="109">
        <f t="shared" si="93"/>
        <v>0</v>
      </c>
      <c r="W329" s="109">
        <f t="shared" si="94"/>
        <v>0</v>
      </c>
      <c r="X329" s="196"/>
      <c r="Y329" s="198"/>
      <c r="Z329" s="198"/>
      <c r="AA329" s="196"/>
      <c r="AB329" s="196"/>
      <c r="AC329" s="196"/>
      <c r="AD329" s="199"/>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96"/>
      <c r="I330" s="196"/>
      <c r="J330" s="196"/>
      <c r="K330" s="196"/>
      <c r="L330" s="197"/>
      <c r="M330" s="197"/>
      <c r="N330" s="109">
        <f t="shared" si="88"/>
        <v>0</v>
      </c>
      <c r="O330" s="109">
        <f>(SUMIF($B$21:B330,B330,$N$21:N330))</f>
        <v>0</v>
      </c>
      <c r="P330" s="109">
        <f t="shared" si="96"/>
        <v>-2.0833333333333335</v>
      </c>
      <c r="Q330" s="197"/>
      <c r="R330" s="107">
        <f t="shared" si="89"/>
        <v>0</v>
      </c>
      <c r="S330" s="109">
        <f t="shared" si="90"/>
        <v>0</v>
      </c>
      <c r="T330" s="109">
        <f t="shared" si="91"/>
        <v>0</v>
      </c>
      <c r="U330" s="109">
        <f t="shared" si="92"/>
        <v>0</v>
      </c>
      <c r="V330" s="109">
        <f t="shared" si="93"/>
        <v>0</v>
      </c>
      <c r="W330" s="109">
        <f t="shared" si="94"/>
        <v>0</v>
      </c>
      <c r="X330" s="196"/>
      <c r="Y330" s="198"/>
      <c r="Z330" s="198"/>
      <c r="AA330" s="196"/>
      <c r="AB330" s="196"/>
      <c r="AC330" s="196"/>
      <c r="AD330" s="199"/>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96"/>
      <c r="I331" s="196"/>
      <c r="J331" s="196"/>
      <c r="K331" s="196"/>
      <c r="L331" s="197"/>
      <c r="M331" s="197"/>
      <c r="N331" s="109">
        <f t="shared" si="88"/>
        <v>0</v>
      </c>
      <c r="O331" s="109">
        <f>(SUMIF($B$21:B331,B331,$N$21:N331))</f>
        <v>0</v>
      </c>
      <c r="P331" s="109">
        <f t="shared" si="96"/>
        <v>-2.0833333333333335</v>
      </c>
      <c r="Q331" s="197"/>
      <c r="R331" s="107">
        <f t="shared" si="89"/>
        <v>0</v>
      </c>
      <c r="S331" s="109">
        <f t="shared" si="90"/>
        <v>0</v>
      </c>
      <c r="T331" s="109">
        <f t="shared" si="91"/>
        <v>0</v>
      </c>
      <c r="U331" s="109">
        <f t="shared" si="92"/>
        <v>0</v>
      </c>
      <c r="V331" s="109">
        <f t="shared" si="93"/>
        <v>0</v>
      </c>
      <c r="W331" s="109">
        <f t="shared" si="94"/>
        <v>0</v>
      </c>
      <c r="X331" s="196"/>
      <c r="Y331" s="198"/>
      <c r="Z331" s="198"/>
      <c r="AA331" s="196"/>
      <c r="AB331" s="196"/>
      <c r="AC331" s="196"/>
      <c r="AD331" s="199"/>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96"/>
      <c r="I332" s="196"/>
      <c r="J332" s="196"/>
      <c r="K332" s="196"/>
      <c r="L332" s="197"/>
      <c r="M332" s="197"/>
      <c r="N332" s="109">
        <f t="shared" si="88"/>
        <v>0</v>
      </c>
      <c r="O332" s="109">
        <f>(SUMIF($B$21:B332,B332,$N$21:N332))</f>
        <v>0</v>
      </c>
      <c r="P332" s="109">
        <f t="shared" si="96"/>
        <v>-2.0833333333333335</v>
      </c>
      <c r="Q332" s="197"/>
      <c r="R332" s="107">
        <f t="shared" si="89"/>
        <v>0</v>
      </c>
      <c r="S332" s="109">
        <f t="shared" si="90"/>
        <v>0</v>
      </c>
      <c r="T332" s="109">
        <f t="shared" si="91"/>
        <v>0</v>
      </c>
      <c r="U332" s="109">
        <f t="shared" si="92"/>
        <v>0</v>
      </c>
      <c r="V332" s="109">
        <f t="shared" si="93"/>
        <v>0</v>
      </c>
      <c r="W332" s="109">
        <f t="shared" si="94"/>
        <v>0</v>
      </c>
      <c r="X332" s="196"/>
      <c r="Y332" s="198"/>
      <c r="Z332" s="198"/>
      <c r="AA332" s="196"/>
      <c r="AB332" s="196"/>
      <c r="AC332" s="196"/>
      <c r="AD332" s="199"/>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96"/>
      <c r="I333" s="196"/>
      <c r="J333" s="196"/>
      <c r="K333" s="196"/>
      <c r="L333" s="197"/>
      <c r="M333" s="197"/>
      <c r="N333" s="109">
        <f t="shared" si="88"/>
        <v>0</v>
      </c>
      <c r="O333" s="109">
        <f>(SUMIF($B$21:B333,B333,$N$21:N333))</f>
        <v>0</v>
      </c>
      <c r="P333" s="109">
        <f t="shared" si="96"/>
        <v>-2.0833333333333335</v>
      </c>
      <c r="Q333" s="197"/>
      <c r="R333" s="107">
        <f t="shared" si="89"/>
        <v>0</v>
      </c>
      <c r="S333" s="109">
        <f t="shared" si="90"/>
        <v>0</v>
      </c>
      <c r="T333" s="109">
        <f t="shared" si="91"/>
        <v>0</v>
      </c>
      <c r="U333" s="109">
        <f t="shared" si="92"/>
        <v>0</v>
      </c>
      <c r="V333" s="109">
        <f t="shared" si="93"/>
        <v>0</v>
      </c>
      <c r="W333" s="109">
        <f t="shared" si="94"/>
        <v>0</v>
      </c>
      <c r="X333" s="196"/>
      <c r="Y333" s="198"/>
      <c r="Z333" s="198"/>
      <c r="AA333" s="196"/>
      <c r="AB333" s="196"/>
      <c r="AC333" s="196"/>
      <c r="AD333" s="199"/>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96"/>
      <c r="I334" s="196"/>
      <c r="J334" s="196"/>
      <c r="K334" s="196"/>
      <c r="L334" s="197"/>
      <c r="M334" s="197"/>
      <c r="N334" s="109">
        <f t="shared" si="88"/>
        <v>0</v>
      </c>
      <c r="O334" s="109">
        <f>(SUMIF($B$21:B334,B334,$N$21:N334))</f>
        <v>0</v>
      </c>
      <c r="P334" s="109">
        <f t="shared" si="96"/>
        <v>-2.0833333333333335</v>
      </c>
      <c r="Q334" s="197"/>
      <c r="R334" s="107">
        <f t="shared" si="89"/>
        <v>0</v>
      </c>
      <c r="S334" s="109">
        <f t="shared" si="90"/>
        <v>0</v>
      </c>
      <c r="T334" s="109">
        <f t="shared" si="91"/>
        <v>0</v>
      </c>
      <c r="U334" s="109">
        <f t="shared" si="92"/>
        <v>0</v>
      </c>
      <c r="V334" s="109">
        <f t="shared" si="93"/>
        <v>0</v>
      </c>
      <c r="W334" s="109">
        <f t="shared" si="94"/>
        <v>0</v>
      </c>
      <c r="X334" s="196"/>
      <c r="Y334" s="198"/>
      <c r="Z334" s="198"/>
      <c r="AA334" s="196"/>
      <c r="AB334" s="196"/>
      <c r="AC334" s="196"/>
      <c r="AD334" s="199"/>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96"/>
      <c r="I335" s="196"/>
      <c r="J335" s="196"/>
      <c r="K335" s="196"/>
      <c r="L335" s="197"/>
      <c r="M335" s="197"/>
      <c r="N335" s="109">
        <f t="shared" si="88"/>
        <v>0</v>
      </c>
      <c r="O335" s="109">
        <f>(SUMIF($B$21:B335,B335,$N$21:N335))</f>
        <v>0</v>
      </c>
      <c r="P335" s="109">
        <f t="shared" si="96"/>
        <v>-2.0833333333333335</v>
      </c>
      <c r="Q335" s="197"/>
      <c r="R335" s="107">
        <f t="shared" si="89"/>
        <v>0</v>
      </c>
      <c r="S335" s="109">
        <f t="shared" si="90"/>
        <v>0</v>
      </c>
      <c r="T335" s="109">
        <f t="shared" si="91"/>
        <v>0</v>
      </c>
      <c r="U335" s="109">
        <f t="shared" si="92"/>
        <v>0</v>
      </c>
      <c r="V335" s="109">
        <f t="shared" si="93"/>
        <v>0</v>
      </c>
      <c r="W335" s="109">
        <f t="shared" si="94"/>
        <v>0</v>
      </c>
      <c r="X335" s="196"/>
      <c r="Y335" s="198"/>
      <c r="Z335" s="198"/>
      <c r="AA335" s="196"/>
      <c r="AB335" s="196"/>
      <c r="AC335" s="196"/>
      <c r="AD335" s="199"/>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96"/>
      <c r="I336" s="196"/>
      <c r="J336" s="196"/>
      <c r="K336" s="196"/>
      <c r="L336" s="197"/>
      <c r="M336" s="197"/>
      <c r="N336" s="109">
        <f t="shared" si="88"/>
        <v>0</v>
      </c>
      <c r="O336" s="109">
        <f>(SUMIF($B$21:B336,B336,$N$21:N336))</f>
        <v>0</v>
      </c>
      <c r="P336" s="109">
        <f t="shared" si="96"/>
        <v>-2.0833333333333335</v>
      </c>
      <c r="Q336" s="197"/>
      <c r="R336" s="107">
        <f t="shared" si="89"/>
        <v>0</v>
      </c>
      <c r="S336" s="109">
        <f t="shared" si="90"/>
        <v>0</v>
      </c>
      <c r="T336" s="109">
        <f t="shared" si="91"/>
        <v>0</v>
      </c>
      <c r="U336" s="109">
        <f t="shared" si="92"/>
        <v>0</v>
      </c>
      <c r="V336" s="109">
        <f t="shared" si="93"/>
        <v>0</v>
      </c>
      <c r="W336" s="109">
        <f t="shared" si="94"/>
        <v>0</v>
      </c>
      <c r="X336" s="196"/>
      <c r="Y336" s="198"/>
      <c r="Z336" s="198"/>
      <c r="AA336" s="196"/>
      <c r="AB336" s="196"/>
      <c r="AC336" s="196"/>
      <c r="AD336" s="199"/>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96"/>
      <c r="I337" s="196"/>
      <c r="J337" s="196"/>
      <c r="K337" s="196"/>
      <c r="L337" s="197"/>
      <c r="M337" s="197"/>
      <c r="N337" s="109">
        <f t="shared" si="88"/>
        <v>0</v>
      </c>
      <c r="O337" s="109">
        <f>(SUMIF($B$21:B337,B337,$N$21:N337))</f>
        <v>0</v>
      </c>
      <c r="P337" s="109">
        <f t="shared" si="96"/>
        <v>-2.0833333333333335</v>
      </c>
      <c r="Q337" s="197"/>
      <c r="R337" s="107">
        <f t="shared" si="89"/>
        <v>0</v>
      </c>
      <c r="S337" s="109">
        <f t="shared" si="90"/>
        <v>0</v>
      </c>
      <c r="T337" s="109">
        <f t="shared" si="91"/>
        <v>0</v>
      </c>
      <c r="U337" s="109">
        <f t="shared" si="92"/>
        <v>0</v>
      </c>
      <c r="V337" s="109">
        <f t="shared" si="93"/>
        <v>0</v>
      </c>
      <c r="W337" s="109">
        <f t="shared" si="94"/>
        <v>0</v>
      </c>
      <c r="X337" s="196"/>
      <c r="Y337" s="198"/>
      <c r="Z337" s="198"/>
      <c r="AA337" s="196"/>
      <c r="AB337" s="196"/>
      <c r="AC337" s="196"/>
      <c r="AD337" s="199"/>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96"/>
      <c r="I338" s="196"/>
      <c r="J338" s="196"/>
      <c r="K338" s="196"/>
      <c r="L338" s="197"/>
      <c r="M338" s="197"/>
      <c r="N338" s="109">
        <f t="shared" si="88"/>
        <v>0</v>
      </c>
      <c r="O338" s="109">
        <f>(SUMIF($B$21:B338,B338,$N$21:N338))</f>
        <v>0</v>
      </c>
      <c r="P338" s="109">
        <f t="shared" si="96"/>
        <v>-2.0833333333333335</v>
      </c>
      <c r="Q338" s="197"/>
      <c r="R338" s="107">
        <f t="shared" si="89"/>
        <v>0</v>
      </c>
      <c r="S338" s="109">
        <f t="shared" si="90"/>
        <v>0</v>
      </c>
      <c r="T338" s="109">
        <f t="shared" si="91"/>
        <v>0</v>
      </c>
      <c r="U338" s="109">
        <f t="shared" si="92"/>
        <v>0</v>
      </c>
      <c r="V338" s="109">
        <f t="shared" si="93"/>
        <v>0</v>
      </c>
      <c r="W338" s="109">
        <f t="shared" si="94"/>
        <v>0</v>
      </c>
      <c r="X338" s="196"/>
      <c r="Y338" s="198"/>
      <c r="Z338" s="198"/>
      <c r="AA338" s="196"/>
      <c r="AB338" s="196"/>
      <c r="AC338" s="196"/>
      <c r="AD338" s="199"/>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96"/>
      <c r="I339" s="196"/>
      <c r="J339" s="196"/>
      <c r="K339" s="196"/>
      <c r="L339" s="197"/>
      <c r="M339" s="197"/>
      <c r="N339" s="109">
        <f t="shared" ref="N339:N386" si="108">((((I339-H339+N(I339&lt;H339)+(K339-J339+N(K339&lt;J339))+L339-M339))))</f>
        <v>0</v>
      </c>
      <c r="O339" s="109">
        <f>(SUMIF($B$21:B339,B339,$N$21:N339))</f>
        <v>0</v>
      </c>
      <c r="P339" s="109">
        <f t="shared" si="96"/>
        <v>-2.0833333333333335</v>
      </c>
      <c r="Q339" s="197"/>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96"/>
      <c r="Y339" s="198"/>
      <c r="Z339" s="198"/>
      <c r="AA339" s="196"/>
      <c r="AB339" s="196"/>
      <c r="AC339" s="196"/>
      <c r="AD339" s="199"/>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96"/>
      <c r="I340" s="196"/>
      <c r="J340" s="196"/>
      <c r="K340" s="196"/>
      <c r="L340" s="197"/>
      <c r="M340" s="197"/>
      <c r="N340" s="109">
        <f t="shared" si="108"/>
        <v>0</v>
      </c>
      <c r="O340" s="109">
        <f>(SUMIF($B$21:B340,B340,$N$21:N340))</f>
        <v>0</v>
      </c>
      <c r="P340" s="109">
        <f t="shared" ref="P340:P386" si="116">IF(C340=2,-$AG$13+O340,IF(P339&lt;0,-$AG$13+O340,-$AG$13+O340))</f>
        <v>-2.0833333333333335</v>
      </c>
      <c r="Q340" s="197"/>
      <c r="R340" s="107">
        <f t="shared" si="109"/>
        <v>0</v>
      </c>
      <c r="S340" s="109">
        <f t="shared" si="110"/>
        <v>0</v>
      </c>
      <c r="T340" s="109">
        <f t="shared" si="111"/>
        <v>0</v>
      </c>
      <c r="U340" s="109">
        <f t="shared" si="112"/>
        <v>0</v>
      </c>
      <c r="V340" s="109">
        <f t="shared" si="113"/>
        <v>0</v>
      </c>
      <c r="W340" s="109">
        <f t="shared" si="114"/>
        <v>0</v>
      </c>
      <c r="X340" s="196"/>
      <c r="Y340" s="198"/>
      <c r="Z340" s="198"/>
      <c r="AA340" s="196"/>
      <c r="AB340" s="196"/>
      <c r="AC340" s="196"/>
      <c r="AD340" s="199"/>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96"/>
      <c r="I341" s="196"/>
      <c r="J341" s="196"/>
      <c r="K341" s="196"/>
      <c r="L341" s="197"/>
      <c r="M341" s="197"/>
      <c r="N341" s="109">
        <f t="shared" si="108"/>
        <v>0</v>
      </c>
      <c r="O341" s="109">
        <f>(SUMIF($B$21:B341,B341,$N$21:N341))</f>
        <v>0</v>
      </c>
      <c r="P341" s="109">
        <f t="shared" si="116"/>
        <v>-2.0833333333333335</v>
      </c>
      <c r="Q341" s="197"/>
      <c r="R341" s="107">
        <f t="shared" si="109"/>
        <v>0</v>
      </c>
      <c r="S341" s="109">
        <f t="shared" si="110"/>
        <v>0</v>
      </c>
      <c r="T341" s="109">
        <f t="shared" si="111"/>
        <v>0</v>
      </c>
      <c r="U341" s="109">
        <f t="shared" si="112"/>
        <v>0</v>
      </c>
      <c r="V341" s="109">
        <f t="shared" si="113"/>
        <v>0</v>
      </c>
      <c r="W341" s="109">
        <f t="shared" si="114"/>
        <v>0</v>
      </c>
      <c r="X341" s="196"/>
      <c r="Y341" s="198"/>
      <c r="Z341" s="198"/>
      <c r="AA341" s="196"/>
      <c r="AB341" s="196"/>
      <c r="AC341" s="196"/>
      <c r="AD341" s="199"/>
      <c r="AE341" s="109">
        <f t="shared" si="117"/>
        <v>-74.666666666666657</v>
      </c>
      <c r="AF341" s="109">
        <f t="shared" si="118"/>
        <v>7</v>
      </c>
      <c r="AG341" s="109">
        <f t="shared" si="119"/>
        <v>0.125</v>
      </c>
      <c r="AH341" s="190"/>
      <c r="AI341" s="190"/>
      <c r="AJ341" s="190"/>
      <c r="AK341" s="190"/>
      <c r="AL341" s="108">
        <f t="shared" si="115"/>
        <v>44516</v>
      </c>
      <c r="AM341" s="107">
        <f t="shared" ref="AM341:AM386" si="121">SUM(AN341:BB341)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96"/>
      <c r="I342" s="196"/>
      <c r="J342" s="196"/>
      <c r="K342" s="196"/>
      <c r="L342" s="197"/>
      <c r="M342" s="197"/>
      <c r="N342" s="109">
        <f t="shared" si="108"/>
        <v>0</v>
      </c>
      <c r="O342" s="109">
        <f>(SUMIF($B$21:B342,B342,$N$21:N342))</f>
        <v>0</v>
      </c>
      <c r="P342" s="109">
        <f t="shared" si="116"/>
        <v>-2.0833333333333335</v>
      </c>
      <c r="Q342" s="197"/>
      <c r="R342" s="107">
        <f t="shared" si="109"/>
        <v>0</v>
      </c>
      <c r="S342" s="109">
        <f t="shared" si="110"/>
        <v>0</v>
      </c>
      <c r="T342" s="109">
        <f t="shared" si="111"/>
        <v>0</v>
      </c>
      <c r="U342" s="109">
        <f t="shared" si="112"/>
        <v>0</v>
      </c>
      <c r="V342" s="109">
        <f t="shared" si="113"/>
        <v>0</v>
      </c>
      <c r="W342" s="109">
        <f t="shared" si="114"/>
        <v>0</v>
      </c>
      <c r="X342" s="196"/>
      <c r="Y342" s="198"/>
      <c r="Z342" s="198"/>
      <c r="AA342" s="196"/>
      <c r="AB342" s="196"/>
      <c r="AC342" s="196"/>
      <c r="AD342" s="199"/>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96"/>
      <c r="I343" s="196"/>
      <c r="J343" s="196"/>
      <c r="K343" s="196"/>
      <c r="L343" s="197"/>
      <c r="M343" s="197"/>
      <c r="N343" s="109">
        <f t="shared" si="108"/>
        <v>0</v>
      </c>
      <c r="O343" s="109">
        <f>(SUMIF($B$21:B343,B343,$N$21:N343))</f>
        <v>0</v>
      </c>
      <c r="P343" s="109">
        <f t="shared" si="116"/>
        <v>-2.0833333333333335</v>
      </c>
      <c r="Q343" s="197"/>
      <c r="R343" s="107">
        <f t="shared" si="109"/>
        <v>0</v>
      </c>
      <c r="S343" s="109">
        <f t="shared" si="110"/>
        <v>0</v>
      </c>
      <c r="T343" s="109">
        <f t="shared" si="111"/>
        <v>0</v>
      </c>
      <c r="U343" s="109">
        <f t="shared" si="112"/>
        <v>0</v>
      </c>
      <c r="V343" s="109">
        <f t="shared" si="113"/>
        <v>0</v>
      </c>
      <c r="W343" s="109">
        <f t="shared" si="114"/>
        <v>0</v>
      </c>
      <c r="X343" s="196"/>
      <c r="Y343" s="198"/>
      <c r="Z343" s="198"/>
      <c r="AA343" s="196"/>
      <c r="AB343" s="196"/>
      <c r="AC343" s="196"/>
      <c r="AD343" s="199"/>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96"/>
      <c r="I344" s="196"/>
      <c r="J344" s="196"/>
      <c r="K344" s="196"/>
      <c r="L344" s="197"/>
      <c r="M344" s="197"/>
      <c r="N344" s="109">
        <f t="shared" si="108"/>
        <v>0</v>
      </c>
      <c r="O344" s="109">
        <f>(SUMIF($B$21:B344,B344,$N$21:N344))</f>
        <v>0</v>
      </c>
      <c r="P344" s="109">
        <f t="shared" si="116"/>
        <v>-2.0833333333333335</v>
      </c>
      <c r="Q344" s="197"/>
      <c r="R344" s="107">
        <f t="shared" si="109"/>
        <v>0</v>
      </c>
      <c r="S344" s="109">
        <f t="shared" si="110"/>
        <v>0</v>
      </c>
      <c r="T344" s="109">
        <f t="shared" si="111"/>
        <v>0</v>
      </c>
      <c r="U344" s="109">
        <f t="shared" si="112"/>
        <v>0</v>
      </c>
      <c r="V344" s="109">
        <f t="shared" si="113"/>
        <v>0</v>
      </c>
      <c r="W344" s="109">
        <f t="shared" si="114"/>
        <v>0</v>
      </c>
      <c r="X344" s="196"/>
      <c r="Y344" s="198"/>
      <c r="Z344" s="198"/>
      <c r="AA344" s="196"/>
      <c r="AB344" s="196"/>
      <c r="AC344" s="196"/>
      <c r="AD344" s="199"/>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96"/>
      <c r="I345" s="196"/>
      <c r="J345" s="196"/>
      <c r="K345" s="196"/>
      <c r="L345" s="197"/>
      <c r="M345" s="197"/>
      <c r="N345" s="109">
        <f t="shared" si="108"/>
        <v>0</v>
      </c>
      <c r="O345" s="109">
        <f>(SUMIF($B$21:B345,B345,$N$21:N345))</f>
        <v>0</v>
      </c>
      <c r="P345" s="109">
        <f t="shared" si="116"/>
        <v>-2.0833333333333335</v>
      </c>
      <c r="Q345" s="197"/>
      <c r="R345" s="107">
        <f t="shared" si="109"/>
        <v>0</v>
      </c>
      <c r="S345" s="109">
        <f t="shared" si="110"/>
        <v>0</v>
      </c>
      <c r="T345" s="109">
        <f t="shared" si="111"/>
        <v>0</v>
      </c>
      <c r="U345" s="109">
        <f t="shared" si="112"/>
        <v>0</v>
      </c>
      <c r="V345" s="109">
        <f t="shared" si="113"/>
        <v>0</v>
      </c>
      <c r="W345" s="109">
        <f t="shared" si="114"/>
        <v>0</v>
      </c>
      <c r="X345" s="196"/>
      <c r="Y345" s="198"/>
      <c r="Z345" s="198"/>
      <c r="AA345" s="196"/>
      <c r="AB345" s="196"/>
      <c r="AC345" s="196"/>
      <c r="AD345" s="199"/>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96"/>
      <c r="I346" s="196"/>
      <c r="J346" s="196"/>
      <c r="K346" s="196"/>
      <c r="L346" s="197"/>
      <c r="M346" s="197"/>
      <c r="N346" s="109">
        <f t="shared" si="108"/>
        <v>0</v>
      </c>
      <c r="O346" s="109">
        <f>(SUMIF($B$21:B346,B346,$N$21:N346))</f>
        <v>0</v>
      </c>
      <c r="P346" s="109">
        <f t="shared" si="116"/>
        <v>-2.0833333333333335</v>
      </c>
      <c r="Q346" s="197"/>
      <c r="R346" s="107">
        <f t="shared" si="109"/>
        <v>0</v>
      </c>
      <c r="S346" s="109">
        <f t="shared" si="110"/>
        <v>0</v>
      </c>
      <c r="T346" s="109">
        <f t="shared" si="111"/>
        <v>0</v>
      </c>
      <c r="U346" s="109">
        <f t="shared" si="112"/>
        <v>0</v>
      </c>
      <c r="V346" s="109">
        <f t="shared" si="113"/>
        <v>0</v>
      </c>
      <c r="W346" s="109">
        <f t="shared" si="114"/>
        <v>0</v>
      </c>
      <c r="X346" s="196"/>
      <c r="Y346" s="198"/>
      <c r="Z346" s="198"/>
      <c r="AA346" s="196"/>
      <c r="AB346" s="196"/>
      <c r="AC346" s="196"/>
      <c r="AD346" s="199"/>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96"/>
      <c r="I347" s="196"/>
      <c r="J347" s="196"/>
      <c r="K347" s="196"/>
      <c r="L347" s="197"/>
      <c r="M347" s="197"/>
      <c r="N347" s="109">
        <f t="shared" si="108"/>
        <v>0</v>
      </c>
      <c r="O347" s="109">
        <f>(SUMIF($B$21:B347,B347,$N$21:N347))</f>
        <v>0</v>
      </c>
      <c r="P347" s="109">
        <f t="shared" si="116"/>
        <v>-2.0833333333333335</v>
      </c>
      <c r="Q347" s="197"/>
      <c r="R347" s="107">
        <f t="shared" si="109"/>
        <v>0</v>
      </c>
      <c r="S347" s="109">
        <f t="shared" si="110"/>
        <v>0</v>
      </c>
      <c r="T347" s="109">
        <f t="shared" si="111"/>
        <v>0</v>
      </c>
      <c r="U347" s="109">
        <f t="shared" si="112"/>
        <v>0</v>
      </c>
      <c r="V347" s="109">
        <f t="shared" si="113"/>
        <v>0</v>
      </c>
      <c r="W347" s="109">
        <f t="shared" si="114"/>
        <v>0</v>
      </c>
      <c r="X347" s="196"/>
      <c r="Y347" s="198"/>
      <c r="Z347" s="198"/>
      <c r="AA347" s="196"/>
      <c r="AB347" s="196"/>
      <c r="AC347" s="196"/>
      <c r="AD347" s="199"/>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96"/>
      <c r="I348" s="196"/>
      <c r="J348" s="196"/>
      <c r="K348" s="196"/>
      <c r="L348" s="197"/>
      <c r="M348" s="197"/>
      <c r="N348" s="109">
        <f t="shared" si="108"/>
        <v>0</v>
      </c>
      <c r="O348" s="109">
        <f>(SUMIF($B$21:B348,B348,$N$21:N348))</f>
        <v>0</v>
      </c>
      <c r="P348" s="109">
        <f t="shared" si="116"/>
        <v>-2.0833333333333335</v>
      </c>
      <c r="Q348" s="197"/>
      <c r="R348" s="107">
        <f t="shared" si="109"/>
        <v>0</v>
      </c>
      <c r="S348" s="109">
        <f t="shared" si="110"/>
        <v>0</v>
      </c>
      <c r="T348" s="109">
        <f t="shared" si="111"/>
        <v>0</v>
      </c>
      <c r="U348" s="109">
        <f t="shared" si="112"/>
        <v>0</v>
      </c>
      <c r="V348" s="109">
        <f t="shared" si="113"/>
        <v>0</v>
      </c>
      <c r="W348" s="109">
        <f t="shared" si="114"/>
        <v>0</v>
      </c>
      <c r="X348" s="196"/>
      <c r="Y348" s="198"/>
      <c r="Z348" s="198"/>
      <c r="AA348" s="196"/>
      <c r="AB348" s="196"/>
      <c r="AC348" s="196"/>
      <c r="AD348" s="199"/>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96"/>
      <c r="I349" s="196"/>
      <c r="J349" s="196"/>
      <c r="K349" s="196"/>
      <c r="L349" s="197"/>
      <c r="M349" s="197"/>
      <c r="N349" s="109">
        <f t="shared" si="108"/>
        <v>0</v>
      </c>
      <c r="O349" s="109">
        <f>(SUMIF($B$21:B349,B349,$N$21:N349))</f>
        <v>0</v>
      </c>
      <c r="P349" s="109">
        <f t="shared" si="116"/>
        <v>-2.0833333333333335</v>
      </c>
      <c r="Q349" s="197"/>
      <c r="R349" s="107">
        <f t="shared" si="109"/>
        <v>0</v>
      </c>
      <c r="S349" s="109">
        <f t="shared" si="110"/>
        <v>0</v>
      </c>
      <c r="T349" s="109">
        <f t="shared" si="111"/>
        <v>0</v>
      </c>
      <c r="U349" s="109">
        <f t="shared" si="112"/>
        <v>0</v>
      </c>
      <c r="V349" s="109">
        <f t="shared" si="113"/>
        <v>0</v>
      </c>
      <c r="W349" s="109">
        <f t="shared" si="114"/>
        <v>0</v>
      </c>
      <c r="X349" s="196"/>
      <c r="Y349" s="198"/>
      <c r="Z349" s="198"/>
      <c r="AA349" s="196"/>
      <c r="AB349" s="196"/>
      <c r="AC349" s="196"/>
      <c r="AD349" s="199"/>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96"/>
      <c r="I350" s="196"/>
      <c r="J350" s="196"/>
      <c r="K350" s="196"/>
      <c r="L350" s="197"/>
      <c r="M350" s="197"/>
      <c r="N350" s="109">
        <f t="shared" si="108"/>
        <v>0</v>
      </c>
      <c r="O350" s="109">
        <f>(SUMIF($B$21:B350,B350,$N$21:N350))</f>
        <v>0</v>
      </c>
      <c r="P350" s="109">
        <f t="shared" si="116"/>
        <v>-2.0833333333333335</v>
      </c>
      <c r="Q350" s="197"/>
      <c r="R350" s="107">
        <f t="shared" si="109"/>
        <v>0</v>
      </c>
      <c r="S350" s="109">
        <f t="shared" si="110"/>
        <v>0</v>
      </c>
      <c r="T350" s="109">
        <f t="shared" si="111"/>
        <v>0</v>
      </c>
      <c r="U350" s="109">
        <f t="shared" si="112"/>
        <v>0</v>
      </c>
      <c r="V350" s="109">
        <f t="shared" si="113"/>
        <v>0</v>
      </c>
      <c r="W350" s="109">
        <f t="shared" si="114"/>
        <v>0</v>
      </c>
      <c r="X350" s="196"/>
      <c r="Y350" s="198"/>
      <c r="Z350" s="198"/>
      <c r="AA350" s="196"/>
      <c r="AB350" s="196"/>
      <c r="AC350" s="196"/>
      <c r="AD350" s="199"/>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96"/>
      <c r="I351" s="196"/>
      <c r="J351" s="196"/>
      <c r="K351" s="196"/>
      <c r="L351" s="197"/>
      <c r="M351" s="197"/>
      <c r="N351" s="109">
        <f t="shared" si="108"/>
        <v>0</v>
      </c>
      <c r="O351" s="109">
        <f>(SUMIF($B$21:B351,B351,$N$21:N351))</f>
        <v>0</v>
      </c>
      <c r="P351" s="109">
        <f t="shared" si="116"/>
        <v>-2.0833333333333335</v>
      </c>
      <c r="Q351" s="197"/>
      <c r="R351" s="107">
        <f t="shared" si="109"/>
        <v>0</v>
      </c>
      <c r="S351" s="109">
        <f t="shared" si="110"/>
        <v>0</v>
      </c>
      <c r="T351" s="109">
        <f t="shared" si="111"/>
        <v>0</v>
      </c>
      <c r="U351" s="109">
        <f t="shared" si="112"/>
        <v>0</v>
      </c>
      <c r="V351" s="109">
        <f t="shared" si="113"/>
        <v>0</v>
      </c>
      <c r="W351" s="109">
        <f t="shared" si="114"/>
        <v>0</v>
      </c>
      <c r="X351" s="196"/>
      <c r="Y351" s="198"/>
      <c r="Z351" s="198"/>
      <c r="AA351" s="196"/>
      <c r="AB351" s="196"/>
      <c r="AC351" s="196"/>
      <c r="AD351" s="199"/>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96"/>
      <c r="I352" s="196"/>
      <c r="J352" s="196"/>
      <c r="K352" s="196"/>
      <c r="L352" s="197"/>
      <c r="M352" s="197"/>
      <c r="N352" s="109">
        <f t="shared" si="108"/>
        <v>0</v>
      </c>
      <c r="O352" s="109">
        <f>(SUMIF($B$21:B352,B352,$N$21:N352))</f>
        <v>0</v>
      </c>
      <c r="P352" s="109">
        <f t="shared" si="116"/>
        <v>-2.0833333333333335</v>
      </c>
      <c r="Q352" s="197"/>
      <c r="R352" s="107">
        <f t="shared" si="109"/>
        <v>0</v>
      </c>
      <c r="S352" s="109">
        <f t="shared" si="110"/>
        <v>0</v>
      </c>
      <c r="T352" s="109">
        <f t="shared" si="111"/>
        <v>0</v>
      </c>
      <c r="U352" s="109">
        <f t="shared" si="112"/>
        <v>0</v>
      </c>
      <c r="V352" s="109">
        <f t="shared" si="113"/>
        <v>0</v>
      </c>
      <c r="W352" s="109">
        <f t="shared" si="114"/>
        <v>0</v>
      </c>
      <c r="X352" s="196"/>
      <c r="Y352" s="198"/>
      <c r="Z352" s="198"/>
      <c r="AA352" s="196"/>
      <c r="AB352" s="196"/>
      <c r="AC352" s="196"/>
      <c r="AD352" s="199"/>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96"/>
      <c r="I353" s="196"/>
      <c r="J353" s="196"/>
      <c r="K353" s="196"/>
      <c r="L353" s="197"/>
      <c r="M353" s="197"/>
      <c r="N353" s="109">
        <f t="shared" si="108"/>
        <v>0</v>
      </c>
      <c r="O353" s="109">
        <f>(SUMIF($B$21:B353,B353,$N$21:N353))</f>
        <v>0</v>
      </c>
      <c r="P353" s="109">
        <f t="shared" si="116"/>
        <v>-2.0833333333333335</v>
      </c>
      <c r="Q353" s="197"/>
      <c r="R353" s="107">
        <f t="shared" si="109"/>
        <v>0</v>
      </c>
      <c r="S353" s="109">
        <f t="shared" si="110"/>
        <v>0</v>
      </c>
      <c r="T353" s="109">
        <f t="shared" si="111"/>
        <v>0</v>
      </c>
      <c r="U353" s="109">
        <f t="shared" si="112"/>
        <v>0</v>
      </c>
      <c r="V353" s="109">
        <f t="shared" si="113"/>
        <v>0</v>
      </c>
      <c r="W353" s="109">
        <f t="shared" si="114"/>
        <v>0</v>
      </c>
      <c r="X353" s="196"/>
      <c r="Y353" s="198"/>
      <c r="Z353" s="198"/>
      <c r="AA353" s="196"/>
      <c r="AB353" s="196"/>
      <c r="AC353" s="196"/>
      <c r="AD353" s="199"/>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96"/>
      <c r="I354" s="196"/>
      <c r="J354" s="196"/>
      <c r="K354" s="196"/>
      <c r="L354" s="197"/>
      <c r="M354" s="197"/>
      <c r="N354" s="109">
        <f t="shared" si="108"/>
        <v>0</v>
      </c>
      <c r="O354" s="109">
        <f>(SUMIF($B$21:B354,B354,$N$21:N354))</f>
        <v>0</v>
      </c>
      <c r="P354" s="109">
        <f t="shared" si="116"/>
        <v>-2.0833333333333335</v>
      </c>
      <c r="Q354" s="197"/>
      <c r="R354" s="107">
        <f t="shared" si="109"/>
        <v>0</v>
      </c>
      <c r="S354" s="109">
        <f t="shared" si="110"/>
        <v>0</v>
      </c>
      <c r="T354" s="109">
        <f t="shared" si="111"/>
        <v>0</v>
      </c>
      <c r="U354" s="109">
        <f t="shared" si="112"/>
        <v>0</v>
      </c>
      <c r="V354" s="109">
        <f t="shared" si="113"/>
        <v>0</v>
      </c>
      <c r="W354" s="109">
        <f t="shared" si="114"/>
        <v>0</v>
      </c>
      <c r="X354" s="196"/>
      <c r="Y354" s="198"/>
      <c r="Z354" s="198"/>
      <c r="AA354" s="196"/>
      <c r="AB354" s="196"/>
      <c r="AC354" s="196"/>
      <c r="AD354" s="199"/>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96"/>
      <c r="I355" s="196"/>
      <c r="J355" s="196"/>
      <c r="K355" s="196"/>
      <c r="L355" s="197"/>
      <c r="M355" s="197"/>
      <c r="N355" s="109">
        <f t="shared" si="108"/>
        <v>0</v>
      </c>
      <c r="O355" s="109">
        <f>(SUMIF($B$21:B355,B355,$N$21:N355))</f>
        <v>0</v>
      </c>
      <c r="P355" s="109">
        <f t="shared" si="116"/>
        <v>-2.0833333333333335</v>
      </c>
      <c r="Q355" s="197"/>
      <c r="R355" s="107">
        <f t="shared" si="109"/>
        <v>0</v>
      </c>
      <c r="S355" s="109">
        <f t="shared" si="110"/>
        <v>0</v>
      </c>
      <c r="T355" s="109">
        <f t="shared" si="111"/>
        <v>0</v>
      </c>
      <c r="U355" s="109">
        <f t="shared" si="112"/>
        <v>0</v>
      </c>
      <c r="V355" s="109">
        <f t="shared" si="113"/>
        <v>0</v>
      </c>
      <c r="W355" s="109">
        <f t="shared" si="114"/>
        <v>0</v>
      </c>
      <c r="X355" s="196"/>
      <c r="Y355" s="198"/>
      <c r="Z355" s="198"/>
      <c r="AA355" s="196"/>
      <c r="AB355" s="196"/>
      <c r="AC355" s="196"/>
      <c r="AD355" s="199"/>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96"/>
      <c r="I356" s="196"/>
      <c r="J356" s="196"/>
      <c r="K356" s="196"/>
      <c r="L356" s="197"/>
      <c r="M356" s="197"/>
      <c r="N356" s="109">
        <f t="shared" si="108"/>
        <v>0</v>
      </c>
      <c r="O356" s="109">
        <f>(SUMIF($B$21:B356,B356,$N$21:N356))</f>
        <v>0</v>
      </c>
      <c r="P356" s="109">
        <f t="shared" si="116"/>
        <v>-2.0833333333333335</v>
      </c>
      <c r="Q356" s="197"/>
      <c r="R356" s="107">
        <f t="shared" si="109"/>
        <v>0</v>
      </c>
      <c r="S356" s="109">
        <f t="shared" si="110"/>
        <v>0</v>
      </c>
      <c r="T356" s="109">
        <f t="shared" si="111"/>
        <v>0</v>
      </c>
      <c r="U356" s="109">
        <f t="shared" si="112"/>
        <v>0</v>
      </c>
      <c r="V356" s="109">
        <f t="shared" si="113"/>
        <v>0</v>
      </c>
      <c r="W356" s="109">
        <f t="shared" si="114"/>
        <v>0</v>
      </c>
      <c r="X356" s="196"/>
      <c r="Y356" s="198"/>
      <c r="Z356" s="198"/>
      <c r="AA356" s="196"/>
      <c r="AB356" s="196"/>
      <c r="AC356" s="196"/>
      <c r="AD356" s="199"/>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96"/>
      <c r="I357" s="196"/>
      <c r="J357" s="196"/>
      <c r="K357" s="196"/>
      <c r="L357" s="197"/>
      <c r="M357" s="197"/>
      <c r="N357" s="109">
        <f t="shared" si="108"/>
        <v>0</v>
      </c>
      <c r="O357" s="109">
        <f>(SUMIF($B$21:B357,B357,$N$21:N357))</f>
        <v>0</v>
      </c>
      <c r="P357" s="109">
        <f t="shared" si="116"/>
        <v>-2.0833333333333335</v>
      </c>
      <c r="Q357" s="197"/>
      <c r="R357" s="107">
        <f t="shared" si="109"/>
        <v>0</v>
      </c>
      <c r="S357" s="109">
        <f t="shared" si="110"/>
        <v>0</v>
      </c>
      <c r="T357" s="109">
        <f t="shared" si="111"/>
        <v>0</v>
      </c>
      <c r="U357" s="109">
        <f t="shared" si="112"/>
        <v>0</v>
      </c>
      <c r="V357" s="109">
        <f t="shared" si="113"/>
        <v>0</v>
      </c>
      <c r="W357" s="109">
        <f t="shared" si="114"/>
        <v>0</v>
      </c>
      <c r="X357" s="196"/>
      <c r="Y357" s="198"/>
      <c r="Z357" s="198"/>
      <c r="AA357" s="196"/>
      <c r="AB357" s="196"/>
      <c r="AC357" s="196"/>
      <c r="AD357" s="199"/>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96"/>
      <c r="I358" s="196"/>
      <c r="J358" s="196"/>
      <c r="K358" s="196"/>
      <c r="L358" s="197"/>
      <c r="M358" s="197"/>
      <c r="N358" s="109">
        <f t="shared" si="108"/>
        <v>0</v>
      </c>
      <c r="O358" s="109">
        <f>(SUMIF($B$21:B358,B358,$N$21:N358))</f>
        <v>0</v>
      </c>
      <c r="P358" s="109">
        <f t="shared" si="116"/>
        <v>-2.0833333333333335</v>
      </c>
      <c r="Q358" s="197"/>
      <c r="R358" s="107">
        <f t="shared" si="109"/>
        <v>0</v>
      </c>
      <c r="S358" s="109">
        <f t="shared" si="110"/>
        <v>0</v>
      </c>
      <c r="T358" s="109">
        <f t="shared" si="111"/>
        <v>0</v>
      </c>
      <c r="U358" s="109">
        <f t="shared" si="112"/>
        <v>0</v>
      </c>
      <c r="V358" s="109">
        <f t="shared" si="113"/>
        <v>0</v>
      </c>
      <c r="W358" s="109">
        <f t="shared" si="114"/>
        <v>0</v>
      </c>
      <c r="X358" s="196"/>
      <c r="Y358" s="198"/>
      <c r="Z358" s="198"/>
      <c r="AA358" s="196"/>
      <c r="AB358" s="196"/>
      <c r="AC358" s="196"/>
      <c r="AD358" s="199"/>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96"/>
      <c r="I359" s="196"/>
      <c r="J359" s="196"/>
      <c r="K359" s="196"/>
      <c r="L359" s="197"/>
      <c r="M359" s="197"/>
      <c r="N359" s="109">
        <f t="shared" si="108"/>
        <v>0</v>
      </c>
      <c r="O359" s="109">
        <f>(SUMIF($B$21:B359,B359,$N$21:N359))</f>
        <v>0</v>
      </c>
      <c r="P359" s="109">
        <f t="shared" si="116"/>
        <v>-2.0833333333333335</v>
      </c>
      <c r="Q359" s="197"/>
      <c r="R359" s="107">
        <f t="shared" si="109"/>
        <v>0</v>
      </c>
      <c r="S359" s="109">
        <f t="shared" si="110"/>
        <v>0</v>
      </c>
      <c r="T359" s="109">
        <f t="shared" si="111"/>
        <v>0</v>
      </c>
      <c r="U359" s="109">
        <f t="shared" si="112"/>
        <v>0</v>
      </c>
      <c r="V359" s="109">
        <f t="shared" si="113"/>
        <v>0</v>
      </c>
      <c r="W359" s="109">
        <f t="shared" si="114"/>
        <v>0</v>
      </c>
      <c r="X359" s="196"/>
      <c r="Y359" s="198"/>
      <c r="Z359" s="198"/>
      <c r="AA359" s="196"/>
      <c r="AB359" s="196"/>
      <c r="AC359" s="196"/>
      <c r="AD359" s="199"/>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96"/>
      <c r="I360" s="196"/>
      <c r="J360" s="196"/>
      <c r="K360" s="196"/>
      <c r="L360" s="197"/>
      <c r="M360" s="197"/>
      <c r="N360" s="109">
        <f t="shared" si="108"/>
        <v>0</v>
      </c>
      <c r="O360" s="109">
        <f>(SUMIF($B$21:B360,B360,$N$21:N360))</f>
        <v>0</v>
      </c>
      <c r="P360" s="109">
        <f t="shared" si="116"/>
        <v>-2.0833333333333335</v>
      </c>
      <c r="Q360" s="197"/>
      <c r="R360" s="107">
        <f t="shared" si="109"/>
        <v>0</v>
      </c>
      <c r="S360" s="109">
        <f t="shared" si="110"/>
        <v>0</v>
      </c>
      <c r="T360" s="109">
        <f t="shared" si="111"/>
        <v>0</v>
      </c>
      <c r="U360" s="109">
        <f t="shared" si="112"/>
        <v>0</v>
      </c>
      <c r="V360" s="109">
        <f t="shared" si="113"/>
        <v>0</v>
      </c>
      <c r="W360" s="109">
        <f t="shared" si="114"/>
        <v>0</v>
      </c>
      <c r="X360" s="196"/>
      <c r="Y360" s="198"/>
      <c r="Z360" s="198"/>
      <c r="AA360" s="196"/>
      <c r="AB360" s="196"/>
      <c r="AC360" s="196"/>
      <c r="AD360" s="199"/>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96"/>
      <c r="I361" s="196"/>
      <c r="J361" s="196"/>
      <c r="K361" s="196"/>
      <c r="L361" s="197"/>
      <c r="M361" s="197"/>
      <c r="N361" s="109">
        <f t="shared" si="108"/>
        <v>0</v>
      </c>
      <c r="O361" s="109">
        <f>(SUMIF($B$21:B361,B361,$N$21:N361))</f>
        <v>0</v>
      </c>
      <c r="P361" s="109">
        <f t="shared" si="116"/>
        <v>-2.0833333333333335</v>
      </c>
      <c r="Q361" s="197"/>
      <c r="R361" s="107">
        <f t="shared" si="109"/>
        <v>0</v>
      </c>
      <c r="S361" s="109">
        <f t="shared" si="110"/>
        <v>0</v>
      </c>
      <c r="T361" s="109">
        <f t="shared" si="111"/>
        <v>0</v>
      </c>
      <c r="U361" s="109">
        <f t="shared" si="112"/>
        <v>0</v>
      </c>
      <c r="V361" s="109">
        <f t="shared" si="113"/>
        <v>0</v>
      </c>
      <c r="W361" s="109">
        <f t="shared" si="114"/>
        <v>0</v>
      </c>
      <c r="X361" s="196"/>
      <c r="Y361" s="198"/>
      <c r="Z361" s="198"/>
      <c r="AA361" s="196"/>
      <c r="AB361" s="196"/>
      <c r="AC361" s="196"/>
      <c r="AD361" s="199"/>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96"/>
      <c r="I362" s="196"/>
      <c r="J362" s="196"/>
      <c r="K362" s="196"/>
      <c r="L362" s="197"/>
      <c r="M362" s="197"/>
      <c r="N362" s="109">
        <f t="shared" si="108"/>
        <v>0</v>
      </c>
      <c r="O362" s="109">
        <f>(SUMIF($B$21:B362,B362,$N$21:N362))</f>
        <v>0</v>
      </c>
      <c r="P362" s="109">
        <f t="shared" si="116"/>
        <v>-2.0833333333333335</v>
      </c>
      <c r="Q362" s="197"/>
      <c r="R362" s="107">
        <f t="shared" si="109"/>
        <v>0</v>
      </c>
      <c r="S362" s="109">
        <f t="shared" si="110"/>
        <v>0</v>
      </c>
      <c r="T362" s="109">
        <f t="shared" si="111"/>
        <v>0</v>
      </c>
      <c r="U362" s="109">
        <f t="shared" si="112"/>
        <v>0</v>
      </c>
      <c r="V362" s="109">
        <f t="shared" si="113"/>
        <v>0</v>
      </c>
      <c r="W362" s="109">
        <f t="shared" si="114"/>
        <v>0</v>
      </c>
      <c r="X362" s="196"/>
      <c r="Y362" s="198"/>
      <c r="Z362" s="198"/>
      <c r="AA362" s="196"/>
      <c r="AB362" s="196"/>
      <c r="AC362" s="196"/>
      <c r="AD362" s="199"/>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96"/>
      <c r="I363" s="196"/>
      <c r="J363" s="196"/>
      <c r="K363" s="196"/>
      <c r="L363" s="197"/>
      <c r="M363" s="197"/>
      <c r="N363" s="109">
        <f t="shared" si="108"/>
        <v>0</v>
      </c>
      <c r="O363" s="109">
        <f>(SUMIF($B$21:B363,B363,$N$21:N363))</f>
        <v>0</v>
      </c>
      <c r="P363" s="109">
        <f t="shared" si="116"/>
        <v>-2.0833333333333335</v>
      </c>
      <c r="Q363" s="197"/>
      <c r="R363" s="107">
        <f t="shared" si="109"/>
        <v>0</v>
      </c>
      <c r="S363" s="109">
        <f t="shared" si="110"/>
        <v>0</v>
      </c>
      <c r="T363" s="109">
        <f t="shared" si="111"/>
        <v>0</v>
      </c>
      <c r="U363" s="109">
        <f t="shared" si="112"/>
        <v>0</v>
      </c>
      <c r="V363" s="109">
        <f t="shared" si="113"/>
        <v>0</v>
      </c>
      <c r="W363" s="109">
        <f t="shared" si="114"/>
        <v>0</v>
      </c>
      <c r="X363" s="196"/>
      <c r="Y363" s="198"/>
      <c r="Z363" s="198"/>
      <c r="AA363" s="196"/>
      <c r="AB363" s="196"/>
      <c r="AC363" s="196"/>
      <c r="AD363" s="199"/>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96"/>
      <c r="I364" s="196"/>
      <c r="J364" s="196"/>
      <c r="K364" s="196"/>
      <c r="L364" s="197"/>
      <c r="M364" s="197"/>
      <c r="N364" s="109">
        <f t="shared" si="108"/>
        <v>0</v>
      </c>
      <c r="O364" s="109">
        <f>(SUMIF($B$21:B364,B364,$N$21:N364))</f>
        <v>0</v>
      </c>
      <c r="P364" s="109">
        <f t="shared" si="116"/>
        <v>-2.0833333333333335</v>
      </c>
      <c r="Q364" s="197"/>
      <c r="R364" s="107">
        <f t="shared" si="109"/>
        <v>0</v>
      </c>
      <c r="S364" s="109">
        <f t="shared" si="110"/>
        <v>0</v>
      </c>
      <c r="T364" s="109">
        <f t="shared" si="111"/>
        <v>0</v>
      </c>
      <c r="U364" s="109">
        <f t="shared" si="112"/>
        <v>0</v>
      </c>
      <c r="V364" s="109">
        <f t="shared" si="113"/>
        <v>0</v>
      </c>
      <c r="W364" s="109">
        <f t="shared" si="114"/>
        <v>0</v>
      </c>
      <c r="X364" s="196"/>
      <c r="Y364" s="198"/>
      <c r="Z364" s="198"/>
      <c r="AA364" s="196"/>
      <c r="AB364" s="196"/>
      <c r="AC364" s="196"/>
      <c r="AD364" s="199"/>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96"/>
      <c r="I365" s="196"/>
      <c r="J365" s="196"/>
      <c r="K365" s="196"/>
      <c r="L365" s="197"/>
      <c r="M365" s="197"/>
      <c r="N365" s="109">
        <f t="shared" si="108"/>
        <v>0</v>
      </c>
      <c r="O365" s="109">
        <f>(SUMIF($B$21:B365,B365,$N$21:N365))</f>
        <v>0</v>
      </c>
      <c r="P365" s="109">
        <f t="shared" si="116"/>
        <v>-2.0833333333333335</v>
      </c>
      <c r="Q365" s="197"/>
      <c r="R365" s="107">
        <f t="shared" si="109"/>
        <v>0</v>
      </c>
      <c r="S365" s="109">
        <f t="shared" si="110"/>
        <v>0</v>
      </c>
      <c r="T365" s="109">
        <f t="shared" si="111"/>
        <v>0</v>
      </c>
      <c r="U365" s="109">
        <f t="shared" si="112"/>
        <v>0</v>
      </c>
      <c r="V365" s="109">
        <f t="shared" si="113"/>
        <v>0</v>
      </c>
      <c r="W365" s="109">
        <f t="shared" si="114"/>
        <v>0</v>
      </c>
      <c r="X365" s="196"/>
      <c r="Y365" s="198"/>
      <c r="Z365" s="198"/>
      <c r="AA365" s="196"/>
      <c r="AB365" s="196"/>
      <c r="AC365" s="196"/>
      <c r="AD365" s="199"/>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96"/>
      <c r="I366" s="196"/>
      <c r="J366" s="196"/>
      <c r="K366" s="196"/>
      <c r="L366" s="197"/>
      <c r="M366" s="197"/>
      <c r="N366" s="109">
        <f t="shared" si="108"/>
        <v>0</v>
      </c>
      <c r="O366" s="109">
        <f>(SUMIF($B$21:B366,B366,$N$21:N366))</f>
        <v>0</v>
      </c>
      <c r="P366" s="109">
        <f t="shared" si="116"/>
        <v>-2.0833333333333335</v>
      </c>
      <c r="Q366" s="197"/>
      <c r="R366" s="107">
        <f t="shared" si="109"/>
        <v>0</v>
      </c>
      <c r="S366" s="109">
        <f t="shared" si="110"/>
        <v>0</v>
      </c>
      <c r="T366" s="109">
        <f t="shared" si="111"/>
        <v>0</v>
      </c>
      <c r="U366" s="109">
        <f t="shared" si="112"/>
        <v>0</v>
      </c>
      <c r="V366" s="109">
        <f t="shared" si="113"/>
        <v>0</v>
      </c>
      <c r="W366" s="109">
        <f t="shared" si="114"/>
        <v>0</v>
      </c>
      <c r="X366" s="196"/>
      <c r="Y366" s="198"/>
      <c r="Z366" s="198"/>
      <c r="AA366" s="196"/>
      <c r="AB366" s="196"/>
      <c r="AC366" s="196"/>
      <c r="AD366" s="199"/>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96"/>
      <c r="I367" s="196"/>
      <c r="J367" s="196"/>
      <c r="K367" s="196"/>
      <c r="L367" s="197"/>
      <c r="M367" s="197"/>
      <c r="N367" s="109">
        <f t="shared" si="108"/>
        <v>0</v>
      </c>
      <c r="O367" s="109">
        <f>(SUMIF($B$21:B367,B367,$N$21:N367))</f>
        <v>0</v>
      </c>
      <c r="P367" s="109">
        <f t="shared" si="116"/>
        <v>-2.0833333333333335</v>
      </c>
      <c r="Q367" s="197"/>
      <c r="R367" s="107">
        <f t="shared" si="109"/>
        <v>0</v>
      </c>
      <c r="S367" s="109">
        <f t="shared" si="110"/>
        <v>0</v>
      </c>
      <c r="T367" s="109">
        <f t="shared" si="111"/>
        <v>0</v>
      </c>
      <c r="U367" s="109">
        <f t="shared" si="112"/>
        <v>0</v>
      </c>
      <c r="V367" s="109">
        <f t="shared" si="113"/>
        <v>0</v>
      </c>
      <c r="W367" s="109">
        <f t="shared" si="114"/>
        <v>0</v>
      </c>
      <c r="X367" s="196"/>
      <c r="Y367" s="198"/>
      <c r="Z367" s="198"/>
      <c r="AA367" s="196"/>
      <c r="AB367" s="196"/>
      <c r="AC367" s="196"/>
      <c r="AD367" s="199"/>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96"/>
      <c r="I368" s="196"/>
      <c r="J368" s="196"/>
      <c r="K368" s="196"/>
      <c r="L368" s="197"/>
      <c r="M368" s="197"/>
      <c r="N368" s="109">
        <f t="shared" si="108"/>
        <v>0</v>
      </c>
      <c r="O368" s="109">
        <f>(SUMIF($B$21:B368,B368,$N$21:N368))</f>
        <v>0</v>
      </c>
      <c r="P368" s="109">
        <f t="shared" si="116"/>
        <v>-2.0833333333333335</v>
      </c>
      <c r="Q368" s="197"/>
      <c r="R368" s="107">
        <f t="shared" si="109"/>
        <v>0</v>
      </c>
      <c r="S368" s="109">
        <f t="shared" si="110"/>
        <v>0</v>
      </c>
      <c r="T368" s="109">
        <f t="shared" si="111"/>
        <v>0</v>
      </c>
      <c r="U368" s="109">
        <f t="shared" si="112"/>
        <v>0</v>
      </c>
      <c r="V368" s="109">
        <f t="shared" si="113"/>
        <v>0</v>
      </c>
      <c r="W368" s="109">
        <f t="shared" si="114"/>
        <v>0</v>
      </c>
      <c r="X368" s="196"/>
      <c r="Y368" s="198"/>
      <c r="Z368" s="198"/>
      <c r="AA368" s="196"/>
      <c r="AB368" s="196"/>
      <c r="AC368" s="196"/>
      <c r="AD368" s="199"/>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96"/>
      <c r="I369" s="196"/>
      <c r="J369" s="196"/>
      <c r="K369" s="196"/>
      <c r="L369" s="197"/>
      <c r="M369" s="197"/>
      <c r="N369" s="109">
        <f t="shared" si="108"/>
        <v>0</v>
      </c>
      <c r="O369" s="109">
        <f>(SUMIF($B$21:B369,B369,$N$21:N369))</f>
        <v>0</v>
      </c>
      <c r="P369" s="109">
        <f t="shared" si="116"/>
        <v>-2.0833333333333335</v>
      </c>
      <c r="Q369" s="197"/>
      <c r="R369" s="107">
        <f t="shared" si="109"/>
        <v>0</v>
      </c>
      <c r="S369" s="109">
        <f t="shared" si="110"/>
        <v>0</v>
      </c>
      <c r="T369" s="109">
        <f t="shared" si="111"/>
        <v>0</v>
      </c>
      <c r="U369" s="109">
        <f t="shared" si="112"/>
        <v>0</v>
      </c>
      <c r="V369" s="109">
        <f t="shared" si="113"/>
        <v>0</v>
      </c>
      <c r="W369" s="109">
        <f t="shared" si="114"/>
        <v>0</v>
      </c>
      <c r="X369" s="196"/>
      <c r="Y369" s="198"/>
      <c r="Z369" s="198"/>
      <c r="AA369" s="196"/>
      <c r="AB369" s="196"/>
      <c r="AC369" s="196"/>
      <c r="AD369" s="199"/>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96"/>
      <c r="I370" s="196"/>
      <c r="J370" s="196"/>
      <c r="K370" s="196"/>
      <c r="L370" s="197"/>
      <c r="M370" s="197"/>
      <c r="N370" s="109">
        <f t="shared" si="108"/>
        <v>0</v>
      </c>
      <c r="O370" s="109">
        <f>(SUMIF($B$21:B370,B370,$N$21:N370))</f>
        <v>0</v>
      </c>
      <c r="P370" s="109">
        <f t="shared" si="116"/>
        <v>-2.0833333333333335</v>
      </c>
      <c r="Q370" s="197"/>
      <c r="R370" s="107">
        <f t="shared" si="109"/>
        <v>0</v>
      </c>
      <c r="S370" s="109">
        <f t="shared" si="110"/>
        <v>0</v>
      </c>
      <c r="T370" s="109">
        <f t="shared" si="111"/>
        <v>0</v>
      </c>
      <c r="U370" s="109">
        <f t="shared" si="112"/>
        <v>0</v>
      </c>
      <c r="V370" s="109">
        <f t="shared" si="113"/>
        <v>0</v>
      </c>
      <c r="W370" s="109">
        <f t="shared" si="114"/>
        <v>0</v>
      </c>
      <c r="X370" s="196"/>
      <c r="Y370" s="198"/>
      <c r="Z370" s="198"/>
      <c r="AA370" s="196"/>
      <c r="AB370" s="196"/>
      <c r="AC370" s="196"/>
      <c r="AD370" s="199"/>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96"/>
      <c r="I371" s="196"/>
      <c r="J371" s="196"/>
      <c r="K371" s="196"/>
      <c r="L371" s="197"/>
      <c r="M371" s="197"/>
      <c r="N371" s="109">
        <f t="shared" si="108"/>
        <v>0</v>
      </c>
      <c r="O371" s="109">
        <f>(SUMIF($B$21:B371,B371,$N$21:N371))</f>
        <v>0</v>
      </c>
      <c r="P371" s="109">
        <f t="shared" si="116"/>
        <v>-2.0833333333333335</v>
      </c>
      <c r="Q371" s="197"/>
      <c r="R371" s="107">
        <f t="shared" si="109"/>
        <v>0</v>
      </c>
      <c r="S371" s="109">
        <f t="shared" si="110"/>
        <v>0</v>
      </c>
      <c r="T371" s="109">
        <f t="shared" si="111"/>
        <v>0</v>
      </c>
      <c r="U371" s="109">
        <f t="shared" si="112"/>
        <v>0</v>
      </c>
      <c r="V371" s="109">
        <f t="shared" si="113"/>
        <v>0</v>
      </c>
      <c r="W371" s="109">
        <f t="shared" si="114"/>
        <v>0</v>
      </c>
      <c r="X371" s="196"/>
      <c r="Y371" s="198"/>
      <c r="Z371" s="198"/>
      <c r="AA371" s="196"/>
      <c r="AB371" s="196"/>
      <c r="AC371" s="196"/>
      <c r="AD371" s="199"/>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96"/>
      <c r="I372" s="196"/>
      <c r="J372" s="196"/>
      <c r="K372" s="196"/>
      <c r="L372" s="197"/>
      <c r="M372" s="197"/>
      <c r="N372" s="109">
        <f t="shared" si="108"/>
        <v>0</v>
      </c>
      <c r="O372" s="109">
        <f>(SUMIF($B$21:B372,B372,$N$21:N372))</f>
        <v>0</v>
      </c>
      <c r="P372" s="109">
        <f t="shared" si="116"/>
        <v>-2.0833333333333335</v>
      </c>
      <c r="Q372" s="197"/>
      <c r="R372" s="107">
        <f t="shared" si="109"/>
        <v>0</v>
      </c>
      <c r="S372" s="109">
        <f t="shared" si="110"/>
        <v>0</v>
      </c>
      <c r="T372" s="109">
        <f t="shared" si="111"/>
        <v>0</v>
      </c>
      <c r="U372" s="109">
        <f t="shared" si="112"/>
        <v>0</v>
      </c>
      <c r="V372" s="109">
        <f t="shared" si="113"/>
        <v>0</v>
      </c>
      <c r="W372" s="109">
        <f t="shared" si="114"/>
        <v>0</v>
      </c>
      <c r="X372" s="196"/>
      <c r="Y372" s="198"/>
      <c r="Z372" s="198"/>
      <c r="AA372" s="196"/>
      <c r="AB372" s="196"/>
      <c r="AC372" s="196"/>
      <c r="AD372" s="199"/>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96"/>
      <c r="I373" s="196"/>
      <c r="J373" s="196"/>
      <c r="K373" s="196"/>
      <c r="L373" s="197"/>
      <c r="M373" s="197"/>
      <c r="N373" s="109">
        <f t="shared" si="108"/>
        <v>0</v>
      </c>
      <c r="O373" s="109">
        <f>(SUMIF($B$21:B373,B373,$N$21:N373))</f>
        <v>0</v>
      </c>
      <c r="P373" s="109">
        <f t="shared" si="116"/>
        <v>-2.0833333333333335</v>
      </c>
      <c r="Q373" s="197"/>
      <c r="R373" s="107">
        <f t="shared" si="109"/>
        <v>0</v>
      </c>
      <c r="S373" s="109">
        <f t="shared" si="110"/>
        <v>0</v>
      </c>
      <c r="T373" s="109">
        <f t="shared" si="111"/>
        <v>0</v>
      </c>
      <c r="U373" s="109">
        <f t="shared" si="112"/>
        <v>0</v>
      </c>
      <c r="V373" s="109">
        <f t="shared" si="113"/>
        <v>0</v>
      </c>
      <c r="W373" s="109">
        <f t="shared" si="114"/>
        <v>0</v>
      </c>
      <c r="X373" s="196"/>
      <c r="Y373" s="198"/>
      <c r="Z373" s="198"/>
      <c r="AA373" s="196"/>
      <c r="AB373" s="196"/>
      <c r="AC373" s="196"/>
      <c r="AD373" s="199"/>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96"/>
      <c r="I374" s="196"/>
      <c r="J374" s="196"/>
      <c r="K374" s="196"/>
      <c r="L374" s="197"/>
      <c r="M374" s="197"/>
      <c r="N374" s="109">
        <f t="shared" si="108"/>
        <v>0</v>
      </c>
      <c r="O374" s="109">
        <f>(SUMIF($B$21:B374,B374,$N$21:N374))</f>
        <v>0</v>
      </c>
      <c r="P374" s="109">
        <f t="shared" si="116"/>
        <v>-2.0833333333333335</v>
      </c>
      <c r="Q374" s="197"/>
      <c r="R374" s="107">
        <f t="shared" si="109"/>
        <v>0</v>
      </c>
      <c r="S374" s="109">
        <f t="shared" si="110"/>
        <v>0</v>
      </c>
      <c r="T374" s="109">
        <f t="shared" si="111"/>
        <v>0</v>
      </c>
      <c r="U374" s="109">
        <f t="shared" si="112"/>
        <v>0</v>
      </c>
      <c r="V374" s="109">
        <f t="shared" si="113"/>
        <v>0</v>
      </c>
      <c r="W374" s="109">
        <f t="shared" si="114"/>
        <v>0</v>
      </c>
      <c r="X374" s="196"/>
      <c r="Y374" s="198"/>
      <c r="Z374" s="198"/>
      <c r="AA374" s="196"/>
      <c r="AB374" s="196"/>
      <c r="AC374" s="196"/>
      <c r="AD374" s="199"/>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96"/>
      <c r="I375" s="196"/>
      <c r="J375" s="196"/>
      <c r="K375" s="196"/>
      <c r="L375" s="197"/>
      <c r="M375" s="197"/>
      <c r="N375" s="109">
        <f t="shared" si="108"/>
        <v>0</v>
      </c>
      <c r="O375" s="109">
        <f>(SUMIF($B$21:B375,B375,$N$21:N375))</f>
        <v>0</v>
      </c>
      <c r="P375" s="109">
        <f t="shared" si="116"/>
        <v>-2.0833333333333335</v>
      </c>
      <c r="Q375" s="197"/>
      <c r="R375" s="107">
        <f t="shared" si="109"/>
        <v>0</v>
      </c>
      <c r="S375" s="109">
        <f t="shared" si="110"/>
        <v>0</v>
      </c>
      <c r="T375" s="109">
        <f t="shared" si="111"/>
        <v>0</v>
      </c>
      <c r="U375" s="109">
        <f t="shared" si="112"/>
        <v>0</v>
      </c>
      <c r="V375" s="109">
        <f t="shared" si="113"/>
        <v>0</v>
      </c>
      <c r="W375" s="109">
        <f t="shared" si="114"/>
        <v>0</v>
      </c>
      <c r="X375" s="196"/>
      <c r="Y375" s="198"/>
      <c r="Z375" s="198"/>
      <c r="AA375" s="196"/>
      <c r="AB375" s="196"/>
      <c r="AC375" s="196"/>
      <c r="AD375" s="199"/>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96"/>
      <c r="I376" s="196"/>
      <c r="J376" s="196"/>
      <c r="K376" s="196"/>
      <c r="L376" s="197"/>
      <c r="M376" s="197"/>
      <c r="N376" s="109">
        <f t="shared" si="108"/>
        <v>0</v>
      </c>
      <c r="O376" s="109">
        <f>(SUMIF($B$21:B376,B376,$N$21:N376))</f>
        <v>0</v>
      </c>
      <c r="P376" s="109">
        <f t="shared" si="116"/>
        <v>-2.0833333333333335</v>
      </c>
      <c r="Q376" s="197"/>
      <c r="R376" s="107">
        <f t="shared" si="109"/>
        <v>0</v>
      </c>
      <c r="S376" s="109">
        <f t="shared" si="110"/>
        <v>0</v>
      </c>
      <c r="T376" s="109">
        <f t="shared" si="111"/>
        <v>0</v>
      </c>
      <c r="U376" s="109">
        <f t="shared" si="112"/>
        <v>0</v>
      </c>
      <c r="V376" s="109">
        <f t="shared" si="113"/>
        <v>0</v>
      </c>
      <c r="W376" s="109">
        <f t="shared" si="114"/>
        <v>0</v>
      </c>
      <c r="X376" s="196"/>
      <c r="Y376" s="198"/>
      <c r="Z376" s="198"/>
      <c r="AA376" s="196"/>
      <c r="AB376" s="196"/>
      <c r="AC376" s="196"/>
      <c r="AD376" s="199"/>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96"/>
      <c r="I377" s="196"/>
      <c r="J377" s="196"/>
      <c r="K377" s="196"/>
      <c r="L377" s="197"/>
      <c r="M377" s="197"/>
      <c r="N377" s="109">
        <f t="shared" si="108"/>
        <v>0</v>
      </c>
      <c r="O377" s="109">
        <f>(SUMIF($B$21:B377,B377,$N$21:N377))</f>
        <v>0</v>
      </c>
      <c r="P377" s="109">
        <f t="shared" si="116"/>
        <v>-2.0833333333333335</v>
      </c>
      <c r="Q377" s="197"/>
      <c r="R377" s="107">
        <f t="shared" si="109"/>
        <v>0</v>
      </c>
      <c r="S377" s="109">
        <f t="shared" si="110"/>
        <v>0</v>
      </c>
      <c r="T377" s="109">
        <f t="shared" si="111"/>
        <v>0</v>
      </c>
      <c r="U377" s="109">
        <f t="shared" si="112"/>
        <v>0</v>
      </c>
      <c r="V377" s="109">
        <f t="shared" si="113"/>
        <v>0</v>
      </c>
      <c r="W377" s="109">
        <f t="shared" si="114"/>
        <v>0</v>
      </c>
      <c r="X377" s="196"/>
      <c r="Y377" s="198"/>
      <c r="Z377" s="198"/>
      <c r="AA377" s="196"/>
      <c r="AB377" s="196"/>
      <c r="AC377" s="196"/>
      <c r="AD377" s="199"/>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96"/>
      <c r="I378" s="196"/>
      <c r="J378" s="196"/>
      <c r="K378" s="196"/>
      <c r="L378" s="197"/>
      <c r="M378" s="197"/>
      <c r="N378" s="109">
        <f t="shared" si="108"/>
        <v>0</v>
      </c>
      <c r="O378" s="109">
        <f>(SUMIF($B$21:B378,B378,$N$21:N378))</f>
        <v>0</v>
      </c>
      <c r="P378" s="109">
        <f t="shared" si="116"/>
        <v>-2.0833333333333335</v>
      </c>
      <c r="Q378" s="197"/>
      <c r="R378" s="107">
        <f t="shared" si="109"/>
        <v>0</v>
      </c>
      <c r="S378" s="109">
        <f t="shared" si="110"/>
        <v>0</v>
      </c>
      <c r="T378" s="109">
        <f t="shared" si="111"/>
        <v>0</v>
      </c>
      <c r="U378" s="109">
        <f t="shared" si="112"/>
        <v>0</v>
      </c>
      <c r="V378" s="109">
        <f t="shared" si="113"/>
        <v>0</v>
      </c>
      <c r="W378" s="109">
        <f t="shared" si="114"/>
        <v>0</v>
      </c>
      <c r="X378" s="196"/>
      <c r="Y378" s="198"/>
      <c r="Z378" s="198"/>
      <c r="AA378" s="196"/>
      <c r="AB378" s="196"/>
      <c r="AC378" s="196"/>
      <c r="AD378" s="199"/>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96"/>
      <c r="I379" s="196"/>
      <c r="J379" s="196"/>
      <c r="K379" s="196"/>
      <c r="L379" s="197"/>
      <c r="M379" s="197"/>
      <c r="N379" s="109">
        <f t="shared" si="108"/>
        <v>0</v>
      </c>
      <c r="O379" s="109">
        <f>(SUMIF($B$21:B379,B379,$N$21:N379))</f>
        <v>0</v>
      </c>
      <c r="P379" s="109">
        <f t="shared" si="116"/>
        <v>-2.0833333333333335</v>
      </c>
      <c r="Q379" s="197"/>
      <c r="R379" s="107">
        <f t="shared" si="109"/>
        <v>0</v>
      </c>
      <c r="S379" s="109">
        <f t="shared" si="110"/>
        <v>0</v>
      </c>
      <c r="T379" s="109">
        <f t="shared" si="111"/>
        <v>0</v>
      </c>
      <c r="U379" s="109">
        <f t="shared" si="112"/>
        <v>0</v>
      </c>
      <c r="V379" s="109">
        <f t="shared" si="113"/>
        <v>0</v>
      </c>
      <c r="W379" s="109">
        <f t="shared" si="114"/>
        <v>0</v>
      </c>
      <c r="X379" s="196"/>
      <c r="Y379" s="198"/>
      <c r="Z379" s="198"/>
      <c r="AA379" s="196"/>
      <c r="AB379" s="196"/>
      <c r="AC379" s="196"/>
      <c r="AD379" s="199"/>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96"/>
      <c r="I380" s="196"/>
      <c r="J380" s="196"/>
      <c r="K380" s="196"/>
      <c r="L380" s="197"/>
      <c r="M380" s="197"/>
      <c r="N380" s="109">
        <f t="shared" si="108"/>
        <v>0</v>
      </c>
      <c r="O380" s="109">
        <f>(SUMIF($B$21:B380,B380,$N$21:N380))</f>
        <v>0</v>
      </c>
      <c r="P380" s="109">
        <f t="shared" si="116"/>
        <v>-2.0833333333333335</v>
      </c>
      <c r="Q380" s="197"/>
      <c r="R380" s="107">
        <f t="shared" si="109"/>
        <v>0</v>
      </c>
      <c r="S380" s="109">
        <f t="shared" si="110"/>
        <v>0</v>
      </c>
      <c r="T380" s="109">
        <f t="shared" si="111"/>
        <v>0</v>
      </c>
      <c r="U380" s="109">
        <f t="shared" si="112"/>
        <v>0</v>
      </c>
      <c r="V380" s="109">
        <f t="shared" si="113"/>
        <v>0</v>
      </c>
      <c r="W380" s="109">
        <f t="shared" si="114"/>
        <v>0</v>
      </c>
      <c r="X380" s="196"/>
      <c r="Y380" s="198"/>
      <c r="Z380" s="198"/>
      <c r="AA380" s="196"/>
      <c r="AB380" s="196"/>
      <c r="AC380" s="196"/>
      <c r="AD380" s="199"/>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96"/>
      <c r="I381" s="196"/>
      <c r="J381" s="196"/>
      <c r="K381" s="196"/>
      <c r="L381" s="197"/>
      <c r="M381" s="197"/>
      <c r="N381" s="109">
        <f t="shared" si="108"/>
        <v>0</v>
      </c>
      <c r="O381" s="109">
        <f>(SUMIF($B$21:B381,B381,$N$21:N381))</f>
        <v>0</v>
      </c>
      <c r="P381" s="109">
        <f t="shared" si="116"/>
        <v>-2.0833333333333335</v>
      </c>
      <c r="Q381" s="197"/>
      <c r="R381" s="107">
        <f t="shared" si="109"/>
        <v>0</v>
      </c>
      <c r="S381" s="109">
        <f t="shared" si="110"/>
        <v>0</v>
      </c>
      <c r="T381" s="109">
        <f t="shared" si="111"/>
        <v>0</v>
      </c>
      <c r="U381" s="109">
        <f t="shared" si="112"/>
        <v>0</v>
      </c>
      <c r="V381" s="109">
        <f t="shared" si="113"/>
        <v>0</v>
      </c>
      <c r="W381" s="109">
        <f t="shared" si="114"/>
        <v>0</v>
      </c>
      <c r="X381" s="196"/>
      <c r="Y381" s="198"/>
      <c r="Z381" s="198"/>
      <c r="AA381" s="196"/>
      <c r="AB381" s="196"/>
      <c r="AC381" s="196"/>
      <c r="AD381" s="199"/>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96"/>
      <c r="I382" s="196"/>
      <c r="J382" s="196"/>
      <c r="K382" s="196"/>
      <c r="L382" s="197"/>
      <c r="M382" s="197"/>
      <c r="N382" s="109">
        <f t="shared" si="108"/>
        <v>0</v>
      </c>
      <c r="O382" s="109">
        <f>(SUMIF($B$21:B382,B382,$N$21:N382))</f>
        <v>0</v>
      </c>
      <c r="P382" s="109">
        <f t="shared" si="116"/>
        <v>-2.0833333333333335</v>
      </c>
      <c r="Q382" s="197"/>
      <c r="R382" s="107">
        <f t="shared" si="109"/>
        <v>0</v>
      </c>
      <c r="S382" s="109">
        <f t="shared" si="110"/>
        <v>0</v>
      </c>
      <c r="T382" s="109">
        <f t="shared" si="111"/>
        <v>0</v>
      </c>
      <c r="U382" s="109">
        <f t="shared" si="112"/>
        <v>0</v>
      </c>
      <c r="V382" s="109">
        <f t="shared" si="113"/>
        <v>0</v>
      </c>
      <c r="W382" s="109">
        <f t="shared" si="114"/>
        <v>0</v>
      </c>
      <c r="X382" s="196"/>
      <c r="Y382" s="198"/>
      <c r="Z382" s="198"/>
      <c r="AA382" s="196"/>
      <c r="AB382" s="196"/>
      <c r="AC382" s="196"/>
      <c r="AD382" s="199"/>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96"/>
      <c r="I383" s="196"/>
      <c r="J383" s="196"/>
      <c r="K383" s="196"/>
      <c r="L383" s="197"/>
      <c r="M383" s="197"/>
      <c r="N383" s="109">
        <f t="shared" si="108"/>
        <v>0</v>
      </c>
      <c r="O383" s="109">
        <f>(SUMIF($B$21:B383,B383,$N$21:N383))</f>
        <v>0</v>
      </c>
      <c r="P383" s="109">
        <f t="shared" si="116"/>
        <v>-2.0833333333333335</v>
      </c>
      <c r="Q383" s="197"/>
      <c r="R383" s="107">
        <f t="shared" si="109"/>
        <v>0</v>
      </c>
      <c r="S383" s="109">
        <f t="shared" si="110"/>
        <v>0</v>
      </c>
      <c r="T383" s="109">
        <f t="shared" si="111"/>
        <v>0</v>
      </c>
      <c r="U383" s="109">
        <f t="shared" si="112"/>
        <v>0</v>
      </c>
      <c r="V383" s="109">
        <f t="shared" si="113"/>
        <v>0</v>
      </c>
      <c r="W383" s="109">
        <f t="shared" si="114"/>
        <v>0</v>
      </c>
      <c r="X383" s="196"/>
      <c r="Y383" s="198"/>
      <c r="Z383" s="198"/>
      <c r="AA383" s="196"/>
      <c r="AB383" s="196"/>
      <c r="AC383" s="196"/>
      <c r="AD383" s="199"/>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96"/>
      <c r="I384" s="196"/>
      <c r="J384" s="196"/>
      <c r="K384" s="196"/>
      <c r="L384" s="197"/>
      <c r="M384" s="197"/>
      <c r="N384" s="109">
        <f t="shared" si="108"/>
        <v>0</v>
      </c>
      <c r="O384" s="109">
        <f>(SUMIF($B$21:B384,B384,$N$21:N384))</f>
        <v>0</v>
      </c>
      <c r="P384" s="109">
        <f t="shared" si="116"/>
        <v>-2.0833333333333335</v>
      </c>
      <c r="Q384" s="197"/>
      <c r="R384" s="107">
        <f t="shared" si="109"/>
        <v>0</v>
      </c>
      <c r="S384" s="109">
        <f t="shared" si="110"/>
        <v>0</v>
      </c>
      <c r="T384" s="109">
        <f t="shared" si="111"/>
        <v>0</v>
      </c>
      <c r="U384" s="109">
        <f t="shared" si="112"/>
        <v>0</v>
      </c>
      <c r="V384" s="109">
        <f t="shared" si="113"/>
        <v>0</v>
      </c>
      <c r="W384" s="109">
        <f t="shared" si="114"/>
        <v>0</v>
      </c>
      <c r="X384" s="196"/>
      <c r="Y384" s="198"/>
      <c r="Z384" s="198"/>
      <c r="AA384" s="196"/>
      <c r="AB384" s="196"/>
      <c r="AC384" s="196"/>
      <c r="AD384" s="199"/>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96"/>
      <c r="I385" s="196"/>
      <c r="J385" s="196"/>
      <c r="K385" s="196"/>
      <c r="L385" s="197"/>
      <c r="M385" s="197"/>
      <c r="N385" s="109">
        <f t="shared" si="108"/>
        <v>0</v>
      </c>
      <c r="O385" s="109">
        <f>(SUMIF($B$21:B385,B385,$N$21:N385))</f>
        <v>0</v>
      </c>
      <c r="P385" s="109">
        <f t="shared" si="116"/>
        <v>-2.0833333333333335</v>
      </c>
      <c r="Q385" s="197"/>
      <c r="R385" s="107">
        <f t="shared" si="109"/>
        <v>0</v>
      </c>
      <c r="S385" s="109">
        <f t="shared" si="110"/>
        <v>0</v>
      </c>
      <c r="T385" s="109">
        <f t="shared" si="111"/>
        <v>0</v>
      </c>
      <c r="U385" s="109">
        <f t="shared" si="112"/>
        <v>0</v>
      </c>
      <c r="V385" s="109">
        <f t="shared" si="113"/>
        <v>0</v>
      </c>
      <c r="W385" s="109">
        <f t="shared" si="114"/>
        <v>0</v>
      </c>
      <c r="X385" s="196"/>
      <c r="Y385" s="198"/>
      <c r="Z385" s="198"/>
      <c r="AA385" s="196"/>
      <c r="AB385" s="196"/>
      <c r="AC385" s="196"/>
      <c r="AD385" s="199"/>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44195</v>
      </c>
      <c r="B386" s="111">
        <f t="shared" si="103"/>
        <v>53</v>
      </c>
      <c r="C386" s="111">
        <f t="shared" si="104"/>
        <v>3</v>
      </c>
      <c r="D386" s="110">
        <f t="shared" si="105"/>
        <v>1.1000000000000001</v>
      </c>
      <c r="E386" s="110">
        <f t="shared" si="106"/>
        <v>1</v>
      </c>
      <c r="F386" s="110">
        <f t="shared" si="107"/>
        <v>1</v>
      </c>
      <c r="G386" s="107">
        <f t="shared" si="120"/>
        <v>0.33333333333333331</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-84.999999999999844</v>
      </c>
      <c r="AF386" s="109">
        <f t="shared" si="118"/>
        <v>7</v>
      </c>
      <c r="AG386" s="109">
        <f t="shared" si="119"/>
        <v>0.125</v>
      </c>
      <c r="AH386" s="190"/>
      <c r="AI386" s="190"/>
      <c r="AJ386" s="190"/>
      <c r="AK386" s="190"/>
      <c r="AL386" s="108">
        <f t="shared" si="115"/>
        <v>44195</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72"/>
      <c r="B387" s="172"/>
      <c r="C387" s="165"/>
      <c r="D387" s="165"/>
      <c r="E387" s="165"/>
      <c r="F387" s="165"/>
      <c r="G387" s="119"/>
      <c r="H387" s="171"/>
      <c r="I387" s="170"/>
      <c r="J387" s="170"/>
      <c r="K387" s="170"/>
      <c r="L387" s="170"/>
      <c r="M387" s="170"/>
      <c r="N387" s="170"/>
      <c r="O387" s="119"/>
      <c r="P387" s="169"/>
      <c r="Q387" s="164"/>
      <c r="R387" s="170"/>
      <c r="S387" s="164"/>
      <c r="T387" s="169"/>
      <c r="U387" s="164"/>
      <c r="V387" s="164"/>
      <c r="W387" s="164"/>
      <c r="X387" s="168"/>
      <c r="Y387" s="168"/>
      <c r="Z387" s="168"/>
      <c r="AA387" s="168"/>
      <c r="AB387" s="168"/>
      <c r="AC387" s="168"/>
      <c r="AD387" s="167"/>
      <c r="AE387" s="166"/>
      <c r="AF387" s="119"/>
      <c r="AG387" s="119"/>
      <c r="AH387" s="119"/>
      <c r="AI387" s="119"/>
      <c r="AJ387" s="119"/>
      <c r="AK387" s="119"/>
      <c r="AL387" s="119"/>
      <c r="AM387" s="119"/>
    </row>
    <row r="388" spans="1:61" ht="15.75" customHeight="1" x14ac:dyDescent="0.15">
      <c r="A388" s="172"/>
      <c r="B388" s="172"/>
      <c r="C388" s="165"/>
      <c r="D388" s="165"/>
      <c r="E388" s="165"/>
      <c r="F388" s="165"/>
      <c r="G388" s="119"/>
      <c r="H388" s="171"/>
      <c r="I388" s="170"/>
      <c r="J388" s="170"/>
      <c r="K388" s="170"/>
      <c r="L388" s="170"/>
      <c r="M388" s="170"/>
      <c r="N388" s="170"/>
      <c r="O388" s="119"/>
      <c r="P388" s="169"/>
      <c r="Q388" s="164"/>
      <c r="R388" s="170"/>
      <c r="S388" s="164"/>
      <c r="T388" s="169"/>
      <c r="U388" s="164"/>
      <c r="V388" s="164"/>
      <c r="W388" s="164"/>
      <c r="X388" s="168"/>
      <c r="Y388" s="168"/>
      <c r="Z388" s="168"/>
      <c r="AA388" s="168"/>
      <c r="AB388" s="168"/>
      <c r="AC388" s="168"/>
      <c r="AD388" s="167"/>
      <c r="AE388" s="166"/>
      <c r="AF388" s="119"/>
      <c r="AG388" s="119"/>
      <c r="AH388" s="119"/>
      <c r="AI388" s="119"/>
      <c r="AJ388" s="119"/>
      <c r="AK388" s="119"/>
      <c r="AL388" s="119"/>
      <c r="AM388" s="119"/>
    </row>
    <row r="389" spans="1:61" ht="15.75" customHeight="1" x14ac:dyDescent="0.15">
      <c r="A389" s="172"/>
      <c r="B389" s="172"/>
      <c r="C389" s="165"/>
      <c r="D389" s="165"/>
      <c r="E389" s="165"/>
      <c r="F389" s="165"/>
      <c r="G389" s="119"/>
      <c r="H389" s="171"/>
      <c r="I389" s="170"/>
      <c r="J389" s="170"/>
      <c r="K389" s="170"/>
      <c r="L389" s="170"/>
      <c r="M389" s="170"/>
      <c r="N389" s="170"/>
      <c r="O389" s="119"/>
      <c r="P389" s="169"/>
      <c r="Q389" s="164"/>
      <c r="R389" s="170"/>
      <c r="S389" s="164"/>
      <c r="T389" s="169"/>
      <c r="U389" s="164"/>
      <c r="V389" s="164"/>
      <c r="W389" s="164"/>
      <c r="X389" s="168"/>
      <c r="Y389" s="168"/>
      <c r="Z389" s="168"/>
      <c r="AA389" s="168"/>
      <c r="AB389" s="168"/>
      <c r="AC389" s="168"/>
      <c r="AD389" s="167"/>
      <c r="AE389" s="166"/>
      <c r="AF389" s="119"/>
      <c r="AG389" s="119"/>
      <c r="AH389" s="119"/>
      <c r="AI389" s="119"/>
      <c r="AJ389" s="119"/>
      <c r="AK389" s="119"/>
      <c r="AL389" s="119"/>
      <c r="AM389" s="119"/>
    </row>
    <row r="390" spans="1:61" ht="15.75" customHeight="1" x14ac:dyDescent="0.15">
      <c r="A390" s="172"/>
      <c r="B390" s="172"/>
      <c r="C390" s="165"/>
      <c r="D390" s="165"/>
      <c r="E390" s="165"/>
      <c r="F390" s="165"/>
      <c r="G390" s="119"/>
      <c r="H390" s="171"/>
      <c r="I390" s="170"/>
      <c r="J390" s="170"/>
      <c r="K390" s="170"/>
      <c r="L390" s="170"/>
      <c r="M390" s="170"/>
      <c r="N390" s="170"/>
      <c r="O390" s="119"/>
      <c r="P390" s="169"/>
      <c r="Q390" s="164"/>
      <c r="R390" s="170"/>
      <c r="S390" s="164"/>
      <c r="T390" s="169"/>
      <c r="U390" s="164"/>
      <c r="V390" s="164"/>
      <c r="W390" s="164"/>
      <c r="X390" s="168"/>
      <c r="Y390" s="168"/>
      <c r="Z390" s="168"/>
      <c r="AA390" s="168"/>
      <c r="AB390" s="168"/>
      <c r="AC390" s="168"/>
      <c r="AD390" s="167"/>
      <c r="AE390" s="166"/>
      <c r="AF390" s="119"/>
      <c r="AG390" s="119"/>
      <c r="AH390" s="119"/>
      <c r="AI390" s="119"/>
      <c r="AJ390" s="119"/>
      <c r="AK390" s="119"/>
      <c r="AL390" s="119"/>
      <c r="AM390" s="119"/>
    </row>
    <row r="391" spans="1:61" ht="15.75" customHeight="1" x14ac:dyDescent="0.15">
      <c r="A391" s="172"/>
      <c r="B391" s="172"/>
      <c r="C391" s="165"/>
      <c r="D391" s="165"/>
      <c r="E391" s="165"/>
      <c r="F391" s="165"/>
      <c r="G391" s="119"/>
      <c r="H391" s="171"/>
      <c r="I391" s="170"/>
      <c r="J391" s="170"/>
      <c r="K391" s="170"/>
      <c r="L391" s="170"/>
      <c r="M391" s="170"/>
      <c r="N391" s="170"/>
      <c r="O391" s="119"/>
      <c r="P391" s="169"/>
      <c r="Q391" s="164"/>
      <c r="R391" s="170"/>
      <c r="S391" s="164"/>
      <c r="T391" s="169"/>
      <c r="U391" s="164"/>
      <c r="V391" s="164"/>
      <c r="W391" s="164"/>
      <c r="X391" s="168"/>
      <c r="Y391" s="168"/>
      <c r="Z391" s="168"/>
      <c r="AA391" s="168"/>
      <c r="AB391" s="168"/>
      <c r="AC391" s="168"/>
      <c r="AD391" s="167"/>
      <c r="AE391" s="166"/>
      <c r="AF391" s="119"/>
      <c r="AG391" s="119"/>
      <c r="AH391" s="119"/>
      <c r="AI391" s="119"/>
      <c r="AJ391" s="119"/>
      <c r="AK391" s="119"/>
      <c r="AL391" s="119"/>
      <c r="AM391" s="119"/>
    </row>
    <row r="392" spans="1:61" ht="15.75" customHeight="1" x14ac:dyDescent="0.15">
      <c r="A392" s="172"/>
      <c r="B392" s="172"/>
      <c r="C392" s="165"/>
      <c r="D392" s="165"/>
      <c r="E392" s="165"/>
      <c r="F392" s="165"/>
      <c r="G392" s="119"/>
      <c r="H392" s="171"/>
      <c r="I392" s="170"/>
      <c r="J392" s="170"/>
      <c r="K392" s="170"/>
      <c r="L392" s="170"/>
      <c r="M392" s="170"/>
      <c r="N392" s="170"/>
      <c r="O392" s="119"/>
      <c r="P392" s="169"/>
      <c r="Q392" s="164"/>
      <c r="R392" s="170"/>
      <c r="S392" s="164"/>
      <c r="T392" s="169"/>
      <c r="U392" s="164"/>
      <c r="V392" s="164"/>
      <c r="W392" s="164"/>
      <c r="X392" s="168"/>
      <c r="Y392" s="168"/>
      <c r="Z392" s="168"/>
      <c r="AA392" s="168"/>
      <c r="AB392" s="168"/>
      <c r="AC392" s="168"/>
      <c r="AD392" s="167"/>
      <c r="AE392" s="166"/>
      <c r="AF392" s="119"/>
      <c r="AG392" s="119"/>
      <c r="AH392" s="119"/>
      <c r="AI392" s="119"/>
      <c r="AJ392" s="119"/>
      <c r="AK392" s="119"/>
      <c r="AL392" s="119"/>
      <c r="AM392" s="119"/>
    </row>
    <row r="393" spans="1:61" ht="15.75" customHeight="1" x14ac:dyDescent="0.15">
      <c r="A393" s="172"/>
      <c r="B393" s="172"/>
      <c r="C393" s="165"/>
      <c r="D393" s="165"/>
      <c r="E393" s="165"/>
      <c r="F393" s="165"/>
      <c r="G393" s="119"/>
      <c r="H393" s="171"/>
      <c r="I393" s="170"/>
      <c r="J393" s="170"/>
      <c r="K393" s="170"/>
      <c r="L393" s="170"/>
      <c r="M393" s="170"/>
      <c r="N393" s="170"/>
      <c r="O393" s="119"/>
      <c r="P393" s="169"/>
      <c r="Q393" s="164"/>
      <c r="R393" s="170"/>
      <c r="S393" s="164"/>
      <c r="T393" s="169"/>
      <c r="U393" s="164"/>
      <c r="V393" s="164"/>
      <c r="W393" s="164"/>
      <c r="X393" s="168"/>
      <c r="Y393" s="168"/>
      <c r="Z393" s="168"/>
      <c r="AA393" s="168"/>
      <c r="AB393" s="168"/>
      <c r="AC393" s="168"/>
      <c r="AD393" s="167"/>
      <c r="AE393" s="166"/>
      <c r="AF393" s="119"/>
      <c r="AG393" s="119"/>
      <c r="AH393" s="119"/>
      <c r="AI393" s="119"/>
      <c r="AJ393" s="119"/>
      <c r="AK393" s="119"/>
      <c r="AL393" s="119"/>
      <c r="AM393" s="119"/>
    </row>
    <row r="394" spans="1:61" ht="15.75" customHeight="1" x14ac:dyDescent="0.15">
      <c r="A394" s="172"/>
      <c r="B394" s="172"/>
      <c r="C394" s="165"/>
      <c r="D394" s="165"/>
      <c r="E394" s="165"/>
      <c r="F394" s="165"/>
      <c r="G394" s="119"/>
      <c r="H394" s="171"/>
      <c r="I394" s="170"/>
      <c r="J394" s="170"/>
      <c r="K394" s="170"/>
      <c r="L394" s="170"/>
      <c r="M394" s="170"/>
      <c r="N394" s="170"/>
      <c r="O394" s="119"/>
      <c r="P394" s="169"/>
      <c r="Q394" s="164"/>
      <c r="R394" s="170"/>
      <c r="S394" s="164"/>
      <c r="T394" s="169"/>
      <c r="U394" s="164"/>
      <c r="V394" s="164"/>
      <c r="W394" s="164"/>
      <c r="X394" s="168"/>
      <c r="Y394" s="168"/>
      <c r="Z394" s="168"/>
      <c r="AA394" s="168"/>
      <c r="AB394" s="168"/>
      <c r="AC394" s="168"/>
      <c r="AD394" s="167"/>
      <c r="AE394" s="166"/>
      <c r="AF394" s="119"/>
      <c r="AG394" s="119"/>
      <c r="AH394" s="119"/>
      <c r="AI394" s="119"/>
      <c r="AJ394" s="119"/>
      <c r="AK394" s="119"/>
      <c r="AL394" s="119"/>
      <c r="AM394" s="119"/>
    </row>
    <row r="395" spans="1:61" ht="15.75" customHeight="1" x14ac:dyDescent="0.15">
      <c r="A395" s="172"/>
      <c r="B395" s="172"/>
      <c r="C395" s="165"/>
      <c r="D395" s="165"/>
      <c r="E395" s="165"/>
      <c r="F395" s="165"/>
      <c r="G395" s="119"/>
      <c r="H395" s="171"/>
      <c r="I395" s="170"/>
      <c r="J395" s="170"/>
      <c r="K395" s="170"/>
      <c r="L395" s="170"/>
      <c r="M395" s="170"/>
      <c r="N395" s="170"/>
      <c r="O395" s="119"/>
      <c r="P395" s="169"/>
      <c r="Q395" s="164"/>
      <c r="R395" s="170"/>
      <c r="S395" s="164"/>
      <c r="T395" s="169"/>
      <c r="U395" s="164"/>
      <c r="V395" s="164"/>
      <c r="W395" s="164"/>
      <c r="X395" s="168"/>
      <c r="Y395" s="168"/>
      <c r="Z395" s="168"/>
      <c r="AA395" s="168"/>
      <c r="AB395" s="168"/>
      <c r="AC395" s="168"/>
      <c r="AD395" s="167"/>
      <c r="AE395" s="166"/>
      <c r="AF395" s="119"/>
      <c r="AG395" s="119"/>
      <c r="AH395" s="119"/>
      <c r="AI395" s="119"/>
      <c r="AJ395" s="119"/>
      <c r="AK395" s="119"/>
      <c r="AL395" s="119"/>
      <c r="AM395" s="119"/>
    </row>
    <row r="396" spans="1:61" ht="15.75" customHeight="1" x14ac:dyDescent="0.15">
      <c r="A396" s="172"/>
      <c r="B396" s="172"/>
      <c r="C396" s="165"/>
      <c r="D396" s="165"/>
      <c r="E396" s="165"/>
      <c r="F396" s="165"/>
      <c r="G396" s="119"/>
      <c r="H396" s="171"/>
      <c r="I396" s="170"/>
      <c r="J396" s="170"/>
      <c r="K396" s="170"/>
      <c r="L396" s="170"/>
      <c r="M396" s="170"/>
      <c r="N396" s="170"/>
      <c r="O396" s="119"/>
      <c r="P396" s="169"/>
      <c r="Q396" s="164"/>
      <c r="R396" s="170"/>
      <c r="S396" s="164"/>
      <c r="T396" s="169"/>
      <c r="U396" s="164"/>
      <c r="V396" s="164"/>
      <c r="W396" s="164"/>
      <c r="X396" s="168"/>
      <c r="Y396" s="168"/>
      <c r="Z396" s="168"/>
      <c r="AA396" s="168"/>
      <c r="AB396" s="168"/>
      <c r="AC396" s="168"/>
      <c r="AD396" s="167"/>
      <c r="AE396" s="166"/>
      <c r="AF396" s="119"/>
      <c r="AG396" s="119"/>
      <c r="AH396" s="119"/>
      <c r="AI396" s="119"/>
      <c r="AJ396" s="119"/>
      <c r="AK396" s="119"/>
      <c r="AL396" s="119"/>
      <c r="AM396" s="119"/>
    </row>
    <row r="397" spans="1:61" ht="15.75" customHeight="1" x14ac:dyDescent="0.15">
      <c r="A397" s="172"/>
      <c r="B397" s="172"/>
      <c r="C397" s="165"/>
      <c r="D397" s="165"/>
      <c r="E397" s="165"/>
      <c r="F397" s="165"/>
      <c r="G397" s="119"/>
      <c r="H397" s="171"/>
      <c r="I397" s="170"/>
      <c r="J397" s="170"/>
      <c r="K397" s="170"/>
      <c r="L397" s="170"/>
      <c r="M397" s="170"/>
      <c r="N397" s="170"/>
      <c r="O397" s="119"/>
      <c r="P397" s="169"/>
      <c r="Q397" s="164"/>
      <c r="R397" s="170"/>
      <c r="S397" s="164"/>
      <c r="T397" s="169"/>
      <c r="U397" s="164"/>
      <c r="V397" s="164"/>
      <c r="W397" s="164"/>
      <c r="X397" s="168"/>
      <c r="Y397" s="168"/>
      <c r="Z397" s="168"/>
      <c r="AA397" s="168"/>
      <c r="AB397" s="168"/>
      <c r="AC397" s="168"/>
      <c r="AD397" s="167"/>
      <c r="AE397" s="166"/>
      <c r="AF397" s="119"/>
      <c r="AG397" s="119"/>
      <c r="AH397" s="119"/>
      <c r="AI397" s="119"/>
      <c r="AJ397" s="119"/>
      <c r="AK397" s="119"/>
      <c r="AL397" s="119"/>
      <c r="AM397" s="119"/>
    </row>
    <row r="398" spans="1:61" ht="15.75" customHeight="1" x14ac:dyDescent="0.15">
      <c r="A398" s="172"/>
      <c r="B398" s="172"/>
      <c r="C398" s="165"/>
      <c r="D398" s="165"/>
      <c r="E398" s="165"/>
      <c r="F398" s="165"/>
      <c r="G398" s="119"/>
      <c r="H398" s="171"/>
      <c r="I398" s="170"/>
      <c r="J398" s="170"/>
      <c r="K398" s="170"/>
      <c r="L398" s="170"/>
      <c r="M398" s="170"/>
      <c r="N398" s="170"/>
      <c r="O398" s="119"/>
      <c r="P398" s="169"/>
      <c r="Q398" s="164"/>
      <c r="R398" s="170"/>
      <c r="S398" s="164"/>
      <c r="T398" s="169"/>
      <c r="U398" s="164"/>
      <c r="V398" s="164"/>
      <c r="W398" s="164"/>
      <c r="X398" s="168"/>
      <c r="Y398" s="168"/>
      <c r="Z398" s="168"/>
      <c r="AA398" s="168"/>
      <c r="AB398" s="168"/>
      <c r="AC398" s="168"/>
      <c r="AD398" s="167"/>
      <c r="AE398" s="166"/>
      <c r="AF398" s="119"/>
      <c r="AG398" s="119"/>
      <c r="AH398" s="119"/>
      <c r="AI398" s="119"/>
      <c r="AJ398" s="119"/>
      <c r="AK398" s="119"/>
      <c r="AL398" s="119"/>
      <c r="AM398" s="119"/>
    </row>
    <row r="399" spans="1:61" ht="15.75" customHeight="1" x14ac:dyDescent="0.15">
      <c r="A399" s="172"/>
      <c r="B399" s="172"/>
      <c r="C399" s="165"/>
      <c r="D399" s="165"/>
      <c r="E399" s="165"/>
      <c r="F399" s="165"/>
      <c r="G399" s="119"/>
      <c r="H399" s="171"/>
      <c r="I399" s="170"/>
      <c r="J399" s="170"/>
      <c r="K399" s="170"/>
      <c r="L399" s="170"/>
      <c r="M399" s="170"/>
      <c r="N399" s="170"/>
      <c r="O399" s="119"/>
      <c r="P399" s="169"/>
      <c r="Q399" s="164"/>
      <c r="R399" s="170"/>
      <c r="S399" s="164"/>
      <c r="T399" s="169"/>
      <c r="U399" s="164"/>
      <c r="V399" s="164"/>
      <c r="W399" s="164"/>
      <c r="X399" s="168"/>
      <c r="Y399" s="168"/>
      <c r="Z399" s="168"/>
      <c r="AA399" s="168"/>
      <c r="AB399" s="168"/>
      <c r="AC399" s="168"/>
      <c r="AD399" s="167"/>
      <c r="AE399" s="166"/>
      <c r="AF399" s="119"/>
      <c r="AG399" s="119"/>
      <c r="AH399" s="119"/>
      <c r="AI399" s="119"/>
      <c r="AJ399" s="119"/>
      <c r="AK399" s="119"/>
      <c r="AL399" s="119"/>
      <c r="AM399" s="119"/>
    </row>
    <row r="400" spans="1:61" ht="15.75" customHeight="1" x14ac:dyDescent="0.15">
      <c r="A400" s="172"/>
      <c r="B400" s="172"/>
      <c r="C400" s="165"/>
      <c r="D400" s="165"/>
      <c r="E400" s="165"/>
      <c r="F400" s="165"/>
      <c r="G400" s="119"/>
      <c r="H400" s="171"/>
      <c r="I400" s="170"/>
      <c r="J400" s="170"/>
      <c r="K400" s="170"/>
      <c r="L400" s="170"/>
      <c r="M400" s="170"/>
      <c r="N400" s="170"/>
      <c r="O400" s="119"/>
      <c r="P400" s="169"/>
      <c r="Q400" s="164"/>
      <c r="R400" s="170"/>
      <c r="S400" s="164"/>
      <c r="T400" s="169"/>
      <c r="U400" s="164"/>
      <c r="V400" s="164"/>
      <c r="W400" s="164"/>
      <c r="X400" s="168"/>
      <c r="Y400" s="168"/>
      <c r="Z400" s="168"/>
      <c r="AA400" s="168"/>
      <c r="AB400" s="168"/>
      <c r="AC400" s="168"/>
      <c r="AD400" s="167"/>
      <c r="AE400" s="166"/>
      <c r="AF400" s="119"/>
      <c r="AG400" s="119"/>
      <c r="AH400" s="119"/>
      <c r="AI400" s="119"/>
      <c r="AJ400" s="119"/>
      <c r="AK400" s="119"/>
      <c r="AL400" s="119"/>
      <c r="AM400" s="119"/>
    </row>
    <row r="401" spans="1:39" ht="15.75" customHeight="1" x14ac:dyDescent="0.15">
      <c r="A401" s="172"/>
      <c r="B401" s="172"/>
      <c r="C401" s="165"/>
      <c r="D401" s="165"/>
      <c r="E401" s="165"/>
      <c r="F401" s="165"/>
      <c r="G401" s="119"/>
      <c r="H401" s="171"/>
      <c r="I401" s="170"/>
      <c r="J401" s="170"/>
      <c r="K401" s="170"/>
      <c r="L401" s="170"/>
      <c r="M401" s="170"/>
      <c r="N401" s="170"/>
      <c r="O401" s="119"/>
      <c r="P401" s="169"/>
      <c r="Q401" s="164"/>
      <c r="R401" s="170"/>
      <c r="S401" s="164"/>
      <c r="T401" s="169"/>
      <c r="U401" s="164"/>
      <c r="V401" s="164"/>
      <c r="W401" s="164"/>
      <c r="X401" s="168"/>
      <c r="Y401" s="168"/>
      <c r="Z401" s="168"/>
      <c r="AA401" s="168"/>
      <c r="AB401" s="168"/>
      <c r="AC401" s="168"/>
      <c r="AD401" s="167"/>
      <c r="AE401" s="166"/>
      <c r="AF401" s="119"/>
      <c r="AG401" s="119"/>
      <c r="AH401" s="119"/>
      <c r="AI401" s="119"/>
      <c r="AJ401" s="119"/>
      <c r="AK401" s="119"/>
      <c r="AL401" s="119"/>
      <c r="AM401" s="119"/>
    </row>
    <row r="402" spans="1:39" ht="15.75" customHeight="1" x14ac:dyDescent="0.15">
      <c r="A402" s="172"/>
      <c r="B402" s="172"/>
      <c r="C402" s="165"/>
      <c r="D402" s="165"/>
      <c r="E402" s="165"/>
      <c r="F402" s="165"/>
      <c r="G402" s="119"/>
      <c r="H402" s="171"/>
      <c r="I402" s="170"/>
      <c r="J402" s="170"/>
      <c r="K402" s="170"/>
      <c r="L402" s="170"/>
      <c r="M402" s="170"/>
      <c r="N402" s="170"/>
      <c r="O402" s="119"/>
      <c r="P402" s="169"/>
      <c r="Q402" s="164"/>
      <c r="R402" s="170"/>
      <c r="S402" s="164"/>
      <c r="T402" s="169"/>
      <c r="U402" s="164"/>
      <c r="V402" s="164"/>
      <c r="W402" s="164"/>
      <c r="X402" s="168"/>
      <c r="Y402" s="168"/>
      <c r="Z402" s="168"/>
      <c r="AA402" s="168"/>
      <c r="AB402" s="168"/>
      <c r="AC402" s="168"/>
      <c r="AD402" s="167"/>
      <c r="AE402" s="166"/>
      <c r="AF402" s="119"/>
      <c r="AG402" s="119"/>
      <c r="AH402" s="119"/>
      <c r="AI402" s="119"/>
      <c r="AJ402" s="119"/>
      <c r="AK402" s="119"/>
      <c r="AL402" s="119"/>
      <c r="AM402" s="119"/>
    </row>
    <row r="403" spans="1:39" ht="15.75" customHeight="1" x14ac:dyDescent="0.15">
      <c r="A403" s="172"/>
      <c r="B403" s="172"/>
      <c r="C403" s="165"/>
      <c r="D403" s="165"/>
      <c r="E403" s="165"/>
      <c r="F403" s="165"/>
      <c r="G403" s="119"/>
      <c r="H403" s="171"/>
      <c r="I403" s="170"/>
      <c r="J403" s="170"/>
      <c r="K403" s="170"/>
      <c r="L403" s="170"/>
      <c r="M403" s="170"/>
      <c r="N403" s="170"/>
      <c r="O403" s="119"/>
      <c r="P403" s="169"/>
      <c r="Q403" s="164"/>
      <c r="R403" s="170"/>
      <c r="S403" s="164"/>
      <c r="T403" s="169"/>
      <c r="U403" s="164"/>
      <c r="V403" s="164"/>
      <c r="W403" s="164"/>
      <c r="X403" s="168"/>
      <c r="Y403" s="168"/>
      <c r="Z403" s="168"/>
      <c r="AA403" s="168"/>
      <c r="AB403" s="168"/>
      <c r="AC403" s="168"/>
      <c r="AD403" s="167"/>
      <c r="AE403" s="166"/>
      <c r="AF403" s="119"/>
      <c r="AG403" s="119"/>
      <c r="AH403" s="119"/>
      <c r="AI403" s="119"/>
      <c r="AJ403" s="119"/>
      <c r="AK403" s="119"/>
      <c r="AL403" s="119"/>
      <c r="AM403" s="119"/>
    </row>
    <row r="404" spans="1:39" ht="15.75" customHeight="1" x14ac:dyDescent="0.15">
      <c r="A404" s="172"/>
      <c r="B404" s="172"/>
      <c r="C404" s="165"/>
      <c r="D404" s="165"/>
      <c r="E404" s="165"/>
      <c r="F404" s="165"/>
      <c r="G404" s="119"/>
      <c r="H404" s="171"/>
      <c r="I404" s="170"/>
      <c r="J404" s="170"/>
      <c r="K404" s="170"/>
      <c r="L404" s="170"/>
      <c r="M404" s="170"/>
      <c r="N404" s="170"/>
      <c r="O404" s="119"/>
      <c r="P404" s="169"/>
      <c r="Q404" s="164"/>
      <c r="R404" s="170"/>
      <c r="S404" s="164"/>
      <c r="T404" s="169"/>
      <c r="U404" s="164"/>
      <c r="V404" s="164"/>
      <c r="W404" s="164"/>
      <c r="X404" s="168"/>
      <c r="Y404" s="168"/>
      <c r="Z404" s="168"/>
      <c r="AA404" s="168"/>
      <c r="AB404" s="168"/>
      <c r="AC404" s="168"/>
      <c r="AD404" s="167"/>
      <c r="AE404" s="166"/>
      <c r="AF404" s="119"/>
      <c r="AG404" s="119"/>
      <c r="AH404" s="119"/>
      <c r="AI404" s="119"/>
      <c r="AJ404" s="119"/>
      <c r="AK404" s="119"/>
      <c r="AL404" s="119"/>
      <c r="AM404" s="119"/>
    </row>
    <row r="405" spans="1:39" ht="15.75" customHeight="1" x14ac:dyDescent="0.15">
      <c r="A405" s="172"/>
      <c r="B405" s="172"/>
      <c r="C405" s="165"/>
      <c r="D405" s="165"/>
      <c r="E405" s="165"/>
      <c r="F405" s="165"/>
      <c r="G405" s="119"/>
      <c r="H405" s="171"/>
      <c r="I405" s="170"/>
      <c r="J405" s="170"/>
      <c r="K405" s="170"/>
      <c r="L405" s="170"/>
      <c r="M405" s="170"/>
      <c r="N405" s="170"/>
      <c r="O405" s="119"/>
      <c r="P405" s="169"/>
      <c r="Q405" s="164"/>
      <c r="R405" s="170"/>
      <c r="S405" s="164"/>
      <c r="T405" s="169"/>
      <c r="U405" s="164"/>
      <c r="V405" s="164"/>
      <c r="W405" s="164"/>
      <c r="X405" s="168"/>
      <c r="Y405" s="168"/>
      <c r="Z405" s="168"/>
      <c r="AA405" s="168"/>
      <c r="AB405" s="168"/>
      <c r="AC405" s="168"/>
      <c r="AD405" s="167"/>
      <c r="AE405" s="166"/>
      <c r="AF405" s="119"/>
      <c r="AG405" s="119"/>
      <c r="AH405" s="119"/>
      <c r="AI405" s="119"/>
      <c r="AJ405" s="119"/>
      <c r="AK405" s="119"/>
      <c r="AL405" s="119"/>
      <c r="AM405" s="119"/>
    </row>
    <row r="406" spans="1:39" ht="15.75" customHeight="1" x14ac:dyDescent="0.15">
      <c r="A406" s="172"/>
      <c r="B406" s="172"/>
      <c r="C406" s="165"/>
      <c r="D406" s="165"/>
      <c r="E406" s="165"/>
      <c r="F406" s="165"/>
      <c r="G406" s="119"/>
      <c r="H406" s="171"/>
      <c r="I406" s="170"/>
      <c r="J406" s="170"/>
      <c r="K406" s="170"/>
      <c r="L406" s="170"/>
      <c r="M406" s="170"/>
      <c r="N406" s="170"/>
      <c r="O406" s="119"/>
      <c r="P406" s="169"/>
      <c r="Q406" s="164"/>
      <c r="R406" s="170"/>
      <c r="S406" s="164"/>
      <c r="T406" s="169"/>
      <c r="U406" s="164"/>
      <c r="V406" s="164"/>
      <c r="W406" s="164"/>
      <c r="X406" s="168"/>
      <c r="Y406" s="168"/>
      <c r="Z406" s="168"/>
      <c r="AA406" s="168"/>
      <c r="AB406" s="168"/>
      <c r="AC406" s="168"/>
      <c r="AD406" s="167"/>
      <c r="AE406" s="166"/>
      <c r="AF406" s="119"/>
      <c r="AG406" s="119"/>
      <c r="AH406" s="119"/>
      <c r="AI406" s="119"/>
      <c r="AJ406" s="119"/>
      <c r="AK406" s="119"/>
      <c r="AL406" s="119"/>
      <c r="AM406" s="119"/>
    </row>
    <row r="407" spans="1:39" ht="15.75" customHeight="1" x14ac:dyDescent="0.15">
      <c r="A407" s="172"/>
      <c r="B407" s="172"/>
      <c r="C407" s="165"/>
      <c r="D407" s="165"/>
      <c r="E407" s="165"/>
      <c r="F407" s="165"/>
      <c r="G407" s="119"/>
      <c r="H407" s="171"/>
      <c r="I407" s="170"/>
      <c r="J407" s="170"/>
      <c r="K407" s="170"/>
      <c r="L407" s="170"/>
      <c r="M407" s="170"/>
      <c r="N407" s="170"/>
      <c r="O407" s="119"/>
      <c r="P407" s="169"/>
      <c r="Q407" s="164"/>
      <c r="R407" s="170"/>
      <c r="S407" s="164"/>
      <c r="T407" s="169"/>
      <c r="U407" s="164"/>
      <c r="V407" s="164"/>
      <c r="W407" s="164"/>
      <c r="X407" s="168"/>
      <c r="Y407" s="168"/>
      <c r="Z407" s="168"/>
      <c r="AA407" s="168"/>
      <c r="AB407" s="168"/>
      <c r="AC407" s="168"/>
      <c r="AD407" s="167"/>
      <c r="AE407" s="166"/>
      <c r="AF407" s="119"/>
      <c r="AG407" s="119"/>
      <c r="AH407" s="119"/>
      <c r="AI407" s="119"/>
      <c r="AJ407" s="119"/>
      <c r="AK407" s="119"/>
      <c r="AL407" s="119"/>
      <c r="AM407" s="119"/>
    </row>
    <row r="408" spans="1:39" ht="15.75" customHeight="1" x14ac:dyDescent="0.15">
      <c r="A408" s="172"/>
      <c r="B408" s="172"/>
      <c r="C408" s="165"/>
      <c r="D408" s="165"/>
      <c r="E408" s="165"/>
      <c r="F408" s="165"/>
      <c r="G408" s="119"/>
      <c r="H408" s="171"/>
      <c r="I408" s="170"/>
      <c r="J408" s="170"/>
      <c r="K408" s="170"/>
      <c r="L408" s="170"/>
      <c r="M408" s="170"/>
      <c r="N408" s="170"/>
      <c r="O408" s="119"/>
      <c r="P408" s="169"/>
      <c r="Q408" s="164"/>
      <c r="R408" s="170"/>
      <c r="S408" s="164"/>
      <c r="T408" s="169"/>
      <c r="U408" s="164"/>
      <c r="V408" s="164"/>
      <c r="W408" s="164"/>
      <c r="X408" s="168"/>
      <c r="Y408" s="168"/>
      <c r="Z408" s="168"/>
      <c r="AA408" s="168"/>
      <c r="AB408" s="168"/>
      <c r="AC408" s="168"/>
      <c r="AD408" s="167"/>
      <c r="AE408" s="166"/>
      <c r="AF408" s="119"/>
      <c r="AG408" s="119"/>
      <c r="AH408" s="119"/>
      <c r="AI408" s="119"/>
      <c r="AJ408" s="119"/>
      <c r="AK408" s="119"/>
      <c r="AL408" s="119"/>
      <c r="AM408" s="119"/>
    </row>
    <row r="409" spans="1:39" ht="15.75" customHeight="1" x14ac:dyDescent="0.15">
      <c r="A409" s="172"/>
      <c r="B409" s="172"/>
      <c r="C409" s="165"/>
      <c r="D409" s="165"/>
      <c r="E409" s="165"/>
      <c r="F409" s="165"/>
      <c r="G409" s="119"/>
      <c r="H409" s="171"/>
      <c r="I409" s="170"/>
      <c r="J409" s="170"/>
      <c r="K409" s="170"/>
      <c r="L409" s="170"/>
      <c r="M409" s="170"/>
      <c r="N409" s="170"/>
      <c r="O409" s="119"/>
      <c r="P409" s="169"/>
      <c r="Q409" s="164"/>
      <c r="R409" s="170"/>
      <c r="S409" s="164"/>
      <c r="T409" s="169"/>
      <c r="U409" s="164"/>
      <c r="V409" s="164"/>
      <c r="W409" s="164"/>
      <c r="X409" s="168"/>
      <c r="Y409" s="168"/>
      <c r="Z409" s="168"/>
      <c r="AA409" s="168"/>
      <c r="AB409" s="168"/>
      <c r="AC409" s="168"/>
      <c r="AD409" s="167"/>
      <c r="AE409" s="166"/>
      <c r="AF409" s="119"/>
      <c r="AG409" s="119"/>
      <c r="AH409" s="119"/>
      <c r="AI409" s="119"/>
      <c r="AJ409" s="119"/>
      <c r="AK409" s="119"/>
      <c r="AL409" s="119"/>
      <c r="AM409" s="119"/>
    </row>
    <row r="410" spans="1:39" ht="15.75" customHeight="1" x14ac:dyDescent="0.15">
      <c r="A410" s="172"/>
      <c r="B410" s="172"/>
      <c r="C410" s="165"/>
      <c r="D410" s="165"/>
      <c r="E410" s="165"/>
      <c r="F410" s="165"/>
      <c r="G410" s="119"/>
      <c r="H410" s="171"/>
      <c r="I410" s="170"/>
      <c r="J410" s="170"/>
      <c r="K410" s="170"/>
      <c r="L410" s="170"/>
      <c r="M410" s="170"/>
      <c r="N410" s="170"/>
      <c r="O410" s="119"/>
      <c r="P410" s="169"/>
      <c r="Q410" s="164"/>
      <c r="R410" s="170"/>
      <c r="S410" s="164"/>
      <c r="T410" s="169"/>
      <c r="U410" s="164"/>
      <c r="V410" s="164"/>
      <c r="W410" s="164"/>
      <c r="X410" s="168"/>
      <c r="Y410" s="168"/>
      <c r="Z410" s="168"/>
      <c r="AA410" s="168"/>
      <c r="AB410" s="168"/>
      <c r="AC410" s="168"/>
      <c r="AD410" s="167"/>
      <c r="AE410" s="166"/>
      <c r="AF410" s="119"/>
      <c r="AG410" s="119"/>
      <c r="AH410" s="119"/>
      <c r="AI410" s="119"/>
      <c r="AJ410" s="119"/>
      <c r="AK410" s="119"/>
      <c r="AL410" s="119"/>
      <c r="AM410" s="119"/>
    </row>
    <row r="411" spans="1:39" ht="15.75" customHeight="1" x14ac:dyDescent="0.15">
      <c r="A411" s="172"/>
      <c r="B411" s="172"/>
      <c r="C411" s="165"/>
      <c r="D411" s="165"/>
      <c r="E411" s="165"/>
      <c r="F411" s="165"/>
      <c r="G411" s="119"/>
      <c r="H411" s="171"/>
      <c r="I411" s="170"/>
      <c r="J411" s="170"/>
      <c r="K411" s="170"/>
      <c r="L411" s="170"/>
      <c r="M411" s="170"/>
      <c r="N411" s="170"/>
      <c r="O411" s="119"/>
      <c r="P411" s="169"/>
      <c r="Q411" s="164"/>
      <c r="R411" s="170"/>
      <c r="S411" s="164"/>
      <c r="T411" s="169"/>
      <c r="U411" s="164"/>
      <c r="V411" s="164"/>
      <c r="W411" s="164"/>
      <c r="X411" s="168"/>
      <c r="Y411" s="168"/>
      <c r="Z411" s="168"/>
      <c r="AA411" s="168"/>
      <c r="AB411" s="168"/>
      <c r="AC411" s="168"/>
      <c r="AD411" s="167"/>
      <c r="AE411" s="166"/>
      <c r="AF411" s="119"/>
      <c r="AG411" s="119"/>
      <c r="AH411" s="119"/>
      <c r="AI411" s="119"/>
      <c r="AJ411" s="119"/>
      <c r="AK411" s="119"/>
      <c r="AL411" s="119"/>
      <c r="AM411" s="119"/>
    </row>
    <row r="412" spans="1:39" ht="15.75" customHeight="1" x14ac:dyDescent="0.15">
      <c r="A412" s="172"/>
      <c r="B412" s="172"/>
      <c r="C412" s="165"/>
      <c r="D412" s="165"/>
      <c r="E412" s="165"/>
      <c r="F412" s="165"/>
      <c r="G412" s="119"/>
      <c r="H412" s="171"/>
      <c r="I412" s="170"/>
      <c r="J412" s="170"/>
      <c r="K412" s="170"/>
      <c r="L412" s="170"/>
      <c r="M412" s="170"/>
      <c r="N412" s="170"/>
      <c r="O412" s="119"/>
      <c r="P412" s="169"/>
      <c r="Q412" s="164"/>
      <c r="R412" s="170"/>
      <c r="S412" s="164"/>
      <c r="T412" s="169"/>
      <c r="U412" s="164"/>
      <c r="V412" s="164"/>
      <c r="W412" s="164"/>
      <c r="X412" s="168"/>
      <c r="Y412" s="168"/>
      <c r="Z412" s="168"/>
      <c r="AA412" s="168"/>
      <c r="AB412" s="168"/>
      <c r="AC412" s="168"/>
      <c r="AD412" s="167"/>
      <c r="AE412" s="166"/>
      <c r="AF412" s="119"/>
      <c r="AG412" s="119"/>
      <c r="AH412" s="119"/>
      <c r="AI412" s="119"/>
      <c r="AJ412" s="119"/>
      <c r="AK412" s="119"/>
      <c r="AL412" s="119"/>
      <c r="AM412" s="119"/>
    </row>
    <row r="413" spans="1:39" ht="15.75" customHeight="1" x14ac:dyDescent="0.15">
      <c r="A413" s="172"/>
      <c r="B413" s="172"/>
      <c r="C413" s="165"/>
      <c r="D413" s="165"/>
      <c r="E413" s="165"/>
      <c r="F413" s="165"/>
      <c r="G413" s="119"/>
      <c r="H413" s="171"/>
      <c r="I413" s="170"/>
      <c r="J413" s="170"/>
      <c r="K413" s="170"/>
      <c r="L413" s="170"/>
      <c r="M413" s="170"/>
      <c r="N413" s="170"/>
      <c r="O413" s="119"/>
      <c r="P413" s="169"/>
      <c r="Q413" s="164"/>
      <c r="R413" s="170"/>
      <c r="S413" s="164"/>
      <c r="T413" s="169"/>
      <c r="U413" s="164"/>
      <c r="V413" s="164"/>
      <c r="W413" s="164"/>
      <c r="X413" s="168"/>
      <c r="Y413" s="168"/>
      <c r="Z413" s="168"/>
      <c r="AA413" s="168"/>
      <c r="AB413" s="168"/>
      <c r="AC413" s="168"/>
      <c r="AD413" s="167"/>
      <c r="AE413" s="166"/>
      <c r="AF413" s="119"/>
      <c r="AG413" s="119"/>
      <c r="AH413" s="119"/>
      <c r="AI413" s="119"/>
      <c r="AJ413" s="119"/>
      <c r="AK413" s="119"/>
      <c r="AL413" s="119"/>
      <c r="AM413" s="119"/>
    </row>
    <row r="414" spans="1:39" ht="15.75" customHeight="1" x14ac:dyDescent="0.15">
      <c r="A414" s="172"/>
      <c r="B414" s="172"/>
      <c r="C414" s="165"/>
      <c r="D414" s="165"/>
      <c r="E414" s="165"/>
      <c r="F414" s="165"/>
      <c r="G414" s="119"/>
      <c r="H414" s="171"/>
      <c r="I414" s="170"/>
      <c r="J414" s="170"/>
      <c r="K414" s="170"/>
      <c r="L414" s="170"/>
      <c r="M414" s="170"/>
      <c r="N414" s="170"/>
      <c r="O414" s="119"/>
      <c r="P414" s="169"/>
      <c r="Q414" s="164"/>
      <c r="R414" s="170"/>
      <c r="S414" s="164"/>
      <c r="T414" s="169"/>
      <c r="U414" s="164"/>
      <c r="V414" s="164"/>
      <c r="W414" s="164"/>
      <c r="X414" s="168"/>
      <c r="Y414" s="168"/>
      <c r="Z414" s="168"/>
      <c r="AA414" s="168"/>
      <c r="AB414" s="168"/>
      <c r="AC414" s="168"/>
      <c r="AD414" s="167"/>
      <c r="AE414" s="166"/>
      <c r="AF414" s="119"/>
      <c r="AG414" s="119"/>
      <c r="AH414" s="119"/>
      <c r="AI414" s="119"/>
      <c r="AJ414" s="119"/>
      <c r="AK414" s="119"/>
      <c r="AL414" s="119"/>
      <c r="AM414" s="119"/>
    </row>
    <row r="415" spans="1:39" ht="15.75" customHeight="1" x14ac:dyDescent="0.15">
      <c r="A415" s="172"/>
      <c r="B415" s="172"/>
      <c r="C415" s="165"/>
      <c r="D415" s="165"/>
      <c r="E415" s="165"/>
      <c r="F415" s="165"/>
      <c r="G415" s="119"/>
      <c r="H415" s="171"/>
      <c r="I415" s="170"/>
      <c r="J415" s="170"/>
      <c r="K415" s="170"/>
      <c r="L415" s="170"/>
      <c r="M415" s="170"/>
      <c r="N415" s="170"/>
      <c r="O415" s="119"/>
      <c r="P415" s="169"/>
      <c r="Q415" s="164"/>
      <c r="R415" s="170"/>
      <c r="S415" s="164"/>
      <c r="T415" s="169"/>
      <c r="U415" s="164"/>
      <c r="V415" s="164"/>
      <c r="W415" s="164"/>
      <c r="X415" s="168"/>
      <c r="Y415" s="168"/>
      <c r="Z415" s="168"/>
      <c r="AA415" s="168"/>
      <c r="AB415" s="168"/>
      <c r="AC415" s="168"/>
      <c r="AD415" s="167"/>
      <c r="AE415" s="166"/>
      <c r="AF415" s="119"/>
      <c r="AG415" s="119"/>
      <c r="AH415" s="119"/>
      <c r="AI415" s="119"/>
      <c r="AJ415" s="119"/>
      <c r="AK415" s="119"/>
      <c r="AL415" s="119"/>
      <c r="AM415" s="119"/>
    </row>
    <row r="416" spans="1:39" ht="15.75" customHeight="1" x14ac:dyDescent="0.15">
      <c r="A416" s="172"/>
      <c r="B416" s="172"/>
      <c r="C416" s="165"/>
      <c r="D416" s="165"/>
      <c r="E416" s="165"/>
      <c r="F416" s="165"/>
      <c r="G416" s="119"/>
      <c r="H416" s="171"/>
      <c r="I416" s="170"/>
      <c r="J416" s="170"/>
      <c r="K416" s="170"/>
      <c r="L416" s="170"/>
      <c r="M416" s="170"/>
      <c r="N416" s="170"/>
      <c r="O416" s="119"/>
      <c r="P416" s="169"/>
      <c r="Q416" s="164"/>
      <c r="R416" s="170"/>
      <c r="S416" s="164"/>
      <c r="T416" s="169"/>
      <c r="U416" s="164"/>
      <c r="V416" s="164"/>
      <c r="W416" s="164"/>
      <c r="X416" s="168"/>
      <c r="Y416" s="168"/>
      <c r="Z416" s="168"/>
      <c r="AA416" s="168"/>
      <c r="AB416" s="168"/>
      <c r="AC416" s="168"/>
      <c r="AD416" s="167"/>
      <c r="AE416" s="166"/>
      <c r="AF416" s="119"/>
      <c r="AG416" s="119"/>
      <c r="AH416" s="119"/>
      <c r="AI416" s="119"/>
      <c r="AJ416" s="119"/>
      <c r="AK416" s="119"/>
      <c r="AL416" s="119"/>
      <c r="AM416" s="119"/>
    </row>
    <row r="417" spans="1:39" ht="15.75" customHeight="1" x14ac:dyDescent="0.15">
      <c r="A417" s="172"/>
      <c r="B417" s="172"/>
      <c r="C417" s="165"/>
      <c r="D417" s="165"/>
      <c r="E417" s="165"/>
      <c r="F417" s="165"/>
      <c r="G417" s="119"/>
      <c r="H417" s="171"/>
      <c r="I417" s="170"/>
      <c r="J417" s="170"/>
      <c r="K417" s="170"/>
      <c r="L417" s="170"/>
      <c r="M417" s="170"/>
      <c r="N417" s="170"/>
      <c r="O417" s="119"/>
      <c r="P417" s="169"/>
      <c r="Q417" s="164"/>
      <c r="R417" s="170"/>
      <c r="S417" s="164"/>
      <c r="T417" s="169"/>
      <c r="U417" s="164"/>
      <c r="V417" s="164"/>
      <c r="W417" s="164"/>
      <c r="X417" s="168"/>
      <c r="Y417" s="168"/>
      <c r="Z417" s="168"/>
      <c r="AA417" s="168"/>
      <c r="AB417" s="168"/>
      <c r="AC417" s="168"/>
      <c r="AD417" s="167"/>
      <c r="AE417" s="166"/>
      <c r="AF417" s="119"/>
      <c r="AG417" s="119"/>
      <c r="AH417" s="119"/>
      <c r="AI417" s="119"/>
      <c r="AJ417" s="119"/>
      <c r="AK417" s="119"/>
      <c r="AL417" s="119"/>
      <c r="AM417" s="119"/>
    </row>
    <row r="418" spans="1:39" ht="15.75" customHeight="1" x14ac:dyDescent="0.15">
      <c r="A418" s="172"/>
      <c r="B418" s="172"/>
      <c r="C418" s="165"/>
      <c r="D418" s="165"/>
      <c r="E418" s="165"/>
      <c r="F418" s="165"/>
      <c r="G418" s="119"/>
      <c r="H418" s="171"/>
      <c r="I418" s="170"/>
      <c r="J418" s="170"/>
      <c r="K418" s="170"/>
      <c r="L418" s="170"/>
      <c r="M418" s="170"/>
      <c r="N418" s="170"/>
      <c r="O418" s="119"/>
      <c r="P418" s="169"/>
      <c r="Q418" s="164"/>
      <c r="R418" s="170"/>
      <c r="S418" s="164"/>
      <c r="T418" s="169"/>
      <c r="U418" s="164"/>
      <c r="V418" s="164"/>
      <c r="W418" s="164"/>
      <c r="X418" s="168"/>
      <c r="Y418" s="168"/>
      <c r="Z418" s="168"/>
      <c r="AA418" s="168"/>
      <c r="AB418" s="168"/>
      <c r="AC418" s="168"/>
      <c r="AD418" s="167"/>
      <c r="AE418" s="166"/>
      <c r="AF418" s="119"/>
      <c r="AG418" s="119"/>
      <c r="AH418" s="119"/>
      <c r="AI418" s="119"/>
      <c r="AJ418" s="119"/>
      <c r="AK418" s="119"/>
      <c r="AL418" s="119"/>
      <c r="AM418" s="119"/>
    </row>
    <row r="419" spans="1:39" ht="15.75" customHeight="1" x14ac:dyDescent="0.15">
      <c r="A419" s="172"/>
      <c r="B419" s="172"/>
      <c r="C419" s="165"/>
      <c r="D419" s="165"/>
      <c r="E419" s="165"/>
      <c r="F419" s="165"/>
      <c r="G419" s="119"/>
      <c r="H419" s="171"/>
      <c r="I419" s="170"/>
      <c r="J419" s="170"/>
      <c r="K419" s="170"/>
      <c r="L419" s="170"/>
      <c r="M419" s="170"/>
      <c r="N419" s="170"/>
      <c r="O419" s="119"/>
      <c r="P419" s="169"/>
      <c r="Q419" s="164"/>
      <c r="R419" s="170"/>
      <c r="S419" s="164"/>
      <c r="T419" s="169"/>
      <c r="U419" s="164"/>
      <c r="V419" s="164"/>
      <c r="W419" s="164"/>
      <c r="X419" s="168"/>
      <c r="Y419" s="168"/>
      <c r="Z419" s="168"/>
      <c r="AA419" s="168"/>
      <c r="AB419" s="168"/>
      <c r="AC419" s="168"/>
      <c r="AD419" s="167"/>
      <c r="AE419" s="166"/>
      <c r="AF419" s="119"/>
      <c r="AG419" s="119"/>
      <c r="AH419" s="119"/>
      <c r="AI419" s="119"/>
      <c r="AJ419" s="119"/>
      <c r="AK419" s="119"/>
      <c r="AL419" s="119"/>
      <c r="AM419" s="119"/>
    </row>
    <row r="420" spans="1:39" ht="15.75" customHeight="1" x14ac:dyDescent="0.15">
      <c r="A420" s="172"/>
      <c r="B420" s="172"/>
      <c r="C420" s="165"/>
      <c r="D420" s="165"/>
      <c r="E420" s="165"/>
      <c r="F420" s="165"/>
      <c r="G420" s="119"/>
      <c r="H420" s="171"/>
      <c r="I420" s="170"/>
      <c r="J420" s="170"/>
      <c r="K420" s="170"/>
      <c r="L420" s="170"/>
      <c r="M420" s="170"/>
      <c r="N420" s="170"/>
      <c r="O420" s="119"/>
      <c r="P420" s="169"/>
      <c r="Q420" s="164"/>
      <c r="R420" s="170"/>
      <c r="S420" s="164"/>
      <c r="T420" s="169"/>
      <c r="U420" s="164"/>
      <c r="V420" s="164"/>
      <c r="W420" s="164"/>
      <c r="X420" s="168"/>
      <c r="Y420" s="168"/>
      <c r="Z420" s="168"/>
      <c r="AA420" s="168"/>
      <c r="AB420" s="168"/>
      <c r="AC420" s="168"/>
      <c r="AD420" s="167"/>
      <c r="AE420" s="166"/>
      <c r="AF420" s="119"/>
      <c r="AG420" s="119"/>
      <c r="AH420" s="119"/>
      <c r="AI420" s="119"/>
      <c r="AJ420" s="119"/>
      <c r="AK420" s="119"/>
      <c r="AL420" s="119"/>
      <c r="AM420" s="119"/>
    </row>
    <row r="421" spans="1:39" ht="15.75" customHeight="1" x14ac:dyDescent="0.15">
      <c r="A421" s="172"/>
      <c r="B421" s="172"/>
      <c r="C421" s="165"/>
      <c r="D421" s="165"/>
      <c r="E421" s="165"/>
      <c r="F421" s="165"/>
      <c r="G421" s="119"/>
      <c r="H421" s="171"/>
      <c r="I421" s="170"/>
      <c r="J421" s="170"/>
      <c r="K421" s="170"/>
      <c r="L421" s="170"/>
      <c r="M421" s="170"/>
      <c r="N421" s="170"/>
      <c r="O421" s="119"/>
      <c r="P421" s="169"/>
      <c r="Q421" s="164"/>
      <c r="R421" s="170"/>
      <c r="S421" s="164"/>
      <c r="T421" s="169"/>
      <c r="U421" s="164"/>
      <c r="V421" s="164"/>
      <c r="W421" s="164"/>
      <c r="X421" s="168"/>
      <c r="Y421" s="168"/>
      <c r="Z421" s="168"/>
      <c r="AA421" s="168"/>
      <c r="AB421" s="168"/>
      <c r="AC421" s="168"/>
      <c r="AD421" s="167"/>
      <c r="AE421" s="166"/>
      <c r="AF421" s="119"/>
      <c r="AG421" s="119"/>
      <c r="AH421" s="119"/>
      <c r="AI421" s="119"/>
      <c r="AJ421" s="119"/>
      <c r="AK421" s="119"/>
      <c r="AL421" s="119"/>
      <c r="AM421" s="119"/>
    </row>
    <row r="422" spans="1:39" ht="15.75" customHeight="1" x14ac:dyDescent="0.15">
      <c r="A422" s="172"/>
      <c r="B422" s="172"/>
      <c r="C422" s="165"/>
      <c r="D422" s="165"/>
      <c r="E422" s="165"/>
      <c r="F422" s="165"/>
      <c r="G422" s="119"/>
      <c r="H422" s="171"/>
      <c r="I422" s="170"/>
      <c r="J422" s="170"/>
      <c r="K422" s="170"/>
      <c r="L422" s="170"/>
      <c r="M422" s="170"/>
      <c r="N422" s="170"/>
      <c r="O422" s="119"/>
      <c r="P422" s="169"/>
      <c r="Q422" s="164"/>
      <c r="R422" s="170"/>
      <c r="S422" s="164"/>
      <c r="T422" s="169"/>
      <c r="U422" s="164"/>
      <c r="V422" s="164"/>
      <c r="W422" s="164"/>
      <c r="X422" s="168"/>
      <c r="Y422" s="168"/>
      <c r="Z422" s="168"/>
      <c r="AA422" s="168"/>
      <c r="AB422" s="168"/>
      <c r="AC422" s="168"/>
      <c r="AD422" s="167"/>
      <c r="AE422" s="166"/>
      <c r="AF422" s="119"/>
      <c r="AG422" s="119"/>
      <c r="AH422" s="119"/>
      <c r="AI422" s="119"/>
      <c r="AJ422" s="119"/>
      <c r="AK422" s="119"/>
      <c r="AL422" s="119"/>
      <c r="AM422" s="119"/>
    </row>
    <row r="423" spans="1:39" ht="15.75" customHeight="1" x14ac:dyDescent="0.15">
      <c r="A423" s="172"/>
      <c r="B423" s="172"/>
      <c r="C423" s="165"/>
      <c r="D423" s="165"/>
      <c r="E423" s="165"/>
      <c r="F423" s="165"/>
      <c r="G423" s="119"/>
      <c r="H423" s="171"/>
      <c r="I423" s="170"/>
      <c r="J423" s="170"/>
      <c r="K423" s="170"/>
      <c r="L423" s="170"/>
      <c r="M423" s="170"/>
      <c r="N423" s="170"/>
      <c r="O423" s="119"/>
      <c r="P423" s="169"/>
      <c r="Q423" s="164"/>
      <c r="R423" s="170"/>
      <c r="S423" s="164"/>
      <c r="T423" s="169"/>
      <c r="U423" s="164"/>
      <c r="V423" s="164"/>
      <c r="W423" s="164"/>
      <c r="X423" s="168"/>
      <c r="Y423" s="168"/>
      <c r="Z423" s="168"/>
      <c r="AA423" s="168"/>
      <c r="AB423" s="168"/>
      <c r="AC423" s="168"/>
      <c r="AD423" s="167"/>
      <c r="AE423" s="166"/>
      <c r="AF423" s="119"/>
      <c r="AG423" s="119"/>
      <c r="AH423" s="119"/>
      <c r="AI423" s="119"/>
      <c r="AJ423" s="119"/>
      <c r="AK423" s="119"/>
      <c r="AL423" s="119"/>
      <c r="AM423" s="119"/>
    </row>
    <row r="424" spans="1:39" ht="15.75" customHeight="1" x14ac:dyDescent="0.15">
      <c r="A424" s="172"/>
      <c r="B424" s="172"/>
      <c r="C424" s="165"/>
      <c r="D424" s="165"/>
      <c r="E424" s="165"/>
      <c r="F424" s="165"/>
      <c r="G424" s="119"/>
      <c r="H424" s="171"/>
      <c r="I424" s="170"/>
      <c r="J424" s="170"/>
      <c r="K424" s="170"/>
      <c r="L424" s="170"/>
      <c r="M424" s="170"/>
      <c r="N424" s="170"/>
      <c r="O424" s="119"/>
      <c r="P424" s="169"/>
      <c r="Q424" s="164"/>
      <c r="R424" s="170"/>
      <c r="S424" s="164"/>
      <c r="T424" s="169"/>
      <c r="U424" s="164"/>
      <c r="V424" s="164"/>
      <c r="W424" s="164"/>
      <c r="X424" s="168"/>
      <c r="Y424" s="168"/>
      <c r="Z424" s="168"/>
      <c r="AA424" s="168"/>
      <c r="AB424" s="168"/>
      <c r="AC424" s="168"/>
      <c r="AD424" s="167"/>
      <c r="AE424" s="166"/>
      <c r="AF424" s="119"/>
      <c r="AG424" s="119"/>
      <c r="AH424" s="119"/>
      <c r="AI424" s="119"/>
      <c r="AJ424" s="119"/>
      <c r="AK424" s="119"/>
      <c r="AL424" s="119"/>
      <c r="AM424" s="119"/>
    </row>
    <row r="425" spans="1:39" ht="15.75" customHeight="1" x14ac:dyDescent="0.15">
      <c r="A425" s="172"/>
      <c r="B425" s="172"/>
      <c r="C425" s="165"/>
      <c r="D425" s="165"/>
      <c r="E425" s="165"/>
      <c r="F425" s="165"/>
      <c r="G425" s="119"/>
      <c r="H425" s="171"/>
      <c r="I425" s="170"/>
      <c r="J425" s="170"/>
      <c r="K425" s="170"/>
      <c r="L425" s="170"/>
      <c r="M425" s="170"/>
      <c r="N425" s="170"/>
      <c r="O425" s="119"/>
      <c r="P425" s="169"/>
      <c r="Q425" s="164"/>
      <c r="R425" s="170"/>
      <c r="S425" s="164"/>
      <c r="T425" s="169"/>
      <c r="U425" s="164"/>
      <c r="V425" s="164"/>
      <c r="W425" s="164"/>
      <c r="X425" s="168"/>
      <c r="Y425" s="168"/>
      <c r="Z425" s="168"/>
      <c r="AA425" s="168"/>
      <c r="AB425" s="168"/>
      <c r="AC425" s="168"/>
      <c r="AD425" s="167"/>
      <c r="AE425" s="166"/>
      <c r="AF425" s="119"/>
      <c r="AG425" s="119"/>
      <c r="AH425" s="119"/>
      <c r="AI425" s="119"/>
      <c r="AJ425" s="119"/>
      <c r="AK425" s="119"/>
      <c r="AL425" s="119"/>
      <c r="AM425" s="119"/>
    </row>
    <row r="426" spans="1:39" ht="15.75" customHeight="1" x14ac:dyDescent="0.15">
      <c r="A426" s="172"/>
      <c r="B426" s="172"/>
      <c r="C426" s="165"/>
      <c r="D426" s="165"/>
      <c r="E426" s="165"/>
      <c r="F426" s="165"/>
      <c r="G426" s="119"/>
      <c r="H426" s="171"/>
      <c r="I426" s="170"/>
      <c r="J426" s="170"/>
      <c r="K426" s="170"/>
      <c r="L426" s="170"/>
      <c r="M426" s="170"/>
      <c r="N426" s="170"/>
      <c r="O426" s="119"/>
      <c r="P426" s="169"/>
      <c r="Q426" s="164"/>
      <c r="R426" s="170"/>
      <c r="S426" s="164"/>
      <c r="T426" s="169"/>
      <c r="U426" s="164"/>
      <c r="V426" s="164"/>
      <c r="W426" s="164"/>
      <c r="X426" s="168"/>
      <c r="Y426" s="168"/>
      <c r="Z426" s="168"/>
      <c r="AA426" s="168"/>
      <c r="AB426" s="168"/>
      <c r="AC426" s="168"/>
      <c r="AD426" s="167"/>
      <c r="AE426" s="166"/>
      <c r="AF426" s="119"/>
      <c r="AG426" s="119"/>
      <c r="AH426" s="119"/>
      <c r="AI426" s="119"/>
      <c r="AJ426" s="119"/>
      <c r="AK426" s="119"/>
      <c r="AL426" s="119"/>
      <c r="AM426" s="119"/>
    </row>
    <row r="427" spans="1:39" ht="15.75" customHeight="1" x14ac:dyDescent="0.15">
      <c r="A427" s="172"/>
      <c r="B427" s="172"/>
      <c r="C427" s="165"/>
      <c r="D427" s="165"/>
      <c r="E427" s="165"/>
      <c r="F427" s="165"/>
      <c r="G427" s="119"/>
      <c r="H427" s="171"/>
      <c r="I427" s="170"/>
      <c r="J427" s="170"/>
      <c r="K427" s="170"/>
      <c r="L427" s="170"/>
      <c r="M427" s="170"/>
      <c r="N427" s="170"/>
      <c r="O427" s="119"/>
      <c r="P427" s="169"/>
      <c r="Q427" s="164"/>
      <c r="R427" s="170"/>
      <c r="S427" s="164"/>
      <c r="T427" s="169"/>
      <c r="U427" s="164"/>
      <c r="V427" s="164"/>
      <c r="W427" s="164"/>
      <c r="X427" s="168"/>
      <c r="Y427" s="168"/>
      <c r="Z427" s="168"/>
      <c r="AA427" s="168"/>
      <c r="AB427" s="168"/>
      <c r="AC427" s="168"/>
      <c r="AD427" s="167"/>
      <c r="AE427" s="166"/>
      <c r="AF427" s="119"/>
      <c r="AG427" s="119"/>
      <c r="AH427" s="119"/>
      <c r="AI427" s="119"/>
      <c r="AJ427" s="119"/>
      <c r="AK427" s="119"/>
      <c r="AL427" s="119"/>
      <c r="AM427" s="119"/>
    </row>
    <row r="428" spans="1:39" ht="15.75" customHeight="1" x14ac:dyDescent="0.15">
      <c r="A428" s="172"/>
      <c r="B428" s="172"/>
      <c r="C428" s="165"/>
      <c r="D428" s="165"/>
      <c r="E428" s="165"/>
      <c r="F428" s="165"/>
      <c r="G428" s="119"/>
      <c r="H428" s="171"/>
      <c r="I428" s="170"/>
      <c r="J428" s="170"/>
      <c r="K428" s="170"/>
      <c r="L428" s="170"/>
      <c r="M428" s="170"/>
      <c r="N428" s="170"/>
      <c r="O428" s="119"/>
      <c r="P428" s="169"/>
      <c r="Q428" s="164"/>
      <c r="R428" s="170"/>
      <c r="S428" s="164"/>
      <c r="T428" s="169"/>
      <c r="U428" s="164"/>
      <c r="V428" s="164"/>
      <c r="W428" s="164"/>
      <c r="X428" s="168"/>
      <c r="Y428" s="168"/>
      <c r="Z428" s="168"/>
      <c r="AA428" s="168"/>
      <c r="AB428" s="168"/>
      <c r="AC428" s="168"/>
      <c r="AD428" s="167"/>
      <c r="AE428" s="166"/>
      <c r="AF428" s="119"/>
      <c r="AG428" s="119"/>
      <c r="AH428" s="119"/>
      <c r="AI428" s="119"/>
      <c r="AJ428" s="119"/>
      <c r="AK428" s="119"/>
      <c r="AL428" s="119"/>
      <c r="AM428" s="119"/>
    </row>
    <row r="429" spans="1:39" ht="15.75" customHeight="1" x14ac:dyDescent="0.15">
      <c r="A429" s="172"/>
      <c r="B429" s="172"/>
      <c r="C429" s="165"/>
      <c r="D429" s="165"/>
      <c r="E429" s="165"/>
      <c r="F429" s="165"/>
      <c r="G429" s="119"/>
      <c r="H429" s="171"/>
      <c r="I429" s="170"/>
      <c r="J429" s="170"/>
      <c r="K429" s="170"/>
      <c r="L429" s="170"/>
      <c r="M429" s="170"/>
      <c r="N429" s="170"/>
      <c r="O429" s="119"/>
      <c r="P429" s="169"/>
      <c r="Q429" s="164"/>
      <c r="R429" s="170"/>
      <c r="S429" s="164"/>
      <c r="T429" s="169"/>
      <c r="U429" s="164"/>
      <c r="V429" s="164"/>
      <c r="W429" s="164"/>
      <c r="X429" s="168"/>
      <c r="Y429" s="168"/>
      <c r="Z429" s="168"/>
      <c r="AA429" s="168"/>
      <c r="AB429" s="168"/>
      <c r="AC429" s="168"/>
      <c r="AD429" s="167"/>
      <c r="AE429" s="166"/>
      <c r="AF429" s="119"/>
      <c r="AG429" s="119"/>
      <c r="AH429" s="119"/>
      <c r="AI429" s="119"/>
      <c r="AJ429" s="119"/>
      <c r="AK429" s="119"/>
      <c r="AL429" s="119"/>
      <c r="AM429" s="119"/>
    </row>
    <row r="430" spans="1:39" ht="15.75" customHeight="1" x14ac:dyDescent="0.15">
      <c r="A430" s="172"/>
      <c r="B430" s="172"/>
      <c r="C430" s="165"/>
      <c r="D430" s="165"/>
      <c r="E430" s="165"/>
      <c r="F430" s="165"/>
      <c r="G430" s="119"/>
      <c r="H430" s="171"/>
      <c r="I430" s="170"/>
      <c r="J430" s="170"/>
      <c r="K430" s="170"/>
      <c r="L430" s="170"/>
      <c r="M430" s="170"/>
      <c r="N430" s="170"/>
      <c r="O430" s="119"/>
      <c r="P430" s="169"/>
      <c r="Q430" s="164"/>
      <c r="R430" s="170"/>
      <c r="S430" s="164"/>
      <c r="T430" s="169"/>
      <c r="U430" s="164"/>
      <c r="V430" s="164"/>
      <c r="W430" s="164"/>
      <c r="X430" s="168"/>
      <c r="Y430" s="168"/>
      <c r="Z430" s="168"/>
      <c r="AA430" s="168"/>
      <c r="AB430" s="168"/>
      <c r="AC430" s="168"/>
      <c r="AD430" s="167"/>
      <c r="AE430" s="166"/>
      <c r="AF430" s="119"/>
      <c r="AG430" s="119"/>
      <c r="AH430" s="119"/>
      <c r="AI430" s="119"/>
      <c r="AJ430" s="119"/>
      <c r="AK430" s="119"/>
      <c r="AL430" s="119"/>
      <c r="AM430" s="119"/>
    </row>
    <row r="431" spans="1:39" ht="15.75" customHeight="1" x14ac:dyDescent="0.15">
      <c r="A431" s="172"/>
      <c r="B431" s="172"/>
      <c r="C431" s="165"/>
      <c r="D431" s="165"/>
      <c r="E431" s="165"/>
      <c r="F431" s="165"/>
      <c r="G431" s="119"/>
      <c r="H431" s="171"/>
      <c r="I431" s="170"/>
      <c r="J431" s="170"/>
      <c r="K431" s="170"/>
      <c r="L431" s="170"/>
      <c r="M431" s="170"/>
      <c r="N431" s="170"/>
      <c r="O431" s="119"/>
      <c r="P431" s="169"/>
      <c r="Q431" s="164"/>
      <c r="R431" s="170"/>
      <c r="S431" s="164"/>
      <c r="T431" s="169"/>
      <c r="U431" s="164"/>
      <c r="V431" s="164"/>
      <c r="W431" s="164"/>
      <c r="X431" s="168"/>
      <c r="Y431" s="168"/>
      <c r="Z431" s="168"/>
      <c r="AA431" s="168"/>
      <c r="AB431" s="168"/>
      <c r="AC431" s="168"/>
      <c r="AD431" s="167"/>
      <c r="AE431" s="166"/>
      <c r="AF431" s="119"/>
      <c r="AG431" s="119"/>
      <c r="AH431" s="119"/>
      <c r="AI431" s="119"/>
      <c r="AJ431" s="119"/>
      <c r="AK431" s="119"/>
      <c r="AL431" s="119"/>
      <c r="AM431" s="119"/>
    </row>
    <row r="432" spans="1:39" ht="15.75" customHeight="1" x14ac:dyDescent="0.15">
      <c r="A432" s="172"/>
      <c r="B432" s="172"/>
      <c r="C432" s="165"/>
      <c r="D432" s="165"/>
      <c r="E432" s="165"/>
      <c r="F432" s="165"/>
      <c r="G432" s="119"/>
      <c r="H432" s="171"/>
      <c r="I432" s="170"/>
      <c r="J432" s="170"/>
      <c r="K432" s="170"/>
      <c r="L432" s="170"/>
      <c r="M432" s="170"/>
      <c r="N432" s="170"/>
      <c r="O432" s="119"/>
      <c r="P432" s="169"/>
      <c r="Q432" s="164"/>
      <c r="R432" s="170"/>
      <c r="S432" s="164"/>
      <c r="T432" s="169"/>
      <c r="U432" s="164"/>
      <c r="V432" s="164"/>
      <c r="W432" s="164"/>
      <c r="X432" s="168"/>
      <c r="Y432" s="168"/>
      <c r="Z432" s="168"/>
      <c r="AA432" s="168"/>
      <c r="AB432" s="168"/>
      <c r="AC432" s="168"/>
      <c r="AD432" s="167"/>
      <c r="AE432" s="166"/>
      <c r="AF432" s="119"/>
      <c r="AG432" s="119"/>
      <c r="AH432" s="119"/>
      <c r="AI432" s="119"/>
      <c r="AJ432" s="119"/>
      <c r="AK432" s="119"/>
      <c r="AL432" s="119"/>
      <c r="AM432" s="119"/>
    </row>
    <row r="433" spans="1:39" ht="15.75" customHeight="1" x14ac:dyDescent="0.15">
      <c r="A433" s="172"/>
      <c r="B433" s="172"/>
      <c r="C433" s="165"/>
      <c r="D433" s="165"/>
      <c r="E433" s="165"/>
      <c r="F433" s="165"/>
      <c r="G433" s="119"/>
      <c r="H433" s="171"/>
      <c r="I433" s="170"/>
      <c r="J433" s="170"/>
      <c r="K433" s="170"/>
      <c r="L433" s="170"/>
      <c r="M433" s="170"/>
      <c r="N433" s="170"/>
      <c r="O433" s="119"/>
      <c r="P433" s="169"/>
      <c r="Q433" s="164"/>
      <c r="R433" s="170"/>
      <c r="S433" s="164"/>
      <c r="T433" s="169"/>
      <c r="U433" s="164"/>
      <c r="V433" s="164"/>
      <c r="W433" s="164"/>
      <c r="X433" s="168"/>
      <c r="Y433" s="168"/>
      <c r="Z433" s="168"/>
      <c r="AA433" s="168"/>
      <c r="AB433" s="168"/>
      <c r="AC433" s="168"/>
      <c r="AD433" s="167"/>
      <c r="AE433" s="166"/>
      <c r="AF433" s="119"/>
      <c r="AG433" s="119"/>
      <c r="AH433" s="119"/>
      <c r="AI433" s="119"/>
      <c r="AJ433" s="119"/>
      <c r="AK433" s="119"/>
      <c r="AL433" s="119"/>
      <c r="AM433" s="119"/>
    </row>
    <row r="434" spans="1:39" ht="15.75" customHeight="1" x14ac:dyDescent="0.15">
      <c r="A434" s="172"/>
      <c r="B434" s="172"/>
      <c r="C434" s="165"/>
      <c r="D434" s="165"/>
      <c r="E434" s="165"/>
      <c r="F434" s="165"/>
      <c r="G434" s="119"/>
      <c r="H434" s="171"/>
      <c r="I434" s="170"/>
      <c r="J434" s="170"/>
      <c r="K434" s="170"/>
      <c r="L434" s="170"/>
      <c r="M434" s="170"/>
      <c r="N434" s="170"/>
      <c r="O434" s="119"/>
      <c r="P434" s="169"/>
      <c r="Q434" s="164"/>
      <c r="R434" s="170"/>
      <c r="S434" s="164"/>
      <c r="T434" s="169"/>
      <c r="U434" s="164"/>
      <c r="V434" s="164"/>
      <c r="W434" s="164"/>
      <c r="X434" s="168"/>
      <c r="Y434" s="168"/>
      <c r="Z434" s="168"/>
      <c r="AA434" s="168"/>
      <c r="AB434" s="168"/>
      <c r="AC434" s="168"/>
      <c r="AD434" s="167"/>
      <c r="AE434" s="166"/>
      <c r="AF434" s="119"/>
      <c r="AG434" s="119"/>
      <c r="AH434" s="119"/>
      <c r="AI434" s="119"/>
      <c r="AJ434" s="119"/>
      <c r="AK434" s="119"/>
      <c r="AL434" s="119"/>
      <c r="AM434" s="119"/>
    </row>
    <row r="435" spans="1:39" ht="15.75" customHeight="1" x14ac:dyDescent="0.15">
      <c r="A435" s="172"/>
      <c r="B435" s="172"/>
      <c r="C435" s="165"/>
      <c r="D435" s="165"/>
      <c r="E435" s="165"/>
      <c r="F435" s="165"/>
      <c r="G435" s="119"/>
      <c r="H435" s="171"/>
      <c r="I435" s="170"/>
      <c r="J435" s="170"/>
      <c r="K435" s="170"/>
      <c r="L435" s="170"/>
      <c r="M435" s="170"/>
      <c r="N435" s="170"/>
      <c r="O435" s="119"/>
      <c r="P435" s="169"/>
      <c r="Q435" s="164"/>
      <c r="R435" s="170"/>
      <c r="S435" s="164"/>
      <c r="T435" s="169"/>
      <c r="U435" s="164"/>
      <c r="V435" s="164"/>
      <c r="W435" s="164"/>
      <c r="X435" s="168"/>
      <c r="Y435" s="168"/>
      <c r="Z435" s="168"/>
      <c r="AA435" s="168"/>
      <c r="AB435" s="168"/>
      <c r="AC435" s="168"/>
      <c r="AD435" s="167"/>
      <c r="AE435" s="166"/>
      <c r="AF435" s="119"/>
      <c r="AG435" s="119"/>
      <c r="AH435" s="119"/>
      <c r="AI435" s="119"/>
      <c r="AJ435" s="119"/>
      <c r="AK435" s="119"/>
      <c r="AL435" s="119"/>
      <c r="AM435" s="119"/>
    </row>
    <row r="436" spans="1:39" ht="15.75" customHeight="1" x14ac:dyDescent="0.15">
      <c r="A436" s="172"/>
      <c r="B436" s="172"/>
      <c r="C436" s="165"/>
      <c r="D436" s="165"/>
      <c r="E436" s="165"/>
      <c r="F436" s="165"/>
      <c r="G436" s="119"/>
      <c r="H436" s="171"/>
      <c r="I436" s="170"/>
      <c r="J436" s="170"/>
      <c r="K436" s="170"/>
      <c r="L436" s="170"/>
      <c r="M436" s="170"/>
      <c r="N436" s="170"/>
      <c r="O436" s="119"/>
      <c r="P436" s="169"/>
      <c r="Q436" s="164"/>
      <c r="R436" s="170"/>
      <c r="S436" s="164"/>
      <c r="T436" s="169"/>
      <c r="U436" s="164"/>
      <c r="V436" s="164"/>
      <c r="W436" s="164"/>
      <c r="X436" s="168"/>
      <c r="Y436" s="168"/>
      <c r="Z436" s="168"/>
      <c r="AA436" s="168"/>
      <c r="AB436" s="168"/>
      <c r="AC436" s="168"/>
      <c r="AD436" s="167"/>
      <c r="AE436" s="166"/>
      <c r="AF436" s="119"/>
      <c r="AG436" s="119"/>
      <c r="AH436" s="119"/>
      <c r="AI436" s="119"/>
      <c r="AJ436" s="119"/>
      <c r="AK436" s="119"/>
      <c r="AL436" s="119"/>
      <c r="AM436" s="119"/>
    </row>
    <row r="437" spans="1:39" ht="15.75" customHeight="1" x14ac:dyDescent="0.15">
      <c r="A437" s="172"/>
      <c r="B437" s="172"/>
      <c r="C437" s="165"/>
      <c r="D437" s="165"/>
      <c r="E437" s="165"/>
      <c r="F437" s="165"/>
      <c r="G437" s="119"/>
      <c r="H437" s="171"/>
      <c r="I437" s="170"/>
      <c r="J437" s="170"/>
      <c r="K437" s="170"/>
      <c r="L437" s="170"/>
      <c r="M437" s="170"/>
      <c r="N437" s="170"/>
      <c r="O437" s="119"/>
      <c r="P437" s="169"/>
      <c r="Q437" s="164"/>
      <c r="R437" s="170"/>
      <c r="S437" s="164"/>
      <c r="T437" s="169"/>
      <c r="U437" s="164"/>
      <c r="V437" s="164"/>
      <c r="W437" s="164"/>
      <c r="X437" s="168"/>
      <c r="Y437" s="168"/>
      <c r="Z437" s="168"/>
      <c r="AA437" s="168"/>
      <c r="AB437" s="168"/>
      <c r="AC437" s="168"/>
      <c r="AD437" s="167"/>
      <c r="AE437" s="166"/>
      <c r="AF437" s="119"/>
      <c r="AG437" s="119"/>
      <c r="AH437" s="119"/>
      <c r="AI437" s="119"/>
      <c r="AJ437" s="119"/>
      <c r="AK437" s="119"/>
      <c r="AL437" s="119"/>
      <c r="AM437" s="119"/>
    </row>
    <row r="438" spans="1:39" ht="15.75" customHeight="1" x14ac:dyDescent="0.15">
      <c r="A438" s="172"/>
      <c r="B438" s="172"/>
      <c r="C438" s="165"/>
      <c r="D438" s="165"/>
      <c r="E438" s="165"/>
      <c r="F438" s="165"/>
      <c r="G438" s="119"/>
      <c r="H438" s="171"/>
      <c r="I438" s="170"/>
      <c r="J438" s="170"/>
      <c r="K438" s="170"/>
      <c r="L438" s="170"/>
      <c r="M438" s="170"/>
      <c r="N438" s="170"/>
      <c r="O438" s="119"/>
      <c r="P438" s="169"/>
      <c r="Q438" s="164"/>
      <c r="R438" s="170"/>
      <c r="S438" s="164"/>
      <c r="T438" s="169"/>
      <c r="U438" s="164"/>
      <c r="V438" s="164"/>
      <c r="W438" s="164"/>
      <c r="X438" s="168"/>
      <c r="Y438" s="168"/>
      <c r="Z438" s="168"/>
      <c r="AA438" s="168"/>
      <c r="AB438" s="168"/>
      <c r="AC438" s="168"/>
      <c r="AD438" s="167"/>
      <c r="AE438" s="166"/>
      <c r="AF438" s="119"/>
      <c r="AG438" s="119"/>
      <c r="AH438" s="119"/>
      <c r="AI438" s="119"/>
      <c r="AJ438" s="119"/>
      <c r="AK438" s="119"/>
      <c r="AL438" s="119"/>
      <c r="AM438" s="119"/>
    </row>
    <row r="439" spans="1:39" ht="15.75" customHeight="1" x14ac:dyDescent="0.15">
      <c r="A439" s="172"/>
      <c r="B439" s="172"/>
      <c r="C439" s="165"/>
      <c r="D439" s="165"/>
      <c r="E439" s="165"/>
      <c r="F439" s="165"/>
      <c r="G439" s="119"/>
      <c r="H439" s="171"/>
      <c r="I439" s="170"/>
      <c r="J439" s="170"/>
      <c r="K439" s="170"/>
      <c r="L439" s="170"/>
      <c r="M439" s="170"/>
      <c r="N439" s="170"/>
      <c r="O439" s="119"/>
      <c r="P439" s="169"/>
      <c r="Q439" s="164"/>
      <c r="R439" s="170"/>
      <c r="S439" s="164"/>
      <c r="T439" s="169"/>
      <c r="U439" s="164"/>
      <c r="V439" s="164"/>
      <c r="W439" s="164"/>
      <c r="X439" s="168"/>
      <c r="Y439" s="168"/>
      <c r="Z439" s="168"/>
      <c r="AA439" s="168"/>
      <c r="AB439" s="168"/>
      <c r="AC439" s="168"/>
      <c r="AD439" s="167"/>
      <c r="AE439" s="166"/>
      <c r="AF439" s="119"/>
      <c r="AG439" s="119"/>
      <c r="AH439" s="119"/>
      <c r="AI439" s="119"/>
      <c r="AJ439" s="119"/>
      <c r="AK439" s="119"/>
      <c r="AL439" s="119"/>
      <c r="AM439" s="119"/>
    </row>
    <row r="440" spans="1:39" ht="15.75" customHeight="1" x14ac:dyDescent="0.15">
      <c r="A440" s="172"/>
      <c r="B440" s="172"/>
      <c r="C440" s="165"/>
      <c r="D440" s="165"/>
      <c r="E440" s="165"/>
      <c r="F440" s="165"/>
      <c r="G440" s="119"/>
      <c r="H440" s="171"/>
      <c r="I440" s="170"/>
      <c r="J440" s="170"/>
      <c r="K440" s="170"/>
      <c r="L440" s="170"/>
      <c r="M440" s="170"/>
      <c r="N440" s="170"/>
      <c r="O440" s="119"/>
      <c r="P440" s="169"/>
      <c r="Q440" s="164"/>
      <c r="R440" s="170"/>
      <c r="S440" s="164"/>
      <c r="T440" s="169"/>
      <c r="U440" s="164"/>
      <c r="V440" s="164"/>
      <c r="W440" s="164"/>
      <c r="X440" s="168"/>
      <c r="Y440" s="168"/>
      <c r="Z440" s="168"/>
      <c r="AA440" s="168"/>
      <c r="AB440" s="168"/>
      <c r="AC440" s="168"/>
      <c r="AD440" s="167"/>
      <c r="AE440" s="166"/>
      <c r="AF440" s="119"/>
      <c r="AG440" s="119"/>
      <c r="AH440" s="119"/>
      <c r="AI440" s="119"/>
      <c r="AJ440" s="119"/>
      <c r="AK440" s="119"/>
      <c r="AL440" s="119"/>
      <c r="AM440" s="119"/>
    </row>
    <row r="441" spans="1:39" ht="15.75" customHeight="1" x14ac:dyDescent="0.15">
      <c r="A441" s="172"/>
      <c r="B441" s="172"/>
      <c r="C441" s="165"/>
      <c r="D441" s="165"/>
      <c r="E441" s="165"/>
      <c r="F441" s="165"/>
      <c r="G441" s="119"/>
      <c r="H441" s="171"/>
      <c r="I441" s="170"/>
      <c r="J441" s="170"/>
      <c r="K441" s="170"/>
      <c r="L441" s="170"/>
      <c r="M441" s="170"/>
      <c r="N441" s="170"/>
      <c r="O441" s="119"/>
      <c r="P441" s="169"/>
      <c r="Q441" s="164"/>
      <c r="R441" s="170"/>
      <c r="S441" s="164"/>
      <c r="T441" s="169"/>
      <c r="U441" s="164"/>
      <c r="V441" s="164"/>
      <c r="W441" s="164"/>
      <c r="X441" s="168"/>
      <c r="Y441" s="168"/>
      <c r="Z441" s="168"/>
      <c r="AA441" s="168"/>
      <c r="AB441" s="168"/>
      <c r="AC441" s="168"/>
      <c r="AD441" s="167"/>
      <c r="AE441" s="166"/>
      <c r="AF441" s="119"/>
      <c r="AG441" s="119"/>
      <c r="AH441" s="119"/>
      <c r="AI441" s="119"/>
      <c r="AJ441" s="119"/>
      <c r="AK441" s="119"/>
      <c r="AL441" s="119"/>
      <c r="AM441" s="119"/>
    </row>
    <row r="442" spans="1:39" ht="15.75" customHeight="1" x14ac:dyDescent="0.15">
      <c r="A442" s="172"/>
      <c r="B442" s="172"/>
      <c r="C442" s="165"/>
      <c r="D442" s="165"/>
      <c r="E442" s="165"/>
      <c r="F442" s="165"/>
      <c r="G442" s="119"/>
      <c r="H442" s="171"/>
      <c r="I442" s="170"/>
      <c r="J442" s="170"/>
      <c r="K442" s="170"/>
      <c r="L442" s="170"/>
      <c r="M442" s="170"/>
      <c r="N442" s="170"/>
      <c r="O442" s="119"/>
      <c r="P442" s="169"/>
      <c r="Q442" s="164"/>
      <c r="R442" s="170"/>
      <c r="S442" s="164"/>
      <c r="T442" s="169"/>
      <c r="U442" s="164"/>
      <c r="V442" s="164"/>
      <c r="W442" s="164"/>
      <c r="X442" s="168"/>
      <c r="Y442" s="168"/>
      <c r="Z442" s="168"/>
      <c r="AA442" s="168"/>
      <c r="AB442" s="168"/>
      <c r="AC442" s="168"/>
      <c r="AD442" s="167"/>
      <c r="AE442" s="166"/>
      <c r="AF442" s="119"/>
      <c r="AG442" s="119"/>
      <c r="AH442" s="119"/>
      <c r="AI442" s="119"/>
      <c r="AJ442" s="119"/>
      <c r="AK442" s="119"/>
      <c r="AL442" s="119"/>
      <c r="AM442" s="119"/>
    </row>
    <row r="443" spans="1:39" ht="15.75" customHeight="1" x14ac:dyDescent="0.15">
      <c r="A443" s="172"/>
      <c r="B443" s="172"/>
      <c r="C443" s="165"/>
      <c r="D443" s="165"/>
      <c r="E443" s="165"/>
      <c r="F443" s="165"/>
      <c r="G443" s="119"/>
      <c r="H443" s="171"/>
      <c r="I443" s="170"/>
      <c r="J443" s="170"/>
      <c r="K443" s="170"/>
      <c r="L443" s="170"/>
      <c r="M443" s="170"/>
      <c r="N443" s="170"/>
      <c r="O443" s="119"/>
      <c r="P443" s="169"/>
      <c r="Q443" s="164"/>
      <c r="R443" s="170"/>
      <c r="S443" s="164"/>
      <c r="T443" s="169"/>
      <c r="U443" s="164"/>
      <c r="V443" s="164"/>
      <c r="W443" s="164"/>
      <c r="X443" s="168"/>
      <c r="Y443" s="168"/>
      <c r="Z443" s="168"/>
      <c r="AA443" s="168"/>
      <c r="AB443" s="168"/>
      <c r="AC443" s="168"/>
      <c r="AD443" s="167"/>
      <c r="AE443" s="166"/>
      <c r="AF443" s="119"/>
      <c r="AG443" s="119"/>
      <c r="AH443" s="119"/>
      <c r="AI443" s="119"/>
      <c r="AJ443" s="119"/>
      <c r="AK443" s="119"/>
      <c r="AL443" s="119"/>
      <c r="AM443" s="119"/>
    </row>
    <row r="444" spans="1:39" ht="15.75" customHeight="1" x14ac:dyDescent="0.15">
      <c r="A444" s="172"/>
      <c r="B444" s="172"/>
      <c r="C444" s="165"/>
      <c r="D444" s="165"/>
      <c r="E444" s="165"/>
      <c r="F444" s="165"/>
      <c r="G444" s="119"/>
      <c r="H444" s="171"/>
      <c r="I444" s="170"/>
      <c r="J444" s="170"/>
      <c r="K444" s="170"/>
      <c r="L444" s="170"/>
      <c r="M444" s="170"/>
      <c r="N444" s="170"/>
      <c r="O444" s="119"/>
      <c r="P444" s="169"/>
      <c r="Q444" s="164"/>
      <c r="R444" s="170"/>
      <c r="S444" s="164"/>
      <c r="T444" s="169"/>
      <c r="U444" s="164"/>
      <c r="V444" s="164"/>
      <c r="W444" s="164"/>
      <c r="X444" s="168"/>
      <c r="Y444" s="168"/>
      <c r="Z444" s="168"/>
      <c r="AA444" s="168"/>
      <c r="AB444" s="168"/>
      <c r="AC444" s="168"/>
      <c r="AD444" s="167"/>
      <c r="AE444" s="166"/>
      <c r="AF444" s="119"/>
      <c r="AG444" s="119"/>
      <c r="AH444" s="119"/>
      <c r="AI444" s="119"/>
      <c r="AJ444" s="119"/>
      <c r="AK444" s="119"/>
      <c r="AL444" s="119"/>
      <c r="AM444" s="119"/>
    </row>
    <row r="445" spans="1:39" ht="15.75" customHeight="1" x14ac:dyDescent="0.15">
      <c r="A445" s="172"/>
      <c r="B445" s="172"/>
      <c r="C445" s="165"/>
      <c r="D445" s="165"/>
      <c r="E445" s="165"/>
      <c r="F445" s="165"/>
      <c r="G445" s="119"/>
      <c r="H445" s="171"/>
      <c r="I445" s="170"/>
      <c r="J445" s="170"/>
      <c r="K445" s="170"/>
      <c r="L445" s="170"/>
      <c r="M445" s="170"/>
      <c r="N445" s="170"/>
      <c r="O445" s="119"/>
      <c r="P445" s="169"/>
      <c r="Q445" s="164"/>
      <c r="R445" s="170"/>
      <c r="S445" s="164"/>
      <c r="T445" s="169"/>
      <c r="U445" s="164"/>
      <c r="V445" s="164"/>
      <c r="W445" s="164"/>
      <c r="X445" s="168"/>
      <c r="Y445" s="168"/>
      <c r="Z445" s="168"/>
      <c r="AA445" s="168"/>
      <c r="AB445" s="168"/>
      <c r="AC445" s="168"/>
      <c r="AD445" s="167"/>
      <c r="AE445" s="166"/>
      <c r="AF445" s="119"/>
      <c r="AG445" s="119"/>
      <c r="AH445" s="119"/>
      <c r="AI445" s="119"/>
      <c r="AJ445" s="119"/>
      <c r="AK445" s="119"/>
      <c r="AL445" s="119"/>
      <c r="AM445" s="119"/>
    </row>
    <row r="446" spans="1:39" ht="15.75" customHeight="1" x14ac:dyDescent="0.15">
      <c r="A446" s="172"/>
      <c r="B446" s="172"/>
      <c r="C446" s="165"/>
      <c r="D446" s="165"/>
      <c r="E446" s="165"/>
      <c r="F446" s="165"/>
      <c r="G446" s="119"/>
      <c r="H446" s="171"/>
      <c r="I446" s="170"/>
      <c r="J446" s="170"/>
      <c r="K446" s="170"/>
      <c r="L446" s="170"/>
      <c r="M446" s="170"/>
      <c r="N446" s="170"/>
      <c r="O446" s="119"/>
      <c r="P446" s="169"/>
      <c r="Q446" s="164"/>
      <c r="R446" s="170"/>
      <c r="S446" s="164"/>
      <c r="T446" s="169"/>
      <c r="U446" s="164"/>
      <c r="V446" s="164"/>
      <c r="W446" s="164"/>
      <c r="X446" s="168"/>
      <c r="Y446" s="168"/>
      <c r="Z446" s="168"/>
      <c r="AA446" s="168"/>
      <c r="AB446" s="168"/>
      <c r="AC446" s="168"/>
      <c r="AD446" s="167"/>
      <c r="AE446" s="166"/>
      <c r="AF446" s="119"/>
      <c r="AG446" s="119"/>
      <c r="AH446" s="119"/>
      <c r="AI446" s="119"/>
      <c r="AJ446" s="119"/>
      <c r="AK446" s="119"/>
      <c r="AL446" s="119"/>
      <c r="AM446" s="119"/>
    </row>
    <row r="447" spans="1:39" ht="15.75" customHeight="1" x14ac:dyDescent="0.15">
      <c r="A447" s="172"/>
      <c r="B447" s="172"/>
      <c r="C447" s="165"/>
      <c r="D447" s="165"/>
      <c r="E447" s="165"/>
      <c r="F447" s="165"/>
      <c r="G447" s="119"/>
      <c r="H447" s="171"/>
      <c r="I447" s="170"/>
      <c r="J447" s="170"/>
      <c r="K447" s="170"/>
      <c r="L447" s="170"/>
      <c r="M447" s="170"/>
      <c r="N447" s="170"/>
      <c r="O447" s="119"/>
      <c r="P447" s="169"/>
      <c r="Q447" s="164"/>
      <c r="R447" s="170"/>
      <c r="S447" s="164"/>
      <c r="T447" s="169"/>
      <c r="U447" s="164"/>
      <c r="V447" s="164"/>
      <c r="W447" s="164"/>
      <c r="X447" s="168"/>
      <c r="Y447" s="168"/>
      <c r="Z447" s="168"/>
      <c r="AA447" s="168"/>
      <c r="AB447" s="168"/>
      <c r="AC447" s="168"/>
      <c r="AD447" s="167"/>
      <c r="AE447" s="166"/>
      <c r="AF447" s="119"/>
      <c r="AG447" s="119"/>
      <c r="AH447" s="119"/>
      <c r="AI447" s="119"/>
      <c r="AJ447" s="119"/>
      <c r="AK447" s="119"/>
      <c r="AL447" s="119"/>
      <c r="AM447" s="119"/>
    </row>
    <row r="448" spans="1:39" ht="15.75" customHeight="1" x14ac:dyDescent="0.15">
      <c r="A448" s="172"/>
      <c r="B448" s="172"/>
      <c r="C448" s="165"/>
      <c r="D448" s="165"/>
      <c r="E448" s="165"/>
      <c r="F448" s="165"/>
      <c r="G448" s="119"/>
      <c r="H448" s="171"/>
      <c r="I448" s="170"/>
      <c r="J448" s="170"/>
      <c r="K448" s="170"/>
      <c r="L448" s="170"/>
      <c r="M448" s="170"/>
      <c r="N448" s="170"/>
      <c r="O448" s="119"/>
      <c r="P448" s="169"/>
      <c r="Q448" s="164"/>
      <c r="R448" s="170"/>
      <c r="S448" s="164"/>
      <c r="T448" s="169"/>
      <c r="U448" s="164"/>
      <c r="V448" s="164"/>
      <c r="W448" s="164"/>
      <c r="X448" s="168"/>
      <c r="Y448" s="168"/>
      <c r="Z448" s="168"/>
      <c r="AA448" s="168"/>
      <c r="AB448" s="168"/>
      <c r="AC448" s="168"/>
      <c r="AD448" s="167"/>
      <c r="AE448" s="166"/>
      <c r="AF448" s="119"/>
      <c r="AG448" s="119"/>
      <c r="AH448" s="119"/>
      <c r="AI448" s="119"/>
      <c r="AJ448" s="119"/>
      <c r="AK448" s="119"/>
      <c r="AL448" s="119"/>
      <c r="AM448" s="119"/>
    </row>
    <row r="449" spans="1:39" ht="15.75" customHeight="1" x14ac:dyDescent="0.15">
      <c r="A449" s="172"/>
      <c r="B449" s="172"/>
      <c r="C449" s="165"/>
      <c r="D449" s="165"/>
      <c r="E449" s="165"/>
      <c r="F449" s="165"/>
      <c r="G449" s="119"/>
      <c r="H449" s="171"/>
      <c r="I449" s="170"/>
      <c r="J449" s="170"/>
      <c r="K449" s="170"/>
      <c r="L449" s="170"/>
      <c r="M449" s="170"/>
      <c r="N449" s="170"/>
      <c r="O449" s="119"/>
      <c r="P449" s="169"/>
      <c r="Q449" s="164"/>
      <c r="R449" s="170"/>
      <c r="S449" s="164"/>
      <c r="T449" s="169"/>
      <c r="U449" s="164"/>
      <c r="V449" s="164"/>
      <c r="W449" s="164"/>
      <c r="X449" s="168"/>
      <c r="Y449" s="168"/>
      <c r="Z449" s="168"/>
      <c r="AA449" s="168"/>
      <c r="AB449" s="168"/>
      <c r="AC449" s="168"/>
      <c r="AD449" s="167"/>
      <c r="AE449" s="166"/>
      <c r="AF449" s="119"/>
      <c r="AG449" s="119"/>
      <c r="AH449" s="119"/>
      <c r="AI449" s="119"/>
      <c r="AJ449" s="119"/>
      <c r="AK449" s="119"/>
      <c r="AL449" s="119"/>
      <c r="AM449" s="119"/>
    </row>
    <row r="450" spans="1:39" ht="15.75" customHeight="1" x14ac:dyDescent="0.15">
      <c r="A450" s="172"/>
      <c r="B450" s="172"/>
      <c r="C450" s="165"/>
      <c r="D450" s="165"/>
      <c r="E450" s="165"/>
      <c r="F450" s="165"/>
      <c r="G450" s="119"/>
      <c r="H450" s="171"/>
      <c r="I450" s="170"/>
      <c r="J450" s="170"/>
      <c r="K450" s="170"/>
      <c r="L450" s="170"/>
      <c r="M450" s="170"/>
      <c r="N450" s="170"/>
      <c r="O450" s="119"/>
      <c r="P450" s="169"/>
      <c r="Q450" s="164"/>
      <c r="R450" s="170"/>
      <c r="S450" s="164"/>
      <c r="T450" s="169"/>
      <c r="U450" s="164"/>
      <c r="V450" s="164"/>
      <c r="W450" s="164"/>
      <c r="X450" s="168"/>
      <c r="Y450" s="168"/>
      <c r="Z450" s="168"/>
      <c r="AA450" s="168"/>
      <c r="AB450" s="168"/>
      <c r="AC450" s="168"/>
      <c r="AD450" s="167"/>
      <c r="AE450" s="166"/>
      <c r="AF450" s="119"/>
      <c r="AG450" s="119"/>
      <c r="AH450" s="119"/>
      <c r="AI450" s="119"/>
      <c r="AJ450" s="119"/>
      <c r="AK450" s="119"/>
      <c r="AL450" s="119"/>
      <c r="AM450" s="119"/>
    </row>
    <row r="451" spans="1:39" ht="15.75" customHeight="1" x14ac:dyDescent="0.15">
      <c r="A451" s="172"/>
      <c r="B451" s="172"/>
      <c r="C451" s="165"/>
      <c r="D451" s="165"/>
      <c r="E451" s="165"/>
      <c r="F451" s="165"/>
      <c r="G451" s="119"/>
      <c r="H451" s="171"/>
      <c r="I451" s="170"/>
      <c r="J451" s="170"/>
      <c r="K451" s="170"/>
      <c r="L451" s="170"/>
      <c r="M451" s="170"/>
      <c r="N451" s="170"/>
      <c r="O451" s="119"/>
      <c r="P451" s="169"/>
      <c r="Q451" s="164"/>
      <c r="R451" s="170"/>
      <c r="S451" s="164"/>
      <c r="T451" s="169"/>
      <c r="U451" s="164"/>
      <c r="V451" s="164"/>
      <c r="W451" s="164"/>
      <c r="X451" s="168"/>
      <c r="Y451" s="168"/>
      <c r="Z451" s="168"/>
      <c r="AA451" s="168"/>
      <c r="AB451" s="168"/>
      <c r="AC451" s="168"/>
      <c r="AD451" s="167"/>
      <c r="AE451" s="166"/>
      <c r="AF451" s="119"/>
      <c r="AG451" s="119"/>
      <c r="AH451" s="119"/>
      <c r="AI451" s="119"/>
      <c r="AJ451" s="119"/>
      <c r="AK451" s="119"/>
      <c r="AL451" s="119"/>
      <c r="AM451" s="119"/>
    </row>
    <row r="452" spans="1:39" ht="15.75" customHeight="1" x14ac:dyDescent="0.15">
      <c r="A452" s="172"/>
      <c r="B452" s="172"/>
      <c r="C452" s="165"/>
      <c r="D452" s="165"/>
      <c r="E452" s="165"/>
      <c r="F452" s="165"/>
      <c r="G452" s="119"/>
      <c r="H452" s="171"/>
      <c r="I452" s="170"/>
      <c r="J452" s="170"/>
      <c r="K452" s="170"/>
      <c r="L452" s="170"/>
      <c r="M452" s="170"/>
      <c r="N452" s="170"/>
      <c r="O452" s="119"/>
      <c r="P452" s="169"/>
      <c r="Q452" s="164"/>
      <c r="R452" s="170"/>
      <c r="S452" s="164"/>
      <c r="T452" s="169"/>
      <c r="U452" s="164"/>
      <c r="V452" s="164"/>
      <c r="W452" s="164"/>
      <c r="X452" s="168"/>
      <c r="Y452" s="168"/>
      <c r="Z452" s="168"/>
      <c r="AA452" s="168"/>
      <c r="AB452" s="168"/>
      <c r="AC452" s="168"/>
      <c r="AD452" s="167"/>
      <c r="AE452" s="166"/>
      <c r="AF452" s="119"/>
      <c r="AG452" s="119"/>
      <c r="AH452" s="119"/>
      <c r="AI452" s="119"/>
      <c r="AJ452" s="119"/>
      <c r="AK452" s="119"/>
      <c r="AL452" s="119"/>
      <c r="AM452" s="119"/>
    </row>
    <row r="453" spans="1:39" ht="15.75" customHeight="1" x14ac:dyDescent="0.15">
      <c r="A453" s="172"/>
      <c r="B453" s="172"/>
      <c r="C453" s="165"/>
      <c r="D453" s="165"/>
      <c r="E453" s="165"/>
      <c r="F453" s="165"/>
      <c r="G453" s="119"/>
      <c r="H453" s="171"/>
      <c r="I453" s="170"/>
      <c r="J453" s="170"/>
      <c r="K453" s="170"/>
      <c r="L453" s="170"/>
      <c r="M453" s="170"/>
      <c r="N453" s="170"/>
      <c r="O453" s="119"/>
      <c r="P453" s="169"/>
      <c r="Q453" s="164"/>
      <c r="R453" s="170"/>
      <c r="S453" s="164"/>
      <c r="T453" s="169"/>
      <c r="U453" s="164"/>
      <c r="V453" s="164"/>
      <c r="W453" s="164"/>
      <c r="X453" s="168"/>
      <c r="Y453" s="168"/>
      <c r="Z453" s="168"/>
      <c r="AA453" s="168"/>
      <c r="AB453" s="168"/>
      <c r="AC453" s="168"/>
      <c r="AD453" s="167"/>
      <c r="AE453" s="166"/>
      <c r="AF453" s="119"/>
      <c r="AG453" s="119"/>
      <c r="AH453" s="119"/>
      <c r="AI453" s="119"/>
      <c r="AJ453" s="119"/>
      <c r="AK453" s="119"/>
      <c r="AL453" s="119"/>
      <c r="AM453" s="119"/>
    </row>
    <row r="454" spans="1:39" ht="15.75" customHeight="1" x14ac:dyDescent="0.15">
      <c r="A454" s="172"/>
      <c r="B454" s="172"/>
      <c r="C454" s="165"/>
      <c r="D454" s="165"/>
      <c r="E454" s="165"/>
      <c r="F454" s="165"/>
      <c r="G454" s="119"/>
      <c r="H454" s="171"/>
      <c r="I454" s="170"/>
      <c r="J454" s="170"/>
      <c r="K454" s="170"/>
      <c r="L454" s="170"/>
      <c r="M454" s="170"/>
      <c r="N454" s="170"/>
      <c r="O454" s="119"/>
      <c r="P454" s="169"/>
      <c r="Q454" s="164"/>
      <c r="R454" s="170"/>
      <c r="S454" s="164"/>
      <c r="T454" s="169"/>
      <c r="U454" s="164"/>
      <c r="V454" s="164"/>
      <c r="W454" s="164"/>
      <c r="X454" s="168"/>
      <c r="Y454" s="168"/>
      <c r="Z454" s="168"/>
      <c r="AA454" s="168"/>
      <c r="AB454" s="168"/>
      <c r="AC454" s="168"/>
      <c r="AD454" s="167"/>
      <c r="AE454" s="166"/>
      <c r="AF454" s="119"/>
      <c r="AG454" s="119"/>
      <c r="AH454" s="119"/>
      <c r="AI454" s="119"/>
      <c r="AJ454" s="119"/>
      <c r="AK454" s="119"/>
      <c r="AL454" s="119"/>
      <c r="AM454" s="119"/>
    </row>
    <row r="455" spans="1:39" ht="15.75" customHeight="1" x14ac:dyDescent="0.15">
      <c r="A455" s="172"/>
      <c r="B455" s="172"/>
      <c r="C455" s="165"/>
      <c r="D455" s="165"/>
      <c r="E455" s="165"/>
      <c r="F455" s="165"/>
      <c r="G455" s="119"/>
      <c r="H455" s="171"/>
      <c r="I455" s="170"/>
      <c r="J455" s="170"/>
      <c r="K455" s="170"/>
      <c r="L455" s="170"/>
      <c r="M455" s="170"/>
      <c r="N455" s="170"/>
      <c r="O455" s="119"/>
      <c r="P455" s="169"/>
      <c r="Q455" s="164"/>
      <c r="R455" s="170"/>
      <c r="S455" s="164"/>
      <c r="T455" s="169"/>
      <c r="U455" s="164"/>
      <c r="V455" s="164"/>
      <c r="W455" s="164"/>
      <c r="X455" s="168"/>
      <c r="Y455" s="168"/>
      <c r="Z455" s="168"/>
      <c r="AA455" s="168"/>
      <c r="AB455" s="168"/>
      <c r="AC455" s="168"/>
      <c r="AD455" s="167"/>
      <c r="AE455" s="166"/>
      <c r="AF455" s="119"/>
      <c r="AG455" s="119"/>
      <c r="AH455" s="119"/>
      <c r="AI455" s="119"/>
      <c r="AJ455" s="119"/>
      <c r="AK455" s="119"/>
      <c r="AL455" s="119"/>
      <c r="AM455" s="119"/>
    </row>
    <row r="456" spans="1:39" ht="15.75" customHeight="1" x14ac:dyDescent="0.15">
      <c r="A456" s="172"/>
      <c r="B456" s="172"/>
      <c r="C456" s="165"/>
      <c r="D456" s="165"/>
      <c r="E456" s="165"/>
      <c r="F456" s="165"/>
      <c r="G456" s="119"/>
      <c r="H456" s="171"/>
      <c r="I456" s="170"/>
      <c r="J456" s="170"/>
      <c r="K456" s="170"/>
      <c r="L456" s="170"/>
      <c r="M456" s="170"/>
      <c r="N456" s="170"/>
      <c r="O456" s="119"/>
      <c r="P456" s="169"/>
      <c r="Q456" s="164"/>
      <c r="R456" s="170"/>
      <c r="S456" s="164"/>
      <c r="T456" s="169"/>
      <c r="U456" s="164"/>
      <c r="V456" s="164"/>
      <c r="W456" s="164"/>
      <c r="X456" s="168"/>
      <c r="Y456" s="168"/>
      <c r="Z456" s="168"/>
      <c r="AA456" s="168"/>
      <c r="AB456" s="168"/>
      <c r="AC456" s="168"/>
      <c r="AD456" s="167"/>
      <c r="AE456" s="166"/>
      <c r="AF456" s="119"/>
      <c r="AG456" s="119"/>
      <c r="AH456" s="119"/>
      <c r="AI456" s="119"/>
      <c r="AJ456" s="119"/>
      <c r="AK456" s="119"/>
      <c r="AL456" s="119"/>
      <c r="AM456" s="119"/>
    </row>
    <row r="457" spans="1:39" ht="15.75" customHeight="1" x14ac:dyDescent="0.15">
      <c r="A457" s="172"/>
      <c r="B457" s="172"/>
      <c r="C457" s="165"/>
      <c r="D457" s="165"/>
      <c r="E457" s="165"/>
      <c r="F457" s="165"/>
      <c r="G457" s="119"/>
      <c r="H457" s="171"/>
      <c r="I457" s="170"/>
      <c r="J457" s="170"/>
      <c r="K457" s="170"/>
      <c r="L457" s="170"/>
      <c r="M457" s="170"/>
      <c r="N457" s="170"/>
      <c r="O457" s="119"/>
      <c r="P457" s="169"/>
      <c r="Q457" s="164"/>
      <c r="R457" s="170"/>
      <c r="S457" s="164"/>
      <c r="T457" s="169"/>
      <c r="U457" s="164"/>
      <c r="V457" s="164"/>
      <c r="W457" s="164"/>
      <c r="X457" s="168"/>
      <c r="Y457" s="168"/>
      <c r="Z457" s="168"/>
      <c r="AA457" s="168"/>
      <c r="AB457" s="168"/>
      <c r="AC457" s="168"/>
      <c r="AD457" s="167"/>
      <c r="AE457" s="166"/>
      <c r="AF457" s="119"/>
      <c r="AG457" s="119"/>
      <c r="AH457" s="119"/>
      <c r="AI457" s="119"/>
      <c r="AJ457" s="119"/>
      <c r="AK457" s="119"/>
      <c r="AL457" s="119"/>
      <c r="AM457" s="119"/>
    </row>
    <row r="458" spans="1:39" ht="15.75" customHeight="1" x14ac:dyDescent="0.15">
      <c r="A458" s="172"/>
      <c r="B458" s="172"/>
      <c r="C458" s="165"/>
      <c r="D458" s="165"/>
      <c r="E458" s="165"/>
      <c r="F458" s="165"/>
      <c r="G458" s="119"/>
      <c r="H458" s="171"/>
      <c r="I458" s="170"/>
      <c r="J458" s="170"/>
      <c r="K458" s="170"/>
      <c r="L458" s="170"/>
      <c r="M458" s="170"/>
      <c r="N458" s="170"/>
      <c r="O458" s="119"/>
      <c r="P458" s="169"/>
      <c r="Q458" s="164"/>
      <c r="R458" s="170"/>
      <c r="S458" s="164"/>
      <c r="T458" s="169"/>
      <c r="U458" s="164"/>
      <c r="V458" s="164"/>
      <c r="W458" s="164"/>
      <c r="X458" s="168"/>
      <c r="Y458" s="168"/>
      <c r="Z458" s="168"/>
      <c r="AA458" s="168"/>
      <c r="AB458" s="168"/>
      <c r="AC458" s="168"/>
      <c r="AD458" s="167"/>
      <c r="AE458" s="166"/>
      <c r="AF458" s="119"/>
      <c r="AG458" s="119"/>
      <c r="AH458" s="119"/>
      <c r="AI458" s="119"/>
      <c r="AJ458" s="119"/>
      <c r="AK458" s="119"/>
      <c r="AL458" s="119"/>
      <c r="AM458" s="119"/>
    </row>
    <row r="459" spans="1:39" ht="15.75" customHeight="1" x14ac:dyDescent="0.15">
      <c r="A459" s="172"/>
      <c r="B459" s="172"/>
      <c r="C459" s="165"/>
      <c r="D459" s="165"/>
      <c r="E459" s="165"/>
      <c r="F459" s="165"/>
      <c r="G459" s="119"/>
      <c r="H459" s="171"/>
      <c r="I459" s="170"/>
      <c r="J459" s="170"/>
      <c r="K459" s="170"/>
      <c r="L459" s="170"/>
      <c r="M459" s="170"/>
      <c r="N459" s="170"/>
      <c r="O459" s="119"/>
      <c r="P459" s="169"/>
      <c r="Q459" s="164"/>
      <c r="R459" s="170"/>
      <c r="S459" s="164"/>
      <c r="T459" s="169"/>
      <c r="U459" s="164"/>
      <c r="V459" s="164"/>
      <c r="W459" s="164"/>
      <c r="X459" s="168"/>
      <c r="Y459" s="168"/>
      <c r="Z459" s="168"/>
      <c r="AA459" s="168"/>
      <c r="AB459" s="168"/>
      <c r="AC459" s="168"/>
      <c r="AD459" s="167"/>
      <c r="AE459" s="166"/>
      <c r="AF459" s="119"/>
      <c r="AG459" s="119"/>
      <c r="AH459" s="119"/>
      <c r="AI459" s="119"/>
      <c r="AJ459" s="119"/>
      <c r="AK459" s="119"/>
      <c r="AL459" s="119"/>
      <c r="AM459" s="119"/>
    </row>
    <row r="460" spans="1:39" ht="15.75" customHeight="1" x14ac:dyDescent="0.15">
      <c r="A460" s="172"/>
      <c r="B460" s="172"/>
      <c r="C460" s="165"/>
      <c r="D460" s="165"/>
      <c r="E460" s="165"/>
      <c r="F460" s="165"/>
      <c r="G460" s="119"/>
      <c r="H460" s="171"/>
      <c r="I460" s="170"/>
      <c r="J460" s="170"/>
      <c r="K460" s="170"/>
      <c r="L460" s="170"/>
      <c r="M460" s="170"/>
      <c r="N460" s="170"/>
      <c r="O460" s="119"/>
      <c r="P460" s="169"/>
      <c r="Q460" s="164"/>
      <c r="R460" s="170"/>
      <c r="S460" s="164"/>
      <c r="T460" s="169"/>
      <c r="U460" s="164"/>
      <c r="V460" s="164"/>
      <c r="W460" s="164"/>
      <c r="X460" s="168"/>
      <c r="Y460" s="168"/>
      <c r="Z460" s="168"/>
      <c r="AA460" s="168"/>
      <c r="AB460" s="168"/>
      <c r="AC460" s="168"/>
      <c r="AD460" s="167"/>
      <c r="AE460" s="166"/>
      <c r="AF460" s="119"/>
      <c r="AG460" s="119"/>
      <c r="AH460" s="119"/>
      <c r="AI460" s="119"/>
      <c r="AJ460" s="119"/>
      <c r="AK460" s="119"/>
      <c r="AL460" s="119"/>
      <c r="AM460" s="119"/>
    </row>
    <row r="461" spans="1:39" ht="15.75" customHeight="1" x14ac:dyDescent="0.15">
      <c r="A461" s="172"/>
      <c r="B461" s="172"/>
      <c r="C461" s="165"/>
      <c r="D461" s="165"/>
      <c r="E461" s="165"/>
      <c r="F461" s="165"/>
      <c r="G461" s="119"/>
      <c r="H461" s="171"/>
      <c r="I461" s="170"/>
      <c r="J461" s="170"/>
      <c r="K461" s="170"/>
      <c r="L461" s="170"/>
      <c r="M461" s="170"/>
      <c r="N461" s="170"/>
      <c r="O461" s="119"/>
      <c r="P461" s="169"/>
      <c r="Q461" s="164"/>
      <c r="R461" s="170"/>
      <c r="S461" s="164"/>
      <c r="T461" s="169"/>
      <c r="U461" s="164"/>
      <c r="V461" s="164"/>
      <c r="W461" s="164"/>
      <c r="X461" s="168"/>
      <c r="Y461" s="168"/>
      <c r="Z461" s="168"/>
      <c r="AA461" s="168"/>
      <c r="AB461" s="168"/>
      <c r="AC461" s="168"/>
      <c r="AD461" s="167"/>
      <c r="AE461" s="166"/>
      <c r="AF461" s="119"/>
      <c r="AG461" s="119"/>
      <c r="AH461" s="119"/>
      <c r="AI461" s="119"/>
      <c r="AJ461" s="119"/>
      <c r="AK461" s="119"/>
      <c r="AL461" s="119"/>
      <c r="AM461" s="119"/>
    </row>
    <row r="462" spans="1:39" ht="15.75" customHeight="1" x14ac:dyDescent="0.15">
      <c r="A462" s="172"/>
      <c r="B462" s="172"/>
      <c r="C462" s="165"/>
      <c r="D462" s="165"/>
      <c r="E462" s="165"/>
      <c r="F462" s="165"/>
      <c r="G462" s="119"/>
      <c r="H462" s="171"/>
      <c r="I462" s="170"/>
      <c r="J462" s="170"/>
      <c r="K462" s="170"/>
      <c r="L462" s="170"/>
      <c r="M462" s="170"/>
      <c r="N462" s="170"/>
      <c r="O462" s="119"/>
      <c r="P462" s="169"/>
      <c r="Q462" s="164"/>
      <c r="R462" s="170"/>
      <c r="S462" s="164"/>
      <c r="T462" s="169"/>
      <c r="U462" s="164"/>
      <c r="V462" s="164"/>
      <c r="W462" s="164"/>
      <c r="X462" s="168"/>
      <c r="Y462" s="168"/>
      <c r="Z462" s="168"/>
      <c r="AA462" s="168"/>
      <c r="AB462" s="168"/>
      <c r="AC462" s="168"/>
      <c r="AD462" s="167"/>
      <c r="AE462" s="166"/>
      <c r="AF462" s="119"/>
      <c r="AG462" s="119"/>
      <c r="AH462" s="119"/>
      <c r="AI462" s="119"/>
      <c r="AJ462" s="119"/>
      <c r="AK462" s="119"/>
      <c r="AL462" s="119"/>
      <c r="AM462" s="119"/>
    </row>
    <row r="463" spans="1:39" ht="15.75" customHeight="1" x14ac:dyDescent="0.15">
      <c r="A463" s="172"/>
      <c r="B463" s="172"/>
      <c r="C463" s="165"/>
      <c r="D463" s="165"/>
      <c r="E463" s="165"/>
      <c r="F463" s="165"/>
      <c r="G463" s="119"/>
      <c r="H463" s="171"/>
      <c r="I463" s="170"/>
      <c r="J463" s="170"/>
      <c r="K463" s="170"/>
      <c r="L463" s="170"/>
      <c r="M463" s="170"/>
      <c r="N463" s="170"/>
      <c r="O463" s="119"/>
      <c r="P463" s="169"/>
      <c r="Q463" s="164"/>
      <c r="R463" s="170"/>
      <c r="S463" s="164"/>
      <c r="T463" s="169"/>
      <c r="U463" s="164"/>
      <c r="V463" s="164"/>
      <c r="W463" s="164"/>
      <c r="X463" s="168"/>
      <c r="Y463" s="168"/>
      <c r="Z463" s="168"/>
      <c r="AA463" s="168"/>
      <c r="AB463" s="168"/>
      <c r="AC463" s="168"/>
      <c r="AD463" s="167"/>
      <c r="AE463" s="166"/>
      <c r="AF463" s="119"/>
      <c r="AG463" s="119"/>
      <c r="AH463" s="119"/>
      <c r="AI463" s="119"/>
      <c r="AJ463" s="119"/>
      <c r="AK463" s="119"/>
      <c r="AL463" s="119"/>
      <c r="AM463" s="119"/>
    </row>
    <row r="464" spans="1:39" ht="15.75" customHeight="1" x14ac:dyDescent="0.15">
      <c r="A464" s="172"/>
      <c r="B464" s="172"/>
      <c r="C464" s="165"/>
      <c r="D464" s="165"/>
      <c r="E464" s="165"/>
      <c r="F464" s="165"/>
      <c r="G464" s="119"/>
      <c r="H464" s="171"/>
      <c r="I464" s="170"/>
      <c r="J464" s="170"/>
      <c r="K464" s="170"/>
      <c r="L464" s="170"/>
      <c r="M464" s="170"/>
      <c r="N464" s="170"/>
      <c r="O464" s="119"/>
      <c r="P464" s="169"/>
      <c r="Q464" s="164"/>
      <c r="R464" s="170"/>
      <c r="S464" s="164"/>
      <c r="T464" s="169"/>
      <c r="U464" s="164"/>
      <c r="V464" s="164"/>
      <c r="W464" s="164"/>
      <c r="X464" s="168"/>
      <c r="Y464" s="168"/>
      <c r="Z464" s="168"/>
      <c r="AA464" s="168"/>
      <c r="AB464" s="168"/>
      <c r="AC464" s="168"/>
      <c r="AD464" s="167"/>
      <c r="AE464" s="166"/>
      <c r="AF464" s="119"/>
      <c r="AG464" s="119"/>
      <c r="AH464" s="119"/>
      <c r="AI464" s="119"/>
      <c r="AJ464" s="119"/>
      <c r="AK464" s="119"/>
      <c r="AL464" s="119"/>
      <c r="AM464" s="119"/>
    </row>
    <row r="465" spans="1:39" ht="15.75" customHeight="1" x14ac:dyDescent="0.15">
      <c r="A465" s="172"/>
      <c r="B465" s="172"/>
      <c r="C465" s="165"/>
      <c r="D465" s="165"/>
      <c r="E465" s="165"/>
      <c r="F465" s="165"/>
      <c r="G465" s="119"/>
      <c r="H465" s="171"/>
      <c r="I465" s="170"/>
      <c r="J465" s="170"/>
      <c r="K465" s="170"/>
      <c r="L465" s="170"/>
      <c r="M465" s="170"/>
      <c r="N465" s="170"/>
      <c r="O465" s="119"/>
      <c r="P465" s="169"/>
      <c r="Q465" s="164"/>
      <c r="R465" s="170"/>
      <c r="S465" s="164"/>
      <c r="T465" s="169"/>
      <c r="U465" s="164"/>
      <c r="V465" s="164"/>
      <c r="W465" s="164"/>
      <c r="X465" s="168"/>
      <c r="Y465" s="168"/>
      <c r="Z465" s="168"/>
      <c r="AA465" s="168"/>
      <c r="AB465" s="168"/>
      <c r="AC465" s="168"/>
      <c r="AD465" s="167"/>
      <c r="AE465" s="166"/>
      <c r="AF465" s="119"/>
      <c r="AG465" s="119"/>
      <c r="AH465" s="119"/>
      <c r="AI465" s="119"/>
      <c r="AJ465" s="119"/>
      <c r="AK465" s="119"/>
      <c r="AL465" s="119"/>
      <c r="AM465" s="119"/>
    </row>
    <row r="466" spans="1:39" ht="15.75" customHeight="1" x14ac:dyDescent="0.15">
      <c r="A466" s="172"/>
      <c r="B466" s="172"/>
      <c r="C466" s="165"/>
      <c r="D466" s="165"/>
      <c r="E466" s="165"/>
      <c r="F466" s="165"/>
      <c r="G466" s="119"/>
      <c r="H466" s="171"/>
      <c r="I466" s="170"/>
      <c r="J466" s="170"/>
      <c r="K466" s="170"/>
      <c r="L466" s="170"/>
      <c r="M466" s="170"/>
      <c r="N466" s="170"/>
      <c r="O466" s="119"/>
      <c r="P466" s="169"/>
      <c r="Q466" s="164"/>
      <c r="R466" s="170"/>
      <c r="S466" s="164"/>
      <c r="T466" s="169"/>
      <c r="U466" s="164"/>
      <c r="V466" s="164"/>
      <c r="W466" s="164"/>
      <c r="X466" s="168"/>
      <c r="Y466" s="168"/>
      <c r="Z466" s="168"/>
      <c r="AA466" s="168"/>
      <c r="AB466" s="168"/>
      <c r="AC466" s="168"/>
      <c r="AD466" s="167"/>
      <c r="AE466" s="166"/>
      <c r="AF466" s="119"/>
      <c r="AG466" s="119"/>
      <c r="AH466" s="119"/>
      <c r="AI466" s="119"/>
      <c r="AJ466" s="119"/>
      <c r="AK466" s="119"/>
      <c r="AL466" s="119"/>
      <c r="AM466" s="119"/>
    </row>
    <row r="467" spans="1:39" ht="15.75" customHeight="1" x14ac:dyDescent="0.15">
      <c r="A467" s="172"/>
      <c r="B467" s="172"/>
      <c r="C467" s="165"/>
      <c r="D467" s="165"/>
      <c r="E467" s="165"/>
      <c r="F467" s="165"/>
      <c r="G467" s="119"/>
      <c r="H467" s="171"/>
      <c r="I467" s="170"/>
      <c r="J467" s="170"/>
      <c r="K467" s="170"/>
      <c r="L467" s="170"/>
      <c r="M467" s="170"/>
      <c r="N467" s="170"/>
      <c r="O467" s="119"/>
      <c r="P467" s="169"/>
      <c r="Q467" s="164"/>
      <c r="R467" s="170"/>
      <c r="S467" s="164"/>
      <c r="T467" s="169"/>
      <c r="U467" s="164"/>
      <c r="V467" s="164"/>
      <c r="W467" s="164"/>
      <c r="X467" s="168"/>
      <c r="Y467" s="168"/>
      <c r="Z467" s="168"/>
      <c r="AA467" s="168"/>
      <c r="AB467" s="168"/>
      <c r="AC467" s="168"/>
      <c r="AD467" s="167"/>
      <c r="AE467" s="166"/>
      <c r="AF467" s="119"/>
      <c r="AG467" s="119"/>
      <c r="AH467" s="119"/>
      <c r="AI467" s="119"/>
      <c r="AJ467" s="119"/>
      <c r="AK467" s="119"/>
      <c r="AL467" s="119"/>
      <c r="AM467" s="119"/>
    </row>
    <row r="468" spans="1:39" ht="15.75" customHeight="1" x14ac:dyDescent="0.15">
      <c r="A468" s="172"/>
      <c r="B468" s="172"/>
      <c r="C468" s="165"/>
      <c r="D468" s="165"/>
      <c r="E468" s="165"/>
      <c r="F468" s="165"/>
      <c r="G468" s="119"/>
      <c r="H468" s="171"/>
      <c r="I468" s="170"/>
      <c r="J468" s="170"/>
      <c r="K468" s="170"/>
      <c r="L468" s="170"/>
      <c r="M468" s="170"/>
      <c r="N468" s="170"/>
      <c r="O468" s="119"/>
      <c r="P468" s="169"/>
      <c r="Q468" s="164"/>
      <c r="R468" s="170"/>
      <c r="S468" s="164"/>
      <c r="T468" s="169"/>
      <c r="U468" s="164"/>
      <c r="V468" s="164"/>
      <c r="W468" s="164"/>
      <c r="X468" s="168"/>
      <c r="Y468" s="168"/>
      <c r="Z468" s="168"/>
      <c r="AA468" s="168"/>
      <c r="AB468" s="168"/>
      <c r="AC468" s="168"/>
      <c r="AD468" s="167"/>
      <c r="AE468" s="166"/>
      <c r="AF468" s="119"/>
      <c r="AG468" s="119"/>
      <c r="AH468" s="119"/>
      <c r="AI468" s="119"/>
      <c r="AJ468" s="119"/>
      <c r="AK468" s="119"/>
      <c r="AL468" s="119"/>
      <c r="AM468" s="119"/>
    </row>
    <row r="469" spans="1:39" ht="15.75" customHeight="1" x14ac:dyDescent="0.15">
      <c r="A469" s="172"/>
      <c r="B469" s="172"/>
      <c r="C469" s="165"/>
      <c r="D469" s="165"/>
      <c r="E469" s="165"/>
      <c r="F469" s="165"/>
      <c r="G469" s="119"/>
      <c r="H469" s="171"/>
      <c r="I469" s="170"/>
      <c r="J469" s="170"/>
      <c r="K469" s="170"/>
      <c r="L469" s="170"/>
      <c r="M469" s="170"/>
      <c r="N469" s="170"/>
      <c r="O469" s="119"/>
      <c r="P469" s="169"/>
      <c r="Q469" s="164"/>
      <c r="R469" s="170"/>
      <c r="S469" s="164"/>
      <c r="T469" s="169"/>
      <c r="U469" s="164"/>
      <c r="V469" s="164"/>
      <c r="W469" s="164"/>
      <c r="X469" s="168"/>
      <c r="Y469" s="168"/>
      <c r="Z469" s="168"/>
      <c r="AA469" s="168"/>
      <c r="AB469" s="168"/>
      <c r="AC469" s="168"/>
      <c r="AD469" s="167"/>
      <c r="AE469" s="166"/>
      <c r="AF469" s="119"/>
      <c r="AG469" s="119"/>
      <c r="AH469" s="119"/>
      <c r="AI469" s="119"/>
      <c r="AJ469" s="119"/>
      <c r="AK469" s="119"/>
      <c r="AL469" s="119"/>
      <c r="AM469" s="119"/>
    </row>
    <row r="470" spans="1:39" ht="15.75" customHeight="1" x14ac:dyDescent="0.15">
      <c r="A470" s="172"/>
      <c r="B470" s="172"/>
      <c r="C470" s="165"/>
      <c r="D470" s="165"/>
      <c r="E470" s="165"/>
      <c r="F470" s="165"/>
      <c r="G470" s="119"/>
      <c r="H470" s="171"/>
      <c r="I470" s="170"/>
      <c r="J470" s="170"/>
      <c r="K470" s="170"/>
      <c r="L470" s="170"/>
      <c r="M470" s="170"/>
      <c r="N470" s="170"/>
      <c r="O470" s="119"/>
      <c r="P470" s="169"/>
      <c r="Q470" s="164"/>
      <c r="R470" s="170"/>
      <c r="S470" s="164"/>
      <c r="T470" s="169"/>
      <c r="U470" s="164"/>
      <c r="V470" s="164"/>
      <c r="W470" s="164"/>
      <c r="X470" s="168"/>
      <c r="Y470" s="168"/>
      <c r="Z470" s="168"/>
      <c r="AA470" s="168"/>
      <c r="AB470" s="168"/>
      <c r="AC470" s="168"/>
      <c r="AD470" s="167"/>
      <c r="AE470" s="166"/>
      <c r="AF470" s="119"/>
      <c r="AG470" s="119"/>
      <c r="AH470" s="119"/>
      <c r="AI470" s="119"/>
      <c r="AJ470" s="119"/>
      <c r="AK470" s="119"/>
      <c r="AL470" s="119"/>
      <c r="AM470" s="119"/>
    </row>
    <row r="471" spans="1:39" ht="15.75" customHeight="1" x14ac:dyDescent="0.15">
      <c r="A471" s="172"/>
      <c r="B471" s="172"/>
      <c r="C471" s="165"/>
      <c r="D471" s="165"/>
      <c r="E471" s="165"/>
      <c r="F471" s="165"/>
      <c r="G471" s="119"/>
      <c r="H471" s="171"/>
      <c r="I471" s="170"/>
      <c r="J471" s="170"/>
      <c r="K471" s="170"/>
      <c r="L471" s="170"/>
      <c r="M471" s="170"/>
      <c r="N471" s="170"/>
      <c r="O471" s="119"/>
      <c r="P471" s="169"/>
      <c r="Q471" s="164"/>
      <c r="R471" s="170"/>
      <c r="S471" s="164"/>
      <c r="T471" s="169"/>
      <c r="U471" s="164"/>
      <c r="V471" s="164"/>
      <c r="W471" s="164"/>
      <c r="X471" s="168"/>
      <c r="Y471" s="168"/>
      <c r="Z471" s="168"/>
      <c r="AA471" s="168"/>
      <c r="AB471" s="168"/>
      <c r="AC471" s="168"/>
      <c r="AD471" s="167"/>
      <c r="AE471" s="166"/>
      <c r="AF471" s="119"/>
      <c r="AG471" s="119"/>
      <c r="AH471" s="119"/>
      <c r="AI471" s="119"/>
      <c r="AJ471" s="119"/>
      <c r="AK471" s="119"/>
      <c r="AL471" s="119"/>
      <c r="AM471" s="119"/>
    </row>
    <row r="472" spans="1:39" ht="15.75" customHeight="1" x14ac:dyDescent="0.15">
      <c r="A472" s="172"/>
      <c r="B472" s="172"/>
      <c r="C472" s="165"/>
      <c r="D472" s="165"/>
      <c r="E472" s="165"/>
      <c r="F472" s="165"/>
      <c r="G472" s="119"/>
      <c r="H472" s="171"/>
      <c r="I472" s="170"/>
      <c r="J472" s="170"/>
      <c r="K472" s="170"/>
      <c r="L472" s="170"/>
      <c r="M472" s="170"/>
      <c r="N472" s="170"/>
      <c r="O472" s="119"/>
      <c r="P472" s="169"/>
      <c r="Q472" s="164"/>
      <c r="R472" s="170"/>
      <c r="S472" s="164"/>
      <c r="T472" s="169"/>
      <c r="U472" s="164"/>
      <c r="V472" s="164"/>
      <c r="W472" s="164"/>
      <c r="X472" s="168"/>
      <c r="Y472" s="168"/>
      <c r="Z472" s="168"/>
      <c r="AA472" s="168"/>
      <c r="AB472" s="168"/>
      <c r="AC472" s="168"/>
      <c r="AD472" s="167"/>
      <c r="AE472" s="166"/>
      <c r="AF472" s="119"/>
      <c r="AG472" s="119"/>
      <c r="AH472" s="119"/>
      <c r="AI472" s="119"/>
      <c r="AJ472" s="119"/>
      <c r="AK472" s="119"/>
      <c r="AL472" s="119"/>
      <c r="AM472" s="119"/>
    </row>
    <row r="473" spans="1:39" ht="15.75" customHeight="1" x14ac:dyDescent="0.15">
      <c r="A473" s="172"/>
      <c r="B473" s="172"/>
      <c r="C473" s="165"/>
      <c r="D473" s="165"/>
      <c r="E473" s="165"/>
      <c r="F473" s="165"/>
      <c r="G473" s="119"/>
      <c r="H473" s="171"/>
      <c r="I473" s="170"/>
      <c r="J473" s="170"/>
      <c r="K473" s="170"/>
      <c r="L473" s="170"/>
      <c r="M473" s="170"/>
      <c r="N473" s="170"/>
      <c r="O473" s="119"/>
      <c r="P473" s="169"/>
      <c r="Q473" s="164"/>
      <c r="R473" s="170"/>
      <c r="S473" s="164"/>
      <c r="T473" s="169"/>
      <c r="U473" s="164"/>
      <c r="V473" s="164"/>
      <c r="W473" s="164"/>
      <c r="X473" s="168"/>
      <c r="Y473" s="168"/>
      <c r="Z473" s="168"/>
      <c r="AA473" s="168"/>
      <c r="AB473" s="168"/>
      <c r="AC473" s="168"/>
      <c r="AD473" s="167"/>
      <c r="AE473" s="166"/>
      <c r="AF473" s="119"/>
      <c r="AG473" s="119"/>
      <c r="AH473" s="119"/>
      <c r="AI473" s="119"/>
      <c r="AJ473" s="119"/>
      <c r="AK473" s="119"/>
      <c r="AL473" s="119"/>
      <c r="AM473" s="119"/>
    </row>
    <row r="474" spans="1:39" ht="15.75" customHeight="1" x14ac:dyDescent="0.15">
      <c r="A474" s="172"/>
      <c r="B474" s="172"/>
      <c r="C474" s="165"/>
      <c r="D474" s="165"/>
      <c r="E474" s="165"/>
      <c r="F474" s="165"/>
      <c r="G474" s="119"/>
      <c r="H474" s="171"/>
      <c r="I474" s="170"/>
      <c r="J474" s="170"/>
      <c r="K474" s="170"/>
      <c r="L474" s="170"/>
      <c r="M474" s="170"/>
      <c r="N474" s="170"/>
      <c r="O474" s="119"/>
      <c r="P474" s="169"/>
      <c r="Q474" s="164"/>
      <c r="R474" s="170"/>
      <c r="S474" s="164"/>
      <c r="T474" s="169"/>
      <c r="U474" s="164"/>
      <c r="V474" s="164"/>
      <c r="W474" s="164"/>
      <c r="X474" s="168"/>
      <c r="Y474" s="168"/>
      <c r="Z474" s="168"/>
      <c r="AA474" s="168"/>
      <c r="AB474" s="168"/>
      <c r="AC474" s="168"/>
      <c r="AD474" s="167"/>
      <c r="AE474" s="166"/>
      <c r="AF474" s="119"/>
      <c r="AG474" s="119"/>
      <c r="AH474" s="119"/>
      <c r="AI474" s="119"/>
      <c r="AJ474" s="119"/>
      <c r="AK474" s="119"/>
      <c r="AL474" s="119"/>
      <c r="AM474" s="119"/>
    </row>
    <row r="475" spans="1:39" ht="15.75" customHeight="1" x14ac:dyDescent="0.15">
      <c r="A475" s="172"/>
      <c r="B475" s="172"/>
      <c r="C475" s="165"/>
      <c r="D475" s="165"/>
      <c r="E475" s="165"/>
      <c r="F475" s="165"/>
      <c r="G475" s="119"/>
      <c r="H475" s="171"/>
      <c r="I475" s="170"/>
      <c r="J475" s="170"/>
      <c r="K475" s="170"/>
      <c r="L475" s="170"/>
      <c r="M475" s="170"/>
      <c r="N475" s="170"/>
      <c r="O475" s="119"/>
      <c r="P475" s="169"/>
      <c r="Q475" s="164"/>
      <c r="R475" s="170"/>
      <c r="S475" s="164"/>
      <c r="T475" s="169"/>
      <c r="U475" s="164"/>
      <c r="V475" s="164"/>
      <c r="W475" s="164"/>
      <c r="X475" s="168"/>
      <c r="Y475" s="168"/>
      <c r="Z475" s="168"/>
      <c r="AA475" s="168"/>
      <c r="AB475" s="168"/>
      <c r="AC475" s="168"/>
      <c r="AD475" s="167"/>
      <c r="AE475" s="166"/>
      <c r="AF475" s="119"/>
      <c r="AG475" s="119"/>
      <c r="AH475" s="119"/>
      <c r="AI475" s="119"/>
      <c r="AJ475" s="119"/>
      <c r="AK475" s="119"/>
      <c r="AL475" s="119"/>
      <c r="AM475" s="119"/>
    </row>
    <row r="476" spans="1:39" ht="15.75" customHeight="1" x14ac:dyDescent="0.15">
      <c r="A476" s="172"/>
      <c r="B476" s="172"/>
      <c r="C476" s="165"/>
      <c r="D476" s="165"/>
      <c r="E476" s="165"/>
      <c r="F476" s="165"/>
      <c r="G476" s="119"/>
      <c r="H476" s="171"/>
      <c r="I476" s="170"/>
      <c r="J476" s="170"/>
      <c r="K476" s="170"/>
      <c r="L476" s="170"/>
      <c r="M476" s="170"/>
      <c r="N476" s="170"/>
      <c r="O476" s="119"/>
      <c r="P476" s="169"/>
      <c r="Q476" s="164"/>
      <c r="R476" s="170"/>
      <c r="S476" s="164"/>
      <c r="T476" s="169"/>
      <c r="U476" s="164"/>
      <c r="V476" s="164"/>
      <c r="W476" s="164"/>
      <c r="X476" s="168"/>
      <c r="Y476" s="168"/>
      <c r="Z476" s="168"/>
      <c r="AA476" s="168"/>
      <c r="AB476" s="168"/>
      <c r="AC476" s="168"/>
      <c r="AD476" s="167"/>
      <c r="AE476" s="166"/>
      <c r="AF476" s="119"/>
      <c r="AG476" s="119"/>
      <c r="AH476" s="119"/>
      <c r="AI476" s="119"/>
      <c r="AJ476" s="119"/>
      <c r="AK476" s="119"/>
      <c r="AL476" s="119"/>
      <c r="AM476" s="119"/>
    </row>
    <row r="477" spans="1:39" ht="15.75" customHeight="1" x14ac:dyDescent="0.15">
      <c r="A477" s="172"/>
      <c r="B477" s="172"/>
      <c r="C477" s="165"/>
      <c r="D477" s="165"/>
      <c r="E477" s="165"/>
      <c r="F477" s="165"/>
      <c r="G477" s="119"/>
      <c r="H477" s="171"/>
      <c r="I477" s="170"/>
      <c r="J477" s="170"/>
      <c r="K477" s="170"/>
      <c r="L477" s="170"/>
      <c r="M477" s="170"/>
      <c r="N477" s="170"/>
      <c r="O477" s="119"/>
      <c r="P477" s="169"/>
      <c r="Q477" s="164"/>
      <c r="R477" s="170"/>
      <c r="S477" s="164"/>
      <c r="T477" s="169"/>
      <c r="U477" s="164"/>
      <c r="V477" s="164"/>
      <c r="W477" s="164"/>
      <c r="X477" s="168"/>
      <c r="Y477" s="168"/>
      <c r="Z477" s="168"/>
      <c r="AA477" s="168"/>
      <c r="AB477" s="168"/>
      <c r="AC477" s="168"/>
      <c r="AD477" s="167"/>
      <c r="AE477" s="166"/>
      <c r="AF477" s="119"/>
      <c r="AG477" s="119"/>
      <c r="AH477" s="119"/>
      <c r="AI477" s="119"/>
      <c r="AJ477" s="119"/>
      <c r="AK477" s="119"/>
      <c r="AL477" s="119"/>
      <c r="AM477" s="119"/>
    </row>
    <row r="478" spans="1:39" ht="15.75" customHeight="1" x14ac:dyDescent="0.15">
      <c r="A478" s="172"/>
      <c r="B478" s="172"/>
      <c r="C478" s="165"/>
      <c r="D478" s="165"/>
      <c r="E478" s="165"/>
      <c r="F478" s="165"/>
      <c r="G478" s="119"/>
      <c r="H478" s="171"/>
      <c r="I478" s="170"/>
      <c r="J478" s="170"/>
      <c r="K478" s="170"/>
      <c r="L478" s="170"/>
      <c r="M478" s="170"/>
      <c r="N478" s="170"/>
      <c r="O478" s="119"/>
      <c r="P478" s="169"/>
      <c r="Q478" s="164"/>
      <c r="R478" s="170"/>
      <c r="S478" s="164"/>
      <c r="T478" s="169"/>
      <c r="U478" s="164"/>
      <c r="V478" s="164"/>
      <c r="W478" s="164"/>
      <c r="X478" s="168"/>
      <c r="Y478" s="168"/>
      <c r="Z478" s="168"/>
      <c r="AA478" s="168"/>
      <c r="AB478" s="168"/>
      <c r="AC478" s="168"/>
      <c r="AD478" s="167"/>
      <c r="AE478" s="166"/>
      <c r="AF478" s="119"/>
      <c r="AG478" s="119"/>
      <c r="AH478" s="119"/>
      <c r="AI478" s="119"/>
      <c r="AJ478" s="119"/>
      <c r="AK478" s="119"/>
      <c r="AL478" s="119"/>
      <c r="AM478" s="119"/>
    </row>
    <row r="479" spans="1:39" ht="15.75" customHeight="1" x14ac:dyDescent="0.15">
      <c r="A479" s="172"/>
      <c r="B479" s="172"/>
      <c r="C479" s="165"/>
      <c r="D479" s="165"/>
      <c r="E479" s="165"/>
      <c r="F479" s="165"/>
      <c r="G479" s="119"/>
      <c r="H479" s="171"/>
      <c r="I479" s="170"/>
      <c r="J479" s="170"/>
      <c r="K479" s="170"/>
      <c r="L479" s="170"/>
      <c r="M479" s="170"/>
      <c r="N479" s="170"/>
      <c r="O479" s="119"/>
      <c r="P479" s="169"/>
      <c r="Q479" s="164"/>
      <c r="R479" s="170"/>
      <c r="S479" s="164"/>
      <c r="T479" s="169"/>
      <c r="U479" s="164"/>
      <c r="V479" s="164"/>
      <c r="W479" s="164"/>
      <c r="X479" s="168"/>
      <c r="Y479" s="168"/>
      <c r="Z479" s="168"/>
      <c r="AA479" s="168"/>
      <c r="AB479" s="168"/>
      <c r="AC479" s="168"/>
      <c r="AD479" s="167"/>
      <c r="AE479" s="166"/>
      <c r="AF479" s="119"/>
      <c r="AG479" s="119"/>
      <c r="AH479" s="119"/>
      <c r="AI479" s="119"/>
      <c r="AJ479" s="119"/>
      <c r="AK479" s="119"/>
      <c r="AL479" s="119"/>
      <c r="AM479" s="119"/>
    </row>
    <row r="480" spans="1:39" ht="15.75" customHeight="1" x14ac:dyDescent="0.15">
      <c r="A480" s="172"/>
      <c r="B480" s="172"/>
      <c r="C480" s="165"/>
      <c r="D480" s="165"/>
      <c r="E480" s="165"/>
      <c r="F480" s="165"/>
      <c r="G480" s="119"/>
      <c r="H480" s="171"/>
      <c r="I480" s="170"/>
      <c r="J480" s="170"/>
      <c r="K480" s="170"/>
      <c r="L480" s="170"/>
      <c r="M480" s="170"/>
      <c r="N480" s="170"/>
      <c r="O480" s="119"/>
      <c r="P480" s="169"/>
      <c r="Q480" s="164"/>
      <c r="R480" s="170"/>
      <c r="S480" s="164"/>
      <c r="T480" s="169"/>
      <c r="U480" s="164"/>
      <c r="V480" s="164"/>
      <c r="W480" s="164"/>
      <c r="X480" s="168"/>
      <c r="Y480" s="168"/>
      <c r="Z480" s="168"/>
      <c r="AA480" s="168"/>
      <c r="AB480" s="168"/>
      <c r="AC480" s="168"/>
      <c r="AD480" s="167"/>
      <c r="AE480" s="166"/>
      <c r="AF480" s="119"/>
      <c r="AG480" s="119"/>
      <c r="AH480" s="119"/>
      <c r="AI480" s="119"/>
      <c r="AJ480" s="119"/>
      <c r="AK480" s="119"/>
      <c r="AL480" s="119"/>
      <c r="AM480" s="119"/>
    </row>
    <row r="481" spans="1:39" ht="15.75" customHeight="1" x14ac:dyDescent="0.15">
      <c r="A481" s="172"/>
      <c r="B481" s="172"/>
      <c r="C481" s="165"/>
      <c r="D481" s="165"/>
      <c r="E481" s="165"/>
      <c r="F481" s="165"/>
      <c r="G481" s="119"/>
      <c r="H481" s="171"/>
      <c r="I481" s="170"/>
      <c r="J481" s="170"/>
      <c r="K481" s="170"/>
      <c r="L481" s="170"/>
      <c r="M481" s="170"/>
      <c r="N481" s="170"/>
      <c r="O481" s="119"/>
      <c r="P481" s="169"/>
      <c r="Q481" s="164"/>
      <c r="R481" s="170"/>
      <c r="S481" s="164"/>
      <c r="T481" s="169"/>
      <c r="U481" s="164"/>
      <c r="V481" s="164"/>
      <c r="W481" s="164"/>
      <c r="X481" s="168"/>
      <c r="Y481" s="168"/>
      <c r="Z481" s="168"/>
      <c r="AA481" s="168"/>
      <c r="AB481" s="168"/>
      <c r="AC481" s="168"/>
      <c r="AD481" s="167"/>
      <c r="AE481" s="166"/>
      <c r="AF481" s="119"/>
      <c r="AG481" s="119"/>
      <c r="AH481" s="119"/>
      <c r="AI481" s="119"/>
      <c r="AJ481" s="119"/>
      <c r="AK481" s="119"/>
      <c r="AL481" s="119"/>
      <c r="AM481" s="119"/>
    </row>
    <row r="482" spans="1:39" ht="15.75" customHeight="1" x14ac:dyDescent="0.15">
      <c r="A482" s="172"/>
      <c r="B482" s="172"/>
      <c r="C482" s="165"/>
      <c r="D482" s="165"/>
      <c r="E482" s="165"/>
      <c r="F482" s="165"/>
      <c r="G482" s="119"/>
      <c r="H482" s="171"/>
      <c r="I482" s="170"/>
      <c r="J482" s="170"/>
      <c r="K482" s="170"/>
      <c r="L482" s="170"/>
      <c r="M482" s="170"/>
      <c r="N482" s="170"/>
      <c r="O482" s="119"/>
      <c r="P482" s="169"/>
      <c r="Q482" s="164"/>
      <c r="R482" s="170"/>
      <c r="S482" s="164"/>
      <c r="T482" s="169"/>
      <c r="U482" s="164"/>
      <c r="V482" s="164"/>
      <c r="W482" s="164"/>
      <c r="X482" s="168"/>
      <c r="Y482" s="168"/>
      <c r="Z482" s="168"/>
      <c r="AA482" s="168"/>
      <c r="AB482" s="168"/>
      <c r="AC482" s="168"/>
      <c r="AD482" s="167"/>
      <c r="AE482" s="166"/>
      <c r="AF482" s="119"/>
      <c r="AG482" s="119"/>
      <c r="AH482" s="119"/>
      <c r="AI482" s="119"/>
      <c r="AJ482" s="119"/>
      <c r="AK482" s="119"/>
      <c r="AL482" s="119"/>
      <c r="AM482" s="119"/>
    </row>
    <row r="483" spans="1:39" ht="15.75" customHeight="1" x14ac:dyDescent="0.15">
      <c r="A483" s="172"/>
      <c r="B483" s="172"/>
      <c r="C483" s="165"/>
      <c r="D483" s="165"/>
      <c r="E483" s="165"/>
      <c r="F483" s="165"/>
      <c r="G483" s="119"/>
      <c r="H483" s="171"/>
      <c r="I483" s="170"/>
      <c r="J483" s="170"/>
      <c r="K483" s="170"/>
      <c r="L483" s="170"/>
      <c r="M483" s="170"/>
      <c r="N483" s="170"/>
      <c r="O483" s="119"/>
      <c r="P483" s="169"/>
      <c r="Q483" s="164"/>
      <c r="R483" s="170"/>
      <c r="S483" s="164"/>
      <c r="T483" s="169"/>
      <c r="U483" s="164"/>
      <c r="V483" s="164"/>
      <c r="W483" s="164"/>
      <c r="X483" s="168"/>
      <c r="Y483" s="168"/>
      <c r="Z483" s="168"/>
      <c r="AA483" s="168"/>
      <c r="AB483" s="168"/>
      <c r="AC483" s="168"/>
      <c r="AD483" s="167"/>
      <c r="AE483" s="166"/>
      <c r="AF483" s="119"/>
      <c r="AG483" s="119"/>
      <c r="AH483" s="119"/>
      <c r="AI483" s="119"/>
      <c r="AJ483" s="119"/>
      <c r="AK483" s="119"/>
      <c r="AL483" s="119"/>
      <c r="AM483" s="119"/>
    </row>
    <row r="484" spans="1:39" ht="15.75" customHeight="1" x14ac:dyDescent="0.15">
      <c r="A484" s="172"/>
      <c r="B484" s="172"/>
      <c r="C484" s="165"/>
      <c r="D484" s="165"/>
      <c r="E484" s="165"/>
      <c r="F484" s="165"/>
      <c r="G484" s="119"/>
      <c r="H484" s="171"/>
      <c r="I484" s="170"/>
      <c r="J484" s="170"/>
      <c r="K484" s="170"/>
      <c r="L484" s="170"/>
      <c r="M484" s="170"/>
      <c r="N484" s="170"/>
      <c r="O484" s="119"/>
      <c r="P484" s="169"/>
      <c r="Q484" s="164"/>
      <c r="R484" s="170"/>
      <c r="S484" s="164"/>
      <c r="T484" s="169"/>
      <c r="U484" s="164"/>
      <c r="V484" s="164"/>
      <c r="W484" s="164"/>
      <c r="X484" s="168"/>
      <c r="Y484" s="168"/>
      <c r="Z484" s="168"/>
      <c r="AA484" s="168"/>
      <c r="AB484" s="168"/>
      <c r="AC484" s="168"/>
      <c r="AD484" s="167"/>
      <c r="AE484" s="166"/>
      <c r="AF484" s="119"/>
      <c r="AG484" s="119"/>
      <c r="AH484" s="119"/>
      <c r="AI484" s="119"/>
      <c r="AJ484" s="119"/>
      <c r="AK484" s="119"/>
      <c r="AL484" s="119"/>
      <c r="AM484" s="119"/>
    </row>
    <row r="485" spans="1:39" ht="15.75" customHeight="1" x14ac:dyDescent="0.15">
      <c r="A485" s="172"/>
      <c r="B485" s="172"/>
      <c r="C485" s="165"/>
      <c r="D485" s="165"/>
      <c r="E485" s="165"/>
      <c r="F485" s="165"/>
      <c r="G485" s="119"/>
      <c r="H485" s="171"/>
      <c r="I485" s="170"/>
      <c r="J485" s="170"/>
      <c r="K485" s="170"/>
      <c r="L485" s="170"/>
      <c r="M485" s="170"/>
      <c r="N485" s="170"/>
      <c r="O485" s="119"/>
      <c r="P485" s="169"/>
      <c r="Q485" s="164"/>
      <c r="R485" s="170"/>
      <c r="S485" s="164"/>
      <c r="T485" s="169"/>
      <c r="U485" s="164"/>
      <c r="V485" s="164"/>
      <c r="W485" s="164"/>
      <c r="X485" s="168"/>
      <c r="Y485" s="168"/>
      <c r="Z485" s="168"/>
      <c r="AA485" s="168"/>
      <c r="AB485" s="168"/>
      <c r="AC485" s="168"/>
      <c r="AD485" s="167"/>
      <c r="AE485" s="166"/>
      <c r="AF485" s="119"/>
      <c r="AG485" s="119"/>
      <c r="AH485" s="119"/>
      <c r="AI485" s="119"/>
      <c r="AJ485" s="119"/>
      <c r="AK485" s="119"/>
      <c r="AL485" s="119"/>
      <c r="AM485" s="119"/>
    </row>
    <row r="486" spans="1:39" ht="15.75" customHeight="1" x14ac:dyDescent="0.15">
      <c r="C486" s="165"/>
      <c r="D486" s="165"/>
      <c r="E486" s="165"/>
      <c r="F486" s="165"/>
      <c r="Q486" s="164"/>
      <c r="S486" s="164"/>
      <c r="U486" s="164"/>
      <c r="V486" s="164"/>
      <c r="W486" s="164"/>
    </row>
    <row r="487" spans="1:39" ht="15.75" customHeight="1" x14ac:dyDescent="0.15">
      <c r="C487" s="165"/>
      <c r="D487" s="165"/>
      <c r="E487" s="165"/>
      <c r="F487" s="165"/>
      <c r="Q487" s="164"/>
      <c r="S487" s="164"/>
      <c r="U487" s="164"/>
      <c r="V487" s="164"/>
      <c r="W487" s="164"/>
    </row>
    <row r="488" spans="1:39" ht="15.75" customHeight="1" x14ac:dyDescent="0.15">
      <c r="C488" s="165"/>
      <c r="D488" s="165"/>
      <c r="E488" s="165"/>
      <c r="F488" s="165"/>
      <c r="Q488" s="164"/>
      <c r="S488" s="164"/>
      <c r="U488" s="164"/>
      <c r="V488" s="164"/>
      <c r="W488" s="164"/>
    </row>
    <row r="489" spans="1:39" ht="15.75" customHeight="1" x14ac:dyDescent="0.15">
      <c r="C489" s="165"/>
      <c r="D489" s="165"/>
      <c r="E489" s="165"/>
      <c r="F489" s="165"/>
      <c r="Q489" s="164"/>
      <c r="S489" s="164"/>
      <c r="U489" s="164"/>
      <c r="V489" s="164"/>
      <c r="W489" s="164"/>
    </row>
    <row r="490" spans="1:39" ht="15.75" customHeight="1" x14ac:dyDescent="0.15">
      <c r="C490" s="165"/>
      <c r="D490" s="165"/>
      <c r="E490" s="165"/>
      <c r="F490" s="165"/>
      <c r="Q490" s="164"/>
      <c r="S490" s="164"/>
      <c r="U490" s="164"/>
      <c r="V490" s="164"/>
      <c r="W490" s="164"/>
    </row>
    <row r="491" spans="1:39" ht="15.75" customHeight="1" x14ac:dyDescent="0.15">
      <c r="C491" s="165"/>
      <c r="D491" s="165"/>
      <c r="E491" s="165"/>
      <c r="F491" s="165"/>
      <c r="Q491" s="164"/>
      <c r="S491" s="164"/>
      <c r="U491" s="164"/>
      <c r="V491" s="164"/>
      <c r="W491" s="164"/>
    </row>
    <row r="492" spans="1:39" ht="15.75" customHeight="1" x14ac:dyDescent="0.15">
      <c r="C492" s="165"/>
      <c r="D492" s="165"/>
      <c r="E492" s="165"/>
      <c r="F492" s="165"/>
      <c r="Q492" s="164"/>
      <c r="S492" s="164"/>
      <c r="U492" s="164"/>
      <c r="V492" s="164"/>
      <c r="W492" s="164"/>
    </row>
    <row r="493" spans="1:39" ht="15.75" customHeight="1" x14ac:dyDescent="0.15">
      <c r="C493" s="165"/>
      <c r="D493" s="165"/>
      <c r="E493" s="165"/>
      <c r="F493" s="165"/>
      <c r="Q493" s="164"/>
      <c r="S493" s="164"/>
      <c r="U493" s="164"/>
      <c r="V493" s="164"/>
      <c r="W493" s="164"/>
    </row>
    <row r="494" spans="1:39" ht="15.75" customHeight="1" x14ac:dyDescent="0.15">
      <c r="C494" s="165"/>
      <c r="D494" s="165"/>
      <c r="E494" s="165"/>
      <c r="F494" s="165"/>
      <c r="Q494" s="164"/>
      <c r="S494" s="164"/>
      <c r="U494" s="164"/>
      <c r="V494" s="164"/>
      <c r="W494" s="164"/>
    </row>
    <row r="495" spans="1:39" ht="15.75" customHeight="1" x14ac:dyDescent="0.15">
      <c r="C495" s="165"/>
      <c r="D495" s="165"/>
      <c r="E495" s="165"/>
      <c r="F495" s="165"/>
      <c r="Q495" s="164"/>
      <c r="S495" s="164"/>
      <c r="U495" s="164"/>
      <c r="V495" s="164"/>
      <c r="W495" s="164"/>
    </row>
    <row r="496" spans="1:39" ht="15.75" customHeight="1" x14ac:dyDescent="0.15">
      <c r="C496" s="165"/>
      <c r="D496" s="165"/>
      <c r="E496" s="165"/>
      <c r="F496" s="165"/>
      <c r="Q496" s="164"/>
      <c r="S496" s="164"/>
      <c r="U496" s="164"/>
      <c r="V496" s="164"/>
      <c r="W496" s="164"/>
    </row>
    <row r="497" spans="3:23" ht="15.75" customHeight="1" x14ac:dyDescent="0.15">
      <c r="C497" s="165"/>
      <c r="D497" s="165"/>
      <c r="E497" s="165"/>
      <c r="F497" s="165"/>
      <c r="Q497" s="164"/>
      <c r="S497" s="164"/>
      <c r="U497" s="164"/>
      <c r="V497" s="164"/>
      <c r="W497" s="164"/>
    </row>
    <row r="498" spans="3:23" ht="15.75" customHeight="1" x14ac:dyDescent="0.15">
      <c r="C498" s="165"/>
      <c r="D498" s="165"/>
      <c r="E498" s="165"/>
      <c r="F498" s="165"/>
      <c r="Q498" s="164"/>
      <c r="S498" s="164"/>
      <c r="U498" s="164"/>
      <c r="V498" s="164"/>
      <c r="W498" s="164"/>
    </row>
    <row r="499" spans="3:23" ht="15.75" customHeight="1" x14ac:dyDescent="0.15">
      <c r="C499" s="165"/>
      <c r="D499" s="165"/>
      <c r="E499" s="165"/>
      <c r="F499" s="165"/>
      <c r="Q499" s="164"/>
      <c r="S499" s="164"/>
      <c r="U499" s="164"/>
      <c r="V499" s="164"/>
      <c r="W499" s="164"/>
    </row>
    <row r="500" spans="3:23" ht="15.75" customHeight="1" x14ac:dyDescent="0.15">
      <c r="C500" s="165"/>
      <c r="D500" s="165"/>
      <c r="E500" s="165"/>
      <c r="F500" s="165"/>
      <c r="Q500" s="164"/>
      <c r="S500" s="164"/>
      <c r="U500" s="164"/>
      <c r="V500" s="164"/>
      <c r="W500" s="164"/>
    </row>
    <row r="501" spans="3:23" ht="15.75" customHeight="1" x14ac:dyDescent="0.15">
      <c r="C501" s="165"/>
      <c r="D501" s="165"/>
      <c r="E501" s="165"/>
      <c r="F501" s="165"/>
      <c r="Q501" s="164"/>
      <c r="S501" s="164"/>
      <c r="U501" s="164"/>
      <c r="V501" s="164"/>
      <c r="W501" s="164"/>
    </row>
    <row r="502" spans="3:23" ht="15.75" customHeight="1" x14ac:dyDescent="0.15">
      <c r="C502" s="165"/>
      <c r="D502" s="165"/>
      <c r="E502" s="165"/>
      <c r="F502" s="165"/>
      <c r="Q502" s="164"/>
      <c r="S502" s="164"/>
      <c r="U502" s="164"/>
      <c r="V502" s="164"/>
      <c r="W502" s="164"/>
    </row>
    <row r="503" spans="3:23" ht="15.75" customHeight="1" x14ac:dyDescent="0.15">
      <c r="C503" s="165"/>
      <c r="D503" s="165"/>
      <c r="E503" s="165"/>
      <c r="F503" s="165"/>
      <c r="Q503" s="164"/>
      <c r="S503" s="164"/>
      <c r="U503" s="164"/>
      <c r="V503" s="164"/>
      <c r="W503" s="164"/>
    </row>
    <row r="504" spans="3:23" ht="15.75" customHeight="1" x14ac:dyDescent="0.15">
      <c r="C504" s="165"/>
      <c r="D504" s="165"/>
      <c r="E504" s="165"/>
      <c r="F504" s="165"/>
      <c r="Q504" s="164"/>
      <c r="S504" s="164"/>
      <c r="U504" s="164"/>
      <c r="V504" s="164"/>
      <c r="W504" s="164"/>
    </row>
    <row r="505" spans="3:23" ht="15.75" customHeight="1" x14ac:dyDescent="0.15">
      <c r="C505" s="165"/>
      <c r="D505" s="165"/>
      <c r="E505" s="165"/>
      <c r="F505" s="165"/>
      <c r="Q505" s="164"/>
      <c r="S505" s="164"/>
      <c r="U505" s="164"/>
      <c r="V505" s="164"/>
      <c r="W505" s="164"/>
    </row>
    <row r="506" spans="3:23" ht="15.75" customHeight="1" x14ac:dyDescent="0.15">
      <c r="C506" s="165"/>
      <c r="D506" s="165"/>
      <c r="E506" s="165"/>
      <c r="F506" s="165"/>
      <c r="Q506" s="164"/>
      <c r="S506" s="164"/>
      <c r="U506" s="164"/>
      <c r="V506" s="164"/>
      <c r="W506" s="164"/>
    </row>
    <row r="507" spans="3:23" ht="15.75" customHeight="1" x14ac:dyDescent="0.15">
      <c r="C507" s="165"/>
      <c r="D507" s="165"/>
      <c r="E507" s="165"/>
      <c r="F507" s="165"/>
      <c r="Q507" s="164"/>
      <c r="S507" s="164"/>
      <c r="U507" s="164"/>
      <c r="V507" s="164"/>
      <c r="W507" s="164"/>
    </row>
    <row r="508" spans="3:23" ht="15.75" customHeight="1" x14ac:dyDescent="0.15">
      <c r="C508" s="165"/>
      <c r="D508" s="165"/>
      <c r="E508" s="165"/>
      <c r="F508" s="165"/>
      <c r="Q508" s="164"/>
      <c r="S508" s="164"/>
      <c r="U508" s="164"/>
      <c r="V508" s="164"/>
      <c r="W508" s="164"/>
    </row>
    <row r="509" spans="3:23" ht="15.75" customHeight="1" x14ac:dyDescent="0.15">
      <c r="C509" s="165"/>
      <c r="D509" s="165"/>
      <c r="E509" s="165"/>
      <c r="F509" s="165"/>
      <c r="Q509" s="164"/>
      <c r="S509" s="164"/>
      <c r="U509" s="164"/>
      <c r="V509" s="164"/>
      <c r="W509" s="164"/>
    </row>
    <row r="510" spans="3:23" ht="15.75" customHeight="1" x14ac:dyDescent="0.15">
      <c r="C510" s="165"/>
      <c r="D510" s="165"/>
      <c r="E510" s="165"/>
      <c r="F510" s="165"/>
      <c r="Q510" s="164"/>
      <c r="S510" s="164"/>
      <c r="U510" s="164"/>
      <c r="V510" s="164"/>
      <c r="W510" s="164"/>
    </row>
    <row r="511" spans="3:23" ht="15.75" customHeight="1" x14ac:dyDescent="0.15">
      <c r="C511" s="165"/>
      <c r="D511" s="165"/>
      <c r="E511" s="165"/>
      <c r="F511" s="165"/>
      <c r="Q511" s="164"/>
      <c r="S511" s="164"/>
      <c r="U511" s="164"/>
      <c r="V511" s="164"/>
      <c r="W511" s="164"/>
    </row>
    <row r="512" spans="3:23" ht="15.75" customHeight="1" x14ac:dyDescent="0.15">
      <c r="C512" s="165"/>
      <c r="D512" s="165"/>
      <c r="E512" s="165"/>
      <c r="F512" s="165"/>
      <c r="Q512" s="164"/>
      <c r="S512" s="164"/>
      <c r="U512" s="164"/>
      <c r="V512" s="164"/>
      <c r="W512" s="164"/>
    </row>
    <row r="513" spans="3:23" ht="15.75" customHeight="1" x14ac:dyDescent="0.15">
      <c r="C513" s="165"/>
      <c r="D513" s="165"/>
      <c r="E513" s="165"/>
      <c r="F513" s="165"/>
      <c r="Q513" s="164"/>
      <c r="S513" s="164"/>
      <c r="U513" s="164"/>
      <c r="V513" s="164"/>
      <c r="W513" s="164"/>
    </row>
    <row r="514" spans="3:23" ht="15.75" customHeight="1" x14ac:dyDescent="0.15">
      <c r="C514" s="165"/>
      <c r="D514" s="165"/>
      <c r="E514" s="165"/>
      <c r="F514" s="165"/>
      <c r="Q514" s="164"/>
      <c r="S514" s="164"/>
      <c r="U514" s="164"/>
      <c r="V514" s="164"/>
      <c r="W514" s="164"/>
    </row>
    <row r="515" spans="3:23" ht="15.75" customHeight="1" x14ac:dyDescent="0.15">
      <c r="C515" s="165"/>
      <c r="D515" s="165"/>
      <c r="E515" s="165"/>
      <c r="F515" s="165"/>
      <c r="Q515" s="164"/>
      <c r="S515" s="164"/>
      <c r="U515" s="164"/>
      <c r="V515" s="164"/>
      <c r="W515" s="164"/>
    </row>
    <row r="516" spans="3:23" ht="15.75" customHeight="1" x14ac:dyDescent="0.15">
      <c r="C516" s="165"/>
      <c r="D516" s="165"/>
      <c r="E516" s="165"/>
      <c r="F516" s="165"/>
      <c r="Q516" s="164"/>
      <c r="S516" s="164"/>
      <c r="U516" s="164"/>
      <c r="V516" s="164"/>
      <c r="W516" s="164"/>
    </row>
    <row r="517" spans="3:23" ht="15.75" customHeight="1" x14ac:dyDescent="0.15">
      <c r="C517" s="165"/>
      <c r="D517" s="165"/>
      <c r="E517" s="165"/>
      <c r="F517" s="165"/>
      <c r="Q517" s="164"/>
      <c r="S517" s="164"/>
      <c r="U517" s="164"/>
      <c r="V517" s="164"/>
      <c r="W517" s="164"/>
    </row>
    <row r="518" spans="3:23" ht="15.75" customHeight="1" x14ac:dyDescent="0.15">
      <c r="C518" s="165"/>
      <c r="D518" s="165"/>
      <c r="E518" s="165"/>
      <c r="F518" s="165"/>
      <c r="Q518" s="164"/>
      <c r="S518" s="164"/>
      <c r="U518" s="164"/>
      <c r="V518" s="164"/>
      <c r="W518" s="164"/>
    </row>
    <row r="519" spans="3:23" ht="15.75" customHeight="1" x14ac:dyDescent="0.15">
      <c r="C519" s="165"/>
      <c r="D519" s="165"/>
      <c r="E519" s="165"/>
      <c r="F519" s="165"/>
      <c r="Q519" s="164"/>
      <c r="S519" s="164"/>
      <c r="U519" s="164"/>
      <c r="V519" s="164"/>
      <c r="W519" s="164"/>
    </row>
    <row r="520" spans="3:23" ht="15.75" customHeight="1" x14ac:dyDescent="0.15">
      <c r="C520" s="165"/>
      <c r="D520" s="165"/>
      <c r="E520" s="165"/>
      <c r="F520" s="165"/>
      <c r="Q520" s="164"/>
      <c r="S520" s="164"/>
      <c r="U520" s="164"/>
      <c r="V520" s="164"/>
      <c r="W520" s="164"/>
    </row>
    <row r="521" spans="3:23" ht="15.75" customHeight="1" x14ac:dyDescent="0.15">
      <c r="C521" s="165"/>
      <c r="D521" s="165"/>
      <c r="E521" s="165"/>
      <c r="F521" s="165"/>
      <c r="Q521" s="164"/>
      <c r="S521" s="164"/>
      <c r="U521" s="164"/>
      <c r="V521" s="164"/>
      <c r="W521" s="164"/>
    </row>
    <row r="522" spans="3:23" ht="15.75" customHeight="1" x14ac:dyDescent="0.15">
      <c r="C522" s="165"/>
      <c r="D522" s="165"/>
      <c r="E522" s="165"/>
      <c r="F522" s="165"/>
      <c r="Q522" s="164"/>
      <c r="S522" s="164"/>
      <c r="U522" s="164"/>
      <c r="V522" s="164"/>
      <c r="W522" s="164"/>
    </row>
    <row r="523" spans="3:23" ht="15.75" customHeight="1" x14ac:dyDescent="0.15">
      <c r="C523" s="165"/>
      <c r="D523" s="165"/>
      <c r="E523" s="165"/>
      <c r="F523" s="165"/>
      <c r="Q523" s="164"/>
      <c r="S523" s="164"/>
      <c r="U523" s="164"/>
      <c r="V523" s="164"/>
      <c r="W523" s="164"/>
    </row>
    <row r="524" spans="3:23" ht="15.75" customHeight="1" x14ac:dyDescent="0.15">
      <c r="C524" s="165"/>
      <c r="D524" s="165"/>
      <c r="E524" s="165"/>
      <c r="F524" s="165"/>
      <c r="Q524" s="164"/>
      <c r="S524" s="164"/>
      <c r="U524" s="164"/>
      <c r="V524" s="164"/>
      <c r="W524" s="164"/>
    </row>
    <row r="525" spans="3:23" ht="15.75" customHeight="1" x14ac:dyDescent="0.15">
      <c r="C525" s="165"/>
      <c r="D525" s="165"/>
      <c r="E525" s="165"/>
      <c r="F525" s="165"/>
      <c r="Q525" s="164"/>
      <c r="S525" s="164"/>
      <c r="U525" s="164"/>
      <c r="V525" s="164"/>
      <c r="W525" s="164"/>
    </row>
    <row r="526" spans="3:23" ht="15.75" customHeight="1" x14ac:dyDescent="0.15">
      <c r="C526" s="165"/>
      <c r="D526" s="165"/>
      <c r="E526" s="165"/>
      <c r="F526" s="165"/>
      <c r="Q526" s="164"/>
      <c r="S526" s="164"/>
      <c r="U526" s="164"/>
      <c r="V526" s="164"/>
      <c r="W526" s="164"/>
    </row>
    <row r="527" spans="3:23" ht="15.75" customHeight="1" x14ac:dyDescent="0.15">
      <c r="C527" s="165"/>
      <c r="D527" s="165"/>
      <c r="E527" s="165"/>
      <c r="F527" s="165"/>
      <c r="Q527" s="164"/>
      <c r="S527" s="164"/>
      <c r="U527" s="164"/>
      <c r="V527" s="164"/>
      <c r="W527" s="164"/>
    </row>
    <row r="528" spans="3:23" ht="15.75" customHeight="1" x14ac:dyDescent="0.15">
      <c r="C528" s="165"/>
      <c r="D528" s="165"/>
      <c r="E528" s="165"/>
      <c r="F528" s="165"/>
      <c r="Q528" s="164"/>
      <c r="S528" s="164"/>
      <c r="U528" s="164"/>
      <c r="V528" s="164"/>
      <c r="W528" s="164"/>
    </row>
    <row r="529" spans="3:23" ht="15.75" customHeight="1" x14ac:dyDescent="0.15">
      <c r="C529" s="165"/>
      <c r="D529" s="165"/>
      <c r="E529" s="165"/>
      <c r="F529" s="165"/>
      <c r="Q529" s="164"/>
      <c r="S529" s="164"/>
      <c r="U529" s="164"/>
      <c r="V529" s="164"/>
      <c r="W529" s="164"/>
    </row>
    <row r="530" spans="3:23" ht="15.75" customHeight="1" x14ac:dyDescent="0.15">
      <c r="C530" s="165"/>
      <c r="D530" s="165"/>
      <c r="E530" s="165"/>
      <c r="F530" s="165"/>
      <c r="Q530" s="164"/>
      <c r="S530" s="164"/>
      <c r="U530" s="164"/>
      <c r="V530" s="164"/>
      <c r="W530" s="164"/>
    </row>
    <row r="531" spans="3:23" ht="15.75" customHeight="1" x14ac:dyDescent="0.15">
      <c r="C531" s="165"/>
      <c r="D531" s="165"/>
      <c r="E531" s="165"/>
      <c r="F531" s="165"/>
      <c r="Q531" s="164"/>
      <c r="S531" s="164"/>
      <c r="U531" s="164"/>
      <c r="V531" s="164"/>
      <c r="W531" s="164"/>
    </row>
    <row r="532" spans="3:23" ht="15.75" customHeight="1" x14ac:dyDescent="0.15">
      <c r="C532" s="165"/>
      <c r="D532" s="165"/>
      <c r="E532" s="165"/>
      <c r="F532" s="165"/>
      <c r="Q532" s="164"/>
      <c r="S532" s="164"/>
      <c r="U532" s="164"/>
      <c r="V532" s="164"/>
      <c r="W532" s="164"/>
    </row>
    <row r="533" spans="3:23" ht="15.75" customHeight="1" x14ac:dyDescent="0.15">
      <c r="C533" s="165"/>
      <c r="D533" s="165"/>
      <c r="E533" s="165"/>
      <c r="F533" s="165"/>
      <c r="Q533" s="164"/>
      <c r="S533" s="164"/>
      <c r="U533" s="164"/>
      <c r="V533" s="164"/>
      <c r="W533" s="164"/>
    </row>
    <row r="534" spans="3:23" ht="15.75" customHeight="1" x14ac:dyDescent="0.15">
      <c r="C534" s="165"/>
      <c r="D534" s="165"/>
      <c r="E534" s="165"/>
      <c r="F534" s="165"/>
      <c r="Q534" s="164"/>
      <c r="S534" s="164"/>
      <c r="U534" s="164"/>
      <c r="V534" s="164"/>
      <c r="W534" s="164"/>
    </row>
    <row r="535" spans="3:23" ht="15.75" customHeight="1" x14ac:dyDescent="0.15">
      <c r="C535" s="165"/>
      <c r="D535" s="165"/>
      <c r="E535" s="165"/>
      <c r="F535" s="165"/>
      <c r="Q535" s="164"/>
      <c r="S535" s="164"/>
      <c r="U535" s="164"/>
      <c r="V535" s="164"/>
      <c r="W535" s="164"/>
    </row>
    <row r="536" spans="3:23" ht="15.75" customHeight="1" x14ac:dyDescent="0.15">
      <c r="C536" s="165"/>
      <c r="D536" s="165"/>
      <c r="E536" s="165"/>
      <c r="F536" s="165"/>
      <c r="Q536" s="164"/>
      <c r="S536" s="164"/>
      <c r="U536" s="164"/>
      <c r="V536" s="164"/>
      <c r="W536" s="164"/>
    </row>
    <row r="537" spans="3:23" ht="15.75" customHeight="1" x14ac:dyDescent="0.15">
      <c r="C537" s="165"/>
      <c r="D537" s="165"/>
      <c r="E537" s="165"/>
      <c r="F537" s="165"/>
      <c r="Q537" s="164"/>
      <c r="S537" s="164"/>
      <c r="U537" s="164"/>
      <c r="V537" s="164"/>
      <c r="W537" s="164"/>
    </row>
    <row r="538" spans="3:23" ht="15.75" customHeight="1" x14ac:dyDescent="0.15">
      <c r="C538" s="165"/>
      <c r="D538" s="165"/>
      <c r="E538" s="165"/>
      <c r="F538" s="165"/>
      <c r="Q538" s="164"/>
      <c r="S538" s="164"/>
      <c r="U538" s="164"/>
      <c r="V538" s="164"/>
      <c r="W538" s="164"/>
    </row>
    <row r="539" spans="3:23" ht="15.75" customHeight="1" x14ac:dyDescent="0.15">
      <c r="C539" s="165"/>
      <c r="D539" s="165"/>
      <c r="E539" s="165"/>
      <c r="F539" s="165"/>
      <c r="Q539" s="164"/>
      <c r="S539" s="164"/>
      <c r="U539" s="164"/>
      <c r="V539" s="164"/>
      <c r="W539" s="164"/>
    </row>
    <row r="540" spans="3:23" ht="15.75" customHeight="1" x14ac:dyDescent="0.15">
      <c r="C540" s="165"/>
      <c r="D540" s="165"/>
      <c r="E540" s="165"/>
      <c r="F540" s="165"/>
      <c r="Q540" s="164"/>
      <c r="S540" s="164"/>
      <c r="U540" s="164"/>
      <c r="V540" s="164"/>
      <c r="W540" s="164"/>
    </row>
    <row r="541" spans="3:23" ht="15.75" customHeight="1" x14ac:dyDescent="0.15">
      <c r="C541" s="165"/>
      <c r="D541" s="165"/>
      <c r="E541" s="165"/>
      <c r="F541" s="165"/>
      <c r="Q541" s="164"/>
      <c r="S541" s="164"/>
      <c r="U541" s="164"/>
      <c r="V541" s="164"/>
      <c r="W541" s="164"/>
    </row>
    <row r="542" spans="3:23" ht="15.75" customHeight="1" x14ac:dyDescent="0.15">
      <c r="C542" s="165"/>
      <c r="D542" s="165"/>
      <c r="E542" s="165"/>
      <c r="F542" s="165"/>
      <c r="Q542" s="164"/>
      <c r="S542" s="164"/>
      <c r="U542" s="164"/>
      <c r="V542" s="164"/>
      <c r="W542" s="164"/>
    </row>
    <row r="543" spans="3:23" ht="15.75" customHeight="1" x14ac:dyDescent="0.15">
      <c r="C543" s="165"/>
      <c r="D543" s="165"/>
      <c r="E543" s="165"/>
      <c r="F543" s="165"/>
      <c r="Q543" s="164"/>
      <c r="S543" s="164"/>
      <c r="U543" s="164"/>
      <c r="V543" s="164"/>
      <c r="W543" s="164"/>
    </row>
    <row r="544" spans="3:23" ht="15.75" customHeight="1" x14ac:dyDescent="0.15">
      <c r="C544" s="165"/>
      <c r="D544" s="165"/>
      <c r="E544" s="165"/>
      <c r="F544" s="165"/>
      <c r="Q544" s="164"/>
      <c r="S544" s="164"/>
      <c r="U544" s="164"/>
      <c r="V544" s="164"/>
      <c r="W544" s="164"/>
    </row>
    <row r="545" spans="3:23" ht="15.75" customHeight="1" x14ac:dyDescent="0.15">
      <c r="C545" s="165"/>
      <c r="D545" s="165"/>
      <c r="E545" s="165"/>
      <c r="F545" s="165"/>
      <c r="Q545" s="164"/>
      <c r="S545" s="164"/>
      <c r="U545" s="164"/>
      <c r="V545" s="164"/>
      <c r="W545" s="164"/>
    </row>
    <row r="546" spans="3:23" ht="15.75" customHeight="1" x14ac:dyDescent="0.15">
      <c r="C546" s="165"/>
      <c r="D546" s="165"/>
      <c r="E546" s="165"/>
      <c r="F546" s="165"/>
      <c r="Q546" s="164"/>
      <c r="S546" s="164"/>
      <c r="U546" s="164"/>
      <c r="V546" s="164"/>
      <c r="W546" s="164"/>
    </row>
    <row r="547" spans="3:23" ht="15.75" customHeight="1" x14ac:dyDescent="0.15">
      <c r="C547" s="165"/>
      <c r="D547" s="165"/>
      <c r="E547" s="165"/>
      <c r="F547" s="165"/>
      <c r="Q547" s="164"/>
      <c r="S547" s="164"/>
      <c r="U547" s="164"/>
      <c r="V547" s="164"/>
      <c r="W547" s="164"/>
    </row>
    <row r="548" spans="3:23" ht="15.75" customHeight="1" x14ac:dyDescent="0.15">
      <c r="C548" s="165"/>
      <c r="D548" s="165"/>
      <c r="E548" s="165"/>
      <c r="F548" s="165"/>
      <c r="Q548" s="164"/>
      <c r="S548" s="164"/>
      <c r="U548" s="164"/>
      <c r="V548" s="164"/>
      <c r="W548" s="164"/>
    </row>
    <row r="549" spans="3:23" ht="15.75" customHeight="1" x14ac:dyDescent="0.15">
      <c r="C549" s="165"/>
      <c r="D549" s="165"/>
      <c r="E549" s="165"/>
      <c r="F549" s="165"/>
      <c r="Q549" s="164"/>
      <c r="S549" s="164"/>
      <c r="U549" s="164"/>
      <c r="V549" s="164"/>
      <c r="W549" s="164"/>
    </row>
    <row r="550" spans="3:23" ht="15.75" customHeight="1" x14ac:dyDescent="0.15">
      <c r="C550" s="165"/>
      <c r="D550" s="165"/>
      <c r="E550" s="165"/>
      <c r="F550" s="165"/>
      <c r="Q550" s="164"/>
      <c r="S550" s="164"/>
      <c r="U550" s="164"/>
      <c r="V550" s="164"/>
      <c r="W550" s="164"/>
    </row>
    <row r="551" spans="3:23" ht="15.75" customHeight="1" x14ac:dyDescent="0.15">
      <c r="C551" s="165"/>
      <c r="D551" s="165"/>
      <c r="E551" s="165"/>
      <c r="F551" s="165"/>
      <c r="Q551" s="164"/>
      <c r="S551" s="164"/>
      <c r="U551" s="164"/>
      <c r="V551" s="164"/>
      <c r="W551" s="164"/>
    </row>
    <row r="552" spans="3:23" ht="15.75" customHeight="1" x14ac:dyDescent="0.15">
      <c r="C552" s="165"/>
      <c r="D552" s="165"/>
      <c r="E552" s="165"/>
      <c r="F552" s="165"/>
      <c r="Q552" s="164"/>
      <c r="S552" s="164"/>
      <c r="U552" s="164"/>
      <c r="V552" s="164"/>
      <c r="W552" s="164"/>
    </row>
    <row r="553" spans="3:23" ht="15.75" customHeight="1" x14ac:dyDescent="0.15">
      <c r="C553" s="165"/>
      <c r="D553" s="165"/>
      <c r="E553" s="165"/>
      <c r="F553" s="165"/>
      <c r="Q553" s="164"/>
      <c r="S553" s="164"/>
      <c r="U553" s="164"/>
      <c r="V553" s="164"/>
      <c r="W553" s="164"/>
    </row>
    <row r="554" spans="3:23" ht="15.75" customHeight="1" x14ac:dyDescent="0.15">
      <c r="C554" s="165"/>
      <c r="D554" s="165"/>
      <c r="E554" s="165"/>
      <c r="F554" s="165"/>
      <c r="Q554" s="164"/>
      <c r="S554" s="164"/>
      <c r="U554" s="164"/>
      <c r="V554" s="164"/>
      <c r="W554" s="164"/>
    </row>
    <row r="555" spans="3:23" ht="15.75" customHeight="1" x14ac:dyDescent="0.15">
      <c r="C555" s="165"/>
      <c r="D555" s="165"/>
      <c r="E555" s="165"/>
      <c r="F555" s="165"/>
      <c r="Q555" s="164"/>
      <c r="S555" s="164"/>
      <c r="U555" s="164"/>
      <c r="V555" s="164"/>
      <c r="W555" s="164"/>
    </row>
    <row r="556" spans="3:23" ht="15.75" customHeight="1" x14ac:dyDescent="0.15">
      <c r="C556" s="165"/>
      <c r="D556" s="165"/>
      <c r="E556" s="165"/>
      <c r="F556" s="165"/>
      <c r="Q556" s="164"/>
      <c r="S556" s="164"/>
      <c r="U556" s="164"/>
      <c r="V556" s="164"/>
      <c r="W556" s="164"/>
    </row>
    <row r="557" spans="3:23" ht="15.75" customHeight="1" x14ac:dyDescent="0.15">
      <c r="C557" s="165"/>
      <c r="D557" s="165"/>
      <c r="E557" s="165"/>
      <c r="F557" s="165"/>
      <c r="Q557" s="164"/>
      <c r="S557" s="164"/>
      <c r="U557" s="164"/>
      <c r="V557" s="164"/>
      <c r="W557" s="164"/>
    </row>
    <row r="558" spans="3:23" ht="15.75" customHeight="1" x14ac:dyDescent="0.15">
      <c r="C558" s="165"/>
      <c r="D558" s="165"/>
      <c r="E558" s="165"/>
      <c r="F558" s="165"/>
      <c r="Q558" s="164"/>
      <c r="S558" s="164"/>
      <c r="U558" s="164"/>
      <c r="V558" s="164"/>
      <c r="W558" s="164"/>
    </row>
    <row r="559" spans="3:23" ht="15.75" customHeight="1" x14ac:dyDescent="0.15">
      <c r="C559" s="165"/>
      <c r="D559" s="165"/>
      <c r="E559" s="165"/>
      <c r="F559" s="165"/>
      <c r="Q559" s="164"/>
      <c r="S559" s="164"/>
      <c r="U559" s="164"/>
      <c r="V559" s="164"/>
      <c r="W559" s="164"/>
    </row>
    <row r="560" spans="3:23" ht="15.75" customHeight="1" x14ac:dyDescent="0.15">
      <c r="C560" s="165"/>
      <c r="D560" s="165"/>
      <c r="E560" s="165"/>
      <c r="F560" s="165"/>
      <c r="Q560" s="164"/>
      <c r="S560" s="164"/>
      <c r="U560" s="164"/>
      <c r="V560" s="164"/>
      <c r="W560" s="164"/>
    </row>
    <row r="561" spans="3:23" ht="15.75" customHeight="1" x14ac:dyDescent="0.15">
      <c r="C561" s="165"/>
      <c r="D561" s="165"/>
      <c r="E561" s="165"/>
      <c r="F561" s="165"/>
      <c r="Q561" s="164"/>
      <c r="S561" s="164"/>
      <c r="U561" s="164"/>
      <c r="V561" s="164"/>
      <c r="W561" s="164"/>
    </row>
    <row r="562" spans="3:23" ht="15.75" customHeight="1" x14ac:dyDescent="0.15">
      <c r="C562" s="165"/>
      <c r="D562" s="165"/>
      <c r="E562" s="165"/>
      <c r="F562" s="165"/>
      <c r="Q562" s="164"/>
      <c r="S562" s="164"/>
      <c r="U562" s="164"/>
      <c r="V562" s="164"/>
      <c r="W562" s="164"/>
    </row>
    <row r="563" spans="3:23" ht="15.75" customHeight="1" x14ac:dyDescent="0.15">
      <c r="C563" s="165"/>
      <c r="D563" s="165"/>
      <c r="E563" s="165"/>
      <c r="F563" s="165"/>
      <c r="Q563" s="164"/>
      <c r="S563" s="164"/>
      <c r="U563" s="164"/>
      <c r="V563" s="164"/>
      <c r="W563" s="164"/>
    </row>
    <row r="564" spans="3:23" ht="15.75" customHeight="1" x14ac:dyDescent="0.15">
      <c r="C564" s="165"/>
      <c r="D564" s="165"/>
      <c r="E564" s="165"/>
      <c r="F564" s="165"/>
      <c r="Q564" s="164"/>
      <c r="S564" s="164"/>
      <c r="U564" s="164"/>
      <c r="V564" s="164"/>
      <c r="W564" s="164"/>
    </row>
    <row r="565" spans="3:23" ht="15.75" customHeight="1" x14ac:dyDescent="0.15">
      <c r="C565" s="165"/>
      <c r="D565" s="165"/>
      <c r="E565" s="165"/>
      <c r="F565" s="165"/>
      <c r="Q565" s="164"/>
      <c r="S565" s="164"/>
      <c r="U565" s="164"/>
      <c r="V565" s="164"/>
      <c r="W565" s="164"/>
    </row>
    <row r="566" spans="3:23" ht="15.75" customHeight="1" x14ac:dyDescent="0.15">
      <c r="C566" s="165"/>
      <c r="D566" s="165"/>
      <c r="E566" s="165"/>
      <c r="F566" s="165"/>
      <c r="Q566" s="164"/>
      <c r="S566" s="164"/>
      <c r="U566" s="164"/>
      <c r="V566" s="164"/>
      <c r="W566" s="164"/>
    </row>
    <row r="567" spans="3:23" ht="15.75" customHeight="1" x14ac:dyDescent="0.15">
      <c r="C567" s="165"/>
      <c r="D567" s="165"/>
      <c r="E567" s="165"/>
      <c r="F567" s="165"/>
      <c r="Q567" s="164"/>
      <c r="S567" s="164"/>
      <c r="U567" s="164"/>
      <c r="V567" s="164"/>
      <c r="W567" s="164"/>
    </row>
    <row r="568" spans="3:23" ht="15.75" customHeight="1" x14ac:dyDescent="0.15">
      <c r="C568" s="165"/>
      <c r="D568" s="165"/>
      <c r="E568" s="165"/>
      <c r="F568" s="165"/>
      <c r="Q568" s="164"/>
      <c r="S568" s="164"/>
      <c r="U568" s="164"/>
      <c r="V568" s="164"/>
      <c r="W568" s="164"/>
    </row>
    <row r="569" spans="3:23" ht="15.75" customHeight="1" x14ac:dyDescent="0.15">
      <c r="C569" s="165"/>
      <c r="D569" s="165"/>
      <c r="E569" s="165"/>
      <c r="F569" s="165"/>
      <c r="Q569" s="164"/>
      <c r="S569" s="164"/>
      <c r="U569" s="164"/>
      <c r="V569" s="164"/>
      <c r="W569" s="164"/>
    </row>
    <row r="570" spans="3:23" ht="15.75" customHeight="1" x14ac:dyDescent="0.15">
      <c r="C570" s="165"/>
      <c r="D570" s="165"/>
      <c r="E570" s="165"/>
      <c r="F570" s="165"/>
      <c r="Q570" s="164"/>
      <c r="S570" s="164"/>
      <c r="U570" s="164"/>
      <c r="V570" s="164"/>
      <c r="W570" s="164"/>
    </row>
    <row r="571" spans="3:23" ht="15.75" customHeight="1" x14ac:dyDescent="0.15">
      <c r="C571" s="165"/>
      <c r="D571" s="165"/>
      <c r="E571" s="165"/>
      <c r="F571" s="165"/>
      <c r="Q571" s="164"/>
      <c r="S571" s="164"/>
      <c r="U571" s="164"/>
      <c r="V571" s="164"/>
      <c r="W571" s="164"/>
    </row>
    <row r="572" spans="3:23" ht="15.75" customHeight="1" x14ac:dyDescent="0.15">
      <c r="C572" s="165"/>
      <c r="D572" s="165"/>
      <c r="E572" s="165"/>
      <c r="F572" s="165"/>
      <c r="Q572" s="164"/>
      <c r="S572" s="164"/>
      <c r="U572" s="164"/>
      <c r="V572" s="164"/>
      <c r="W572" s="164"/>
    </row>
    <row r="573" spans="3:23" ht="15.75" customHeight="1" x14ac:dyDescent="0.15">
      <c r="C573" s="165"/>
      <c r="D573" s="165"/>
      <c r="E573" s="165"/>
      <c r="F573" s="165"/>
      <c r="Q573" s="164"/>
      <c r="S573" s="164"/>
      <c r="U573" s="164"/>
      <c r="V573" s="164"/>
      <c r="W573" s="164"/>
    </row>
    <row r="574" spans="3:23" ht="15.75" customHeight="1" x14ac:dyDescent="0.15">
      <c r="C574" s="165"/>
      <c r="D574" s="165"/>
      <c r="E574" s="165"/>
      <c r="F574" s="165"/>
      <c r="Q574" s="164"/>
      <c r="S574" s="164"/>
      <c r="U574" s="164"/>
      <c r="V574" s="164"/>
      <c r="W574" s="164"/>
    </row>
    <row r="575" spans="3:23" ht="15.75" customHeight="1" x14ac:dyDescent="0.15">
      <c r="C575" s="165"/>
      <c r="D575" s="165"/>
      <c r="E575" s="165"/>
      <c r="F575" s="165"/>
      <c r="Q575" s="164"/>
      <c r="S575" s="164"/>
      <c r="U575" s="164"/>
      <c r="V575" s="164"/>
      <c r="W575" s="164"/>
    </row>
    <row r="576" spans="3:23" ht="15.75" customHeight="1" x14ac:dyDescent="0.15">
      <c r="C576" s="165"/>
      <c r="D576" s="165"/>
      <c r="E576" s="165"/>
      <c r="F576" s="165"/>
      <c r="Q576" s="164"/>
      <c r="S576" s="164"/>
      <c r="U576" s="164"/>
      <c r="V576" s="164"/>
      <c r="W576" s="164"/>
    </row>
    <row r="577" spans="3:23" ht="15.75" customHeight="1" x14ac:dyDescent="0.15">
      <c r="C577" s="165"/>
      <c r="D577" s="165"/>
      <c r="E577" s="165"/>
      <c r="F577" s="165"/>
      <c r="Q577" s="164"/>
      <c r="S577" s="164"/>
      <c r="U577" s="164"/>
      <c r="V577" s="164"/>
      <c r="W577" s="164"/>
    </row>
    <row r="578" spans="3:23" ht="15.75" customHeight="1" x14ac:dyDescent="0.15">
      <c r="C578" s="165"/>
      <c r="D578" s="165"/>
      <c r="E578" s="165"/>
      <c r="F578" s="165"/>
      <c r="Q578" s="164"/>
      <c r="S578" s="164"/>
      <c r="U578" s="164"/>
      <c r="V578" s="164"/>
      <c r="W578" s="164"/>
    </row>
    <row r="579" spans="3:23" ht="15.75" customHeight="1" x14ac:dyDescent="0.15">
      <c r="C579" s="165"/>
      <c r="D579" s="165"/>
      <c r="E579" s="165"/>
      <c r="F579" s="165"/>
      <c r="Q579" s="164"/>
      <c r="S579" s="164"/>
      <c r="U579" s="164"/>
      <c r="V579" s="164"/>
      <c r="W579" s="164"/>
    </row>
    <row r="580" spans="3:23" ht="15.75" customHeight="1" x14ac:dyDescent="0.15">
      <c r="C580" s="165"/>
      <c r="D580" s="165"/>
      <c r="E580" s="165"/>
      <c r="F580" s="165"/>
      <c r="Q580" s="164"/>
      <c r="S580" s="164"/>
      <c r="U580" s="164"/>
      <c r="V580" s="164"/>
      <c r="W580" s="164"/>
    </row>
    <row r="581" spans="3:23" ht="15.75" customHeight="1" x14ac:dyDescent="0.15">
      <c r="C581" s="165"/>
      <c r="D581" s="165"/>
      <c r="E581" s="165"/>
      <c r="F581" s="165"/>
      <c r="Q581" s="164"/>
      <c r="S581" s="164"/>
      <c r="U581" s="164"/>
      <c r="V581" s="164"/>
      <c r="W581" s="164"/>
    </row>
    <row r="582" spans="3:23" ht="15.75" customHeight="1" x14ac:dyDescent="0.15">
      <c r="C582" s="165"/>
      <c r="D582" s="165"/>
      <c r="E582" s="165"/>
      <c r="F582" s="165"/>
      <c r="Q582" s="164"/>
      <c r="S582" s="164"/>
      <c r="U582" s="164"/>
      <c r="V582" s="164"/>
      <c r="W582" s="164"/>
    </row>
    <row r="583" spans="3:23" ht="15.75" customHeight="1" x14ac:dyDescent="0.15">
      <c r="C583" s="165"/>
      <c r="D583" s="165"/>
      <c r="E583" s="165"/>
      <c r="F583" s="165"/>
      <c r="Q583" s="164"/>
      <c r="S583" s="164"/>
      <c r="U583" s="164"/>
      <c r="V583" s="164"/>
      <c r="W583" s="164"/>
    </row>
    <row r="584" spans="3:23" ht="15.75" customHeight="1" x14ac:dyDescent="0.15">
      <c r="C584" s="165"/>
      <c r="D584" s="165"/>
      <c r="E584" s="165"/>
      <c r="F584" s="165"/>
      <c r="Q584" s="164"/>
      <c r="S584" s="164"/>
      <c r="U584" s="164"/>
      <c r="V584" s="164"/>
      <c r="W584" s="164"/>
    </row>
    <row r="585" spans="3:23" ht="15.75" customHeight="1" x14ac:dyDescent="0.15">
      <c r="C585" s="165"/>
      <c r="D585" s="165"/>
      <c r="E585" s="165"/>
      <c r="F585" s="165"/>
      <c r="Q585" s="164"/>
      <c r="S585" s="164"/>
      <c r="U585" s="164"/>
      <c r="V585" s="164"/>
      <c r="W585" s="164"/>
    </row>
    <row r="586" spans="3:23" ht="15.75" customHeight="1" x14ac:dyDescent="0.15">
      <c r="C586" s="165"/>
      <c r="D586" s="165"/>
      <c r="E586" s="165"/>
      <c r="F586" s="165"/>
      <c r="Q586" s="164"/>
      <c r="S586" s="164"/>
      <c r="U586" s="164"/>
      <c r="V586" s="164"/>
      <c r="W586" s="164"/>
    </row>
    <row r="587" spans="3:23" ht="15.75" customHeight="1" x14ac:dyDescent="0.15">
      <c r="C587" s="165"/>
      <c r="D587" s="165"/>
      <c r="E587" s="165"/>
      <c r="F587" s="165"/>
      <c r="Q587" s="164"/>
      <c r="S587" s="164"/>
      <c r="U587" s="164"/>
      <c r="V587" s="164"/>
      <c r="W587" s="164"/>
    </row>
    <row r="588" spans="3:23" ht="15.75" customHeight="1" x14ac:dyDescent="0.15">
      <c r="C588" s="165"/>
      <c r="D588" s="165"/>
      <c r="E588" s="165"/>
      <c r="F588" s="165"/>
      <c r="Q588" s="164"/>
      <c r="S588" s="164"/>
      <c r="U588" s="164"/>
      <c r="V588" s="164"/>
      <c r="W588" s="164"/>
    </row>
    <row r="589" spans="3:23" ht="15.75" customHeight="1" x14ac:dyDescent="0.15">
      <c r="C589" s="165"/>
      <c r="D589" s="165"/>
      <c r="E589" s="165"/>
      <c r="F589" s="165"/>
      <c r="Q589" s="164"/>
      <c r="S589" s="164"/>
      <c r="U589" s="164"/>
      <c r="V589" s="164"/>
      <c r="W589" s="164"/>
    </row>
    <row r="590" spans="3:23" ht="15.75" customHeight="1" x14ac:dyDescent="0.15">
      <c r="C590" s="165"/>
      <c r="D590" s="165"/>
      <c r="E590" s="165"/>
      <c r="F590" s="165"/>
      <c r="Q590" s="164"/>
      <c r="S590" s="164"/>
      <c r="U590" s="164"/>
      <c r="V590" s="164"/>
      <c r="W590" s="164"/>
    </row>
    <row r="591" spans="3:23" ht="15.75" customHeight="1" x14ac:dyDescent="0.15">
      <c r="C591" s="165"/>
      <c r="D591" s="165"/>
      <c r="E591" s="165"/>
      <c r="F591" s="165"/>
      <c r="Q591" s="164"/>
      <c r="S591" s="164"/>
      <c r="U591" s="164"/>
      <c r="V591" s="164"/>
      <c r="W591" s="164"/>
    </row>
    <row r="592" spans="3:23" ht="15.75" customHeight="1" x14ac:dyDescent="0.15">
      <c r="C592" s="165"/>
      <c r="D592" s="165"/>
      <c r="E592" s="165"/>
      <c r="F592" s="165"/>
      <c r="Q592" s="164"/>
      <c r="S592" s="164"/>
      <c r="U592" s="164"/>
      <c r="V592" s="164"/>
      <c r="W592" s="164"/>
    </row>
    <row r="593" spans="3:23" ht="15.75" customHeight="1" x14ac:dyDescent="0.15">
      <c r="C593" s="165"/>
      <c r="D593" s="165"/>
      <c r="E593" s="165"/>
      <c r="F593" s="165"/>
      <c r="Q593" s="164"/>
      <c r="S593" s="164"/>
      <c r="U593" s="164"/>
      <c r="V593" s="164"/>
      <c r="W593" s="164"/>
    </row>
    <row r="594" spans="3:23" ht="15.75" customHeight="1" x14ac:dyDescent="0.15">
      <c r="C594" s="165"/>
      <c r="D594" s="165"/>
      <c r="E594" s="165"/>
      <c r="F594" s="165"/>
      <c r="Q594" s="164"/>
      <c r="S594" s="164"/>
      <c r="U594" s="164"/>
      <c r="V594" s="164"/>
      <c r="W594" s="164"/>
    </row>
    <row r="595" spans="3:23" ht="15.75" customHeight="1" x14ac:dyDescent="0.15">
      <c r="C595" s="165"/>
      <c r="D595" s="165"/>
      <c r="E595" s="165"/>
      <c r="F595" s="165"/>
      <c r="Q595" s="164"/>
      <c r="S595" s="164"/>
      <c r="U595" s="164"/>
      <c r="V595" s="164"/>
      <c r="W595" s="164"/>
    </row>
    <row r="596" spans="3:23" ht="15.75" customHeight="1" x14ac:dyDescent="0.15">
      <c r="C596" s="165"/>
      <c r="D596" s="165"/>
      <c r="E596" s="165"/>
      <c r="F596" s="165"/>
      <c r="Q596" s="164"/>
      <c r="S596" s="164"/>
      <c r="U596" s="164"/>
      <c r="V596" s="164"/>
      <c r="W596" s="164"/>
    </row>
    <row r="597" spans="3:23" ht="15.75" customHeight="1" x14ac:dyDescent="0.15">
      <c r="C597" s="165"/>
      <c r="D597" s="165"/>
      <c r="E597" s="165"/>
      <c r="F597" s="165"/>
      <c r="Q597" s="164"/>
      <c r="S597" s="164"/>
      <c r="U597" s="164"/>
      <c r="V597" s="164"/>
      <c r="W597" s="164"/>
    </row>
    <row r="598" spans="3:23" ht="15.75" customHeight="1" x14ac:dyDescent="0.15">
      <c r="C598" s="165"/>
      <c r="D598" s="165"/>
      <c r="E598" s="165"/>
      <c r="F598" s="165"/>
      <c r="Q598" s="164"/>
      <c r="S598" s="164"/>
      <c r="U598" s="164"/>
      <c r="V598" s="164"/>
      <c r="W598" s="164"/>
    </row>
    <row r="599" spans="3:23" ht="15.75" customHeight="1" x14ac:dyDescent="0.15">
      <c r="C599" s="165"/>
      <c r="D599" s="165"/>
      <c r="E599" s="165"/>
      <c r="F599" s="165"/>
      <c r="Q599" s="164"/>
      <c r="S599" s="164"/>
      <c r="U599" s="164"/>
      <c r="V599" s="164"/>
      <c r="W599" s="164"/>
    </row>
    <row r="600" spans="3:23" ht="15.75" customHeight="1" x14ac:dyDescent="0.15">
      <c r="C600" s="165"/>
      <c r="D600" s="165"/>
      <c r="E600" s="165"/>
      <c r="F600" s="165"/>
      <c r="Q600" s="164"/>
      <c r="S600" s="164"/>
      <c r="U600" s="164"/>
      <c r="V600" s="164"/>
      <c r="W600" s="164"/>
    </row>
    <row r="601" spans="3:23" ht="15.75" customHeight="1" x14ac:dyDescent="0.15">
      <c r="C601" s="165"/>
      <c r="D601" s="165"/>
      <c r="E601" s="165"/>
      <c r="F601" s="165"/>
      <c r="Q601" s="164"/>
      <c r="S601" s="164"/>
      <c r="U601" s="164"/>
      <c r="V601" s="164"/>
      <c r="W601" s="164"/>
    </row>
    <row r="602" spans="3:23" ht="15.75" customHeight="1" x14ac:dyDescent="0.15">
      <c r="C602" s="165"/>
      <c r="D602" s="165"/>
      <c r="E602" s="165"/>
      <c r="F602" s="165"/>
      <c r="Q602" s="164"/>
      <c r="S602" s="164"/>
      <c r="U602" s="164"/>
      <c r="V602" s="164"/>
      <c r="W602" s="164"/>
    </row>
    <row r="603" spans="3:23" ht="15.75" customHeight="1" x14ac:dyDescent="0.15">
      <c r="C603" s="165"/>
      <c r="D603" s="165"/>
      <c r="E603" s="165"/>
      <c r="F603" s="165"/>
      <c r="Q603" s="164"/>
      <c r="S603" s="164"/>
      <c r="U603" s="164"/>
      <c r="V603" s="164"/>
      <c r="W603" s="164"/>
    </row>
    <row r="604" spans="3:23" ht="15.75" customHeight="1" x14ac:dyDescent="0.15">
      <c r="C604" s="165"/>
      <c r="D604" s="165"/>
      <c r="E604" s="165"/>
      <c r="F604" s="165"/>
      <c r="Q604" s="164"/>
      <c r="S604" s="164"/>
      <c r="U604" s="164"/>
      <c r="V604" s="164"/>
      <c r="W604" s="164"/>
    </row>
    <row r="605" spans="3:23" ht="15.75" customHeight="1" x14ac:dyDescent="0.15">
      <c r="C605" s="165"/>
      <c r="D605" s="165"/>
      <c r="E605" s="165"/>
      <c r="F605" s="165"/>
      <c r="Q605" s="164"/>
      <c r="S605" s="164"/>
      <c r="U605" s="164"/>
      <c r="V605" s="164"/>
      <c r="W605" s="164"/>
    </row>
    <row r="606" spans="3:23" ht="15.75" customHeight="1" x14ac:dyDescent="0.15">
      <c r="C606" s="165"/>
      <c r="D606" s="165"/>
      <c r="E606" s="165"/>
      <c r="F606" s="165"/>
      <c r="Q606" s="164"/>
      <c r="S606" s="164"/>
      <c r="U606" s="164"/>
      <c r="V606" s="164"/>
      <c r="W606" s="164"/>
    </row>
    <row r="607" spans="3:23" ht="15.75" customHeight="1" x14ac:dyDescent="0.15">
      <c r="C607" s="165"/>
      <c r="D607" s="165"/>
      <c r="E607" s="165"/>
      <c r="F607" s="165"/>
      <c r="Q607" s="164"/>
      <c r="S607" s="164"/>
      <c r="U607" s="164"/>
      <c r="V607" s="164"/>
      <c r="W607" s="164"/>
    </row>
    <row r="608" spans="3:23" ht="15.75" customHeight="1" x14ac:dyDescent="0.15">
      <c r="C608" s="165"/>
      <c r="D608" s="165"/>
      <c r="E608" s="165"/>
      <c r="F608" s="165"/>
      <c r="Q608" s="164"/>
      <c r="S608" s="164"/>
      <c r="U608" s="164"/>
      <c r="V608" s="164"/>
      <c r="W608" s="164"/>
    </row>
    <row r="609" spans="3:23" ht="15.75" customHeight="1" x14ac:dyDescent="0.15">
      <c r="C609" s="165"/>
      <c r="D609" s="165"/>
      <c r="E609" s="165"/>
      <c r="F609" s="165"/>
      <c r="Q609" s="164"/>
      <c r="S609" s="164"/>
      <c r="U609" s="164"/>
      <c r="V609" s="164"/>
      <c r="W609" s="164"/>
    </row>
    <row r="610" spans="3:23" ht="15.75" customHeight="1" x14ac:dyDescent="0.15">
      <c r="C610" s="165"/>
      <c r="D610" s="165"/>
      <c r="E610" s="165"/>
      <c r="F610" s="165"/>
      <c r="Q610" s="164"/>
      <c r="S610" s="164"/>
      <c r="U610" s="164"/>
      <c r="V610" s="164"/>
      <c r="W610" s="164"/>
    </row>
    <row r="611" spans="3:23" ht="15.75" customHeight="1" x14ac:dyDescent="0.15">
      <c r="C611" s="165"/>
      <c r="D611" s="165"/>
      <c r="E611" s="165"/>
      <c r="F611" s="165"/>
      <c r="Q611" s="164"/>
      <c r="S611" s="164"/>
      <c r="U611" s="164"/>
      <c r="V611" s="164"/>
      <c r="W611" s="164"/>
    </row>
    <row r="612" spans="3:23" ht="15.75" customHeight="1" x14ac:dyDescent="0.15">
      <c r="C612" s="165"/>
      <c r="D612" s="165"/>
      <c r="E612" s="165"/>
      <c r="F612" s="165"/>
      <c r="Q612" s="164"/>
      <c r="S612" s="164"/>
      <c r="U612" s="164"/>
      <c r="V612" s="164"/>
      <c r="W612" s="164"/>
    </row>
    <row r="613" spans="3:23" ht="15.75" customHeight="1" x14ac:dyDescent="0.15">
      <c r="C613" s="165"/>
      <c r="D613" s="165"/>
      <c r="E613" s="165"/>
      <c r="F613" s="165"/>
      <c r="Q613" s="164"/>
      <c r="S613" s="164"/>
      <c r="U613" s="164"/>
      <c r="V613" s="164"/>
      <c r="W613" s="164"/>
    </row>
    <row r="614" spans="3:23" ht="15.75" customHeight="1" x14ac:dyDescent="0.15">
      <c r="C614" s="165"/>
      <c r="D614" s="165"/>
      <c r="E614" s="165"/>
      <c r="F614" s="165"/>
      <c r="Q614" s="164"/>
      <c r="S614" s="164"/>
      <c r="U614" s="164"/>
      <c r="V614" s="164"/>
      <c r="W614" s="164"/>
    </row>
    <row r="615" spans="3:23" ht="15.75" customHeight="1" x14ac:dyDescent="0.15">
      <c r="C615" s="165"/>
      <c r="D615" s="165"/>
      <c r="E615" s="165"/>
      <c r="F615" s="165"/>
      <c r="Q615" s="164"/>
      <c r="S615" s="164"/>
      <c r="U615" s="164"/>
      <c r="V615" s="164"/>
      <c r="W615" s="164"/>
    </row>
    <row r="616" spans="3:23" ht="15.75" customHeight="1" x14ac:dyDescent="0.15">
      <c r="C616" s="165"/>
      <c r="D616" s="165"/>
      <c r="E616" s="165"/>
      <c r="F616" s="165"/>
      <c r="Q616" s="164"/>
      <c r="S616" s="164"/>
      <c r="U616" s="164"/>
      <c r="V616" s="164"/>
      <c r="W616" s="164"/>
    </row>
    <row r="617" spans="3:23" ht="15.75" customHeight="1" x14ac:dyDescent="0.15">
      <c r="C617" s="165"/>
      <c r="D617" s="165"/>
      <c r="E617" s="165"/>
      <c r="F617" s="165"/>
      <c r="Q617" s="164"/>
      <c r="S617" s="164"/>
      <c r="U617" s="164"/>
      <c r="V617" s="164"/>
      <c r="W617" s="164"/>
    </row>
    <row r="618" spans="3:23" ht="15.75" customHeight="1" x14ac:dyDescent="0.15">
      <c r="C618" s="165"/>
      <c r="D618" s="165"/>
      <c r="E618" s="165"/>
      <c r="F618" s="165"/>
      <c r="Q618" s="164"/>
      <c r="S618" s="164"/>
      <c r="U618" s="164"/>
      <c r="V618" s="164"/>
      <c r="W618" s="164"/>
    </row>
    <row r="619" spans="3:23" ht="15.75" customHeight="1" x14ac:dyDescent="0.15">
      <c r="C619" s="165"/>
      <c r="D619" s="165"/>
      <c r="E619" s="165"/>
      <c r="F619" s="165"/>
      <c r="Q619" s="164"/>
      <c r="S619" s="164"/>
      <c r="U619" s="164"/>
      <c r="V619" s="164"/>
      <c r="W619" s="164"/>
    </row>
    <row r="620" spans="3:23" ht="15.75" customHeight="1" x14ac:dyDescent="0.15">
      <c r="C620" s="165"/>
      <c r="D620" s="165"/>
      <c r="E620" s="165"/>
      <c r="F620" s="165"/>
      <c r="Q620" s="164"/>
      <c r="S620" s="164"/>
      <c r="U620" s="164"/>
      <c r="V620" s="164"/>
      <c r="W620" s="164"/>
    </row>
    <row r="621" spans="3:23" ht="15.75" customHeight="1" x14ac:dyDescent="0.15">
      <c r="C621" s="165"/>
      <c r="D621" s="165"/>
      <c r="E621" s="165"/>
      <c r="F621" s="165"/>
      <c r="Q621" s="164"/>
      <c r="S621" s="164"/>
      <c r="U621" s="164"/>
      <c r="V621" s="164"/>
      <c r="W621" s="164"/>
    </row>
    <row r="622" spans="3:23" ht="15.75" customHeight="1" x14ac:dyDescent="0.15">
      <c r="C622" s="165"/>
      <c r="D622" s="165"/>
      <c r="E622" s="165"/>
      <c r="F622" s="165"/>
      <c r="Q622" s="164"/>
      <c r="S622" s="164"/>
      <c r="U622" s="164"/>
      <c r="V622" s="164"/>
      <c r="W622" s="164"/>
    </row>
    <row r="623" spans="3:23" ht="15.75" customHeight="1" x14ac:dyDescent="0.15">
      <c r="C623" s="165"/>
      <c r="D623" s="165"/>
      <c r="E623" s="165"/>
      <c r="F623" s="165"/>
      <c r="Q623" s="164"/>
      <c r="S623" s="164"/>
      <c r="U623" s="164"/>
      <c r="V623" s="164"/>
      <c r="W623" s="164"/>
    </row>
    <row r="624" spans="3:23" ht="15.75" customHeight="1" x14ac:dyDescent="0.15">
      <c r="C624" s="165"/>
      <c r="D624" s="165"/>
      <c r="E624" s="165"/>
      <c r="F624" s="165"/>
      <c r="Q624" s="164"/>
      <c r="S624" s="164"/>
      <c r="U624" s="164"/>
      <c r="V624" s="164"/>
      <c r="W624" s="164"/>
    </row>
    <row r="625" spans="3:23" ht="15.75" customHeight="1" x14ac:dyDescent="0.15">
      <c r="C625" s="165"/>
      <c r="D625" s="165"/>
      <c r="E625" s="165"/>
      <c r="F625" s="165"/>
      <c r="Q625" s="164"/>
      <c r="S625" s="164"/>
      <c r="U625" s="164"/>
      <c r="V625" s="164"/>
      <c r="W625" s="164"/>
    </row>
    <row r="626" spans="3:23" ht="15.75" customHeight="1" x14ac:dyDescent="0.15">
      <c r="C626" s="165"/>
      <c r="D626" s="165"/>
      <c r="E626" s="165"/>
      <c r="F626" s="165"/>
      <c r="Q626" s="164"/>
      <c r="S626" s="164"/>
      <c r="U626" s="164"/>
      <c r="V626" s="164"/>
      <c r="W626" s="164"/>
    </row>
    <row r="627" spans="3:23" ht="15.75" customHeight="1" x14ac:dyDescent="0.15">
      <c r="C627" s="165"/>
      <c r="D627" s="165"/>
      <c r="E627" s="165"/>
      <c r="F627" s="165"/>
      <c r="Q627" s="164"/>
      <c r="S627" s="164"/>
      <c r="U627" s="164"/>
      <c r="V627" s="164"/>
      <c r="W627" s="164"/>
    </row>
    <row r="628" spans="3:23" ht="15.75" customHeight="1" x14ac:dyDescent="0.15">
      <c r="C628" s="165"/>
      <c r="D628" s="165"/>
      <c r="E628" s="165"/>
      <c r="F628" s="165"/>
      <c r="Q628" s="164"/>
      <c r="S628" s="164"/>
      <c r="U628" s="164"/>
      <c r="V628" s="164"/>
      <c r="W628" s="164"/>
    </row>
    <row r="629" spans="3:23" ht="15.75" customHeight="1" x14ac:dyDescent="0.15">
      <c r="C629" s="165"/>
      <c r="D629" s="165"/>
      <c r="E629" s="165"/>
      <c r="F629" s="165"/>
      <c r="Q629" s="164"/>
      <c r="S629" s="164"/>
      <c r="U629" s="164"/>
      <c r="V629" s="164"/>
      <c r="W629" s="164"/>
    </row>
    <row r="630" spans="3:23" ht="15.75" customHeight="1" x14ac:dyDescent="0.15">
      <c r="C630" s="165"/>
      <c r="D630" s="165"/>
      <c r="E630" s="165"/>
      <c r="F630" s="165"/>
      <c r="Q630" s="164"/>
      <c r="S630" s="164"/>
      <c r="U630" s="164"/>
      <c r="V630" s="164"/>
      <c r="W630" s="164"/>
    </row>
    <row r="631" spans="3:23" ht="15.75" customHeight="1" x14ac:dyDescent="0.15">
      <c r="C631" s="165"/>
      <c r="D631" s="165"/>
      <c r="E631" s="165"/>
      <c r="F631" s="165"/>
      <c r="Q631" s="164"/>
      <c r="S631" s="164"/>
      <c r="U631" s="164"/>
      <c r="V631" s="164"/>
      <c r="W631" s="164"/>
    </row>
    <row r="632" spans="3:23" ht="15.75" customHeight="1" x14ac:dyDescent="0.15">
      <c r="C632" s="165"/>
      <c r="D632" s="165"/>
      <c r="E632" s="165"/>
      <c r="F632" s="165"/>
      <c r="Q632" s="164"/>
      <c r="S632" s="164"/>
      <c r="U632" s="164"/>
      <c r="V632" s="164"/>
      <c r="W632" s="164"/>
    </row>
    <row r="633" spans="3:23" ht="15.75" customHeight="1" x14ac:dyDescent="0.15">
      <c r="C633" s="165"/>
      <c r="D633" s="165"/>
      <c r="E633" s="165"/>
      <c r="F633" s="165"/>
      <c r="Q633" s="164"/>
      <c r="S633" s="164"/>
      <c r="U633" s="164"/>
      <c r="V633" s="164"/>
      <c r="W633" s="164"/>
    </row>
    <row r="634" spans="3:23" ht="15.75" customHeight="1" x14ac:dyDescent="0.15">
      <c r="C634" s="165"/>
      <c r="D634" s="165"/>
      <c r="E634" s="165"/>
      <c r="F634" s="165"/>
      <c r="Q634" s="164"/>
      <c r="S634" s="164"/>
      <c r="U634" s="164"/>
      <c r="V634" s="164"/>
      <c r="W634" s="164"/>
    </row>
    <row r="635" spans="3:23" ht="15.75" customHeight="1" x14ac:dyDescent="0.15">
      <c r="C635" s="165"/>
      <c r="D635" s="165"/>
      <c r="E635" s="165"/>
      <c r="F635" s="165"/>
      <c r="Q635" s="164"/>
      <c r="S635" s="164"/>
      <c r="U635" s="164"/>
      <c r="V635" s="164"/>
      <c r="W635" s="164"/>
    </row>
    <row r="636" spans="3:23" ht="15.75" customHeight="1" x14ac:dyDescent="0.15">
      <c r="C636" s="165"/>
      <c r="D636" s="165"/>
      <c r="E636" s="165"/>
      <c r="F636" s="165"/>
      <c r="Q636" s="164"/>
      <c r="S636" s="164"/>
      <c r="U636" s="164"/>
      <c r="V636" s="164"/>
      <c r="W636" s="164"/>
    </row>
    <row r="637" spans="3:23" ht="15.75" customHeight="1" x14ac:dyDescent="0.15">
      <c r="C637" s="165"/>
      <c r="D637" s="165"/>
      <c r="E637" s="165"/>
      <c r="F637" s="165"/>
      <c r="Q637" s="164"/>
      <c r="S637" s="164"/>
      <c r="U637" s="164"/>
      <c r="V637" s="164"/>
      <c r="W637" s="164"/>
    </row>
    <row r="638" spans="3:23" ht="15.75" customHeight="1" x14ac:dyDescent="0.15">
      <c r="C638" s="165"/>
      <c r="D638" s="165"/>
      <c r="E638" s="165"/>
      <c r="F638" s="165"/>
      <c r="Q638" s="164"/>
      <c r="S638" s="164"/>
      <c r="U638" s="164"/>
      <c r="V638" s="164"/>
      <c r="W638" s="164"/>
    </row>
    <row r="639" spans="3:23" ht="15.75" customHeight="1" x14ac:dyDescent="0.15">
      <c r="C639" s="165"/>
      <c r="D639" s="165"/>
      <c r="E639" s="165"/>
      <c r="F639" s="165"/>
      <c r="Q639" s="164"/>
      <c r="S639" s="164"/>
      <c r="U639" s="164"/>
      <c r="V639" s="164"/>
      <c r="W639" s="164"/>
    </row>
    <row r="640" spans="3:23" ht="15.75" customHeight="1" x14ac:dyDescent="0.15">
      <c r="C640" s="165"/>
      <c r="D640" s="165"/>
      <c r="E640" s="165"/>
      <c r="F640" s="165"/>
      <c r="Q640" s="164"/>
      <c r="S640" s="164"/>
      <c r="U640" s="164"/>
      <c r="V640" s="164"/>
      <c r="W640" s="164"/>
    </row>
    <row r="641" spans="3:23" ht="15.75" customHeight="1" x14ac:dyDescent="0.15">
      <c r="C641" s="165"/>
      <c r="D641" s="165"/>
      <c r="E641" s="165"/>
      <c r="F641" s="165"/>
      <c r="Q641" s="164">
        <f t="shared" ref="Q641:Q651" si="123">IF((I641-H641+N(I641&lt;H641)+(K641-J641+N(K641&lt;J641))+L641-M641)&lt;=$AG$12,0,(I641-H641+N(I641&lt;H641)+(K641-J641+N(K641&lt;J641))+L641-M641)-$AG$12)</f>
        <v>0</v>
      </c>
      <c r="S641" s="164"/>
      <c r="U641" s="164"/>
      <c r="V641" s="164"/>
      <c r="W641" s="164"/>
    </row>
    <row r="642" spans="3:23" ht="15.75" customHeight="1" x14ac:dyDescent="0.15">
      <c r="C642" s="165"/>
      <c r="D642" s="165"/>
      <c r="E642" s="165"/>
      <c r="F642" s="165"/>
      <c r="Q642" s="164">
        <f t="shared" si="123"/>
        <v>0</v>
      </c>
      <c r="S642" s="164"/>
      <c r="U642" s="164"/>
      <c r="V642" s="164"/>
      <c r="W642" s="164"/>
    </row>
    <row r="643" spans="3:23" ht="15.75" customHeight="1" x14ac:dyDescent="0.15">
      <c r="C643" s="165"/>
      <c r="D643" s="165"/>
      <c r="E643" s="165"/>
      <c r="F643" s="165"/>
      <c r="Q643" s="164">
        <f t="shared" si="123"/>
        <v>0</v>
      </c>
      <c r="S643" s="164"/>
      <c r="U643" s="164"/>
      <c r="V643" s="164"/>
      <c r="W643" s="164"/>
    </row>
    <row r="644" spans="3:23" ht="15.75" customHeight="1" x14ac:dyDescent="0.15">
      <c r="C644" s="165"/>
      <c r="D644" s="165"/>
      <c r="E644" s="165"/>
      <c r="F644" s="165"/>
      <c r="Q644" s="164">
        <f t="shared" si="123"/>
        <v>0</v>
      </c>
      <c r="S644" s="164"/>
      <c r="U644" s="164"/>
      <c r="V644" s="164"/>
      <c r="W644" s="164"/>
    </row>
    <row r="645" spans="3:23" ht="15.75" customHeight="1" x14ac:dyDescent="0.15">
      <c r="C645" s="165"/>
      <c r="D645" s="165"/>
      <c r="E645" s="165"/>
      <c r="F645" s="165"/>
      <c r="Q645" s="164">
        <f t="shared" si="123"/>
        <v>0</v>
      </c>
      <c r="S645" s="164"/>
      <c r="U645" s="164"/>
      <c r="V645" s="164"/>
      <c r="W645" s="164"/>
    </row>
    <row r="646" spans="3:23" ht="15.75" customHeight="1" x14ac:dyDescent="0.15">
      <c r="C646" s="165"/>
      <c r="D646" s="165"/>
      <c r="E646" s="165"/>
      <c r="F646" s="165"/>
      <c r="Q646" s="164">
        <f t="shared" si="123"/>
        <v>0</v>
      </c>
      <c r="S646" s="164"/>
      <c r="U646" s="164"/>
      <c r="V646" s="164"/>
      <c r="W646" s="164"/>
    </row>
    <row r="647" spans="3:23" ht="15.75" customHeight="1" x14ac:dyDescent="0.15">
      <c r="C647" s="165"/>
      <c r="D647" s="165"/>
      <c r="E647" s="165"/>
      <c r="F647" s="165"/>
      <c r="Q647" s="164">
        <f t="shared" si="123"/>
        <v>0</v>
      </c>
      <c r="S647" s="164"/>
      <c r="U647" s="164"/>
      <c r="V647" s="164"/>
      <c r="W647" s="164"/>
    </row>
    <row r="648" spans="3:23" ht="15.75" customHeight="1" x14ac:dyDescent="0.15">
      <c r="C648" s="165"/>
      <c r="D648" s="165"/>
      <c r="E648" s="165"/>
      <c r="F648" s="165"/>
      <c r="Q648" s="164">
        <f t="shared" si="123"/>
        <v>0</v>
      </c>
      <c r="S648" s="164"/>
      <c r="U648" s="164"/>
      <c r="V648" s="164"/>
      <c r="W648" s="164"/>
    </row>
    <row r="649" spans="3:23" ht="15.75" customHeight="1" x14ac:dyDescent="0.15">
      <c r="C649" s="165"/>
      <c r="D649" s="165"/>
      <c r="E649" s="165"/>
      <c r="F649" s="165"/>
      <c r="Q649" s="164">
        <f t="shared" si="123"/>
        <v>0</v>
      </c>
      <c r="S649" s="164"/>
      <c r="U649" s="164"/>
      <c r="V649" s="164"/>
      <c r="W649" s="164"/>
    </row>
    <row r="650" spans="3:23" ht="15.75" customHeight="1" x14ac:dyDescent="0.15">
      <c r="C650" s="165"/>
      <c r="D650" s="165"/>
      <c r="E650" s="165"/>
      <c r="F650" s="165"/>
      <c r="Q650" s="164">
        <f t="shared" si="123"/>
        <v>0</v>
      </c>
      <c r="S650" s="164"/>
      <c r="U650" s="164"/>
      <c r="V650" s="164"/>
      <c r="W650" s="164"/>
    </row>
    <row r="651" spans="3:23" ht="15.75" customHeight="1" x14ac:dyDescent="0.15">
      <c r="C651" s="165"/>
      <c r="D651" s="165"/>
      <c r="E651" s="165"/>
      <c r="F651" s="165"/>
      <c r="Q651" s="164">
        <f t="shared" si="123"/>
        <v>0</v>
      </c>
      <c r="S651" s="164"/>
      <c r="U651" s="164"/>
      <c r="V651" s="164"/>
      <c r="W651" s="164"/>
    </row>
    <row r="652" spans="3:23" ht="15.75" customHeight="1" x14ac:dyDescent="0.15"/>
    <row r="653" spans="3:23" ht="15.75" customHeight="1" x14ac:dyDescent="0.15"/>
    <row r="654" spans="3:23" ht="15.75" customHeight="1" x14ac:dyDescent="0.15"/>
    <row r="655" spans="3:23" ht="15.75" customHeight="1" x14ac:dyDescent="0.15"/>
    <row r="656" spans="3:23"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sheetData>
  <sheetProtection selectLockedCells="1"/>
  <mergeCells count="36">
    <mergeCell ref="AE17:AE18"/>
    <mergeCell ref="AF17:AF18"/>
    <mergeCell ref="AE2:AF2"/>
    <mergeCell ref="Z17:Z18"/>
    <mergeCell ref="AL17:AL18"/>
    <mergeCell ref="AG17:AG18"/>
    <mergeCell ref="AB17:AB18"/>
    <mergeCell ref="A17:A18"/>
    <mergeCell ref="G17:G18"/>
    <mergeCell ref="H17:H18"/>
    <mergeCell ref="I17:I18"/>
    <mergeCell ref="B17:B18"/>
    <mergeCell ref="C17:C18"/>
    <mergeCell ref="E17:E18"/>
    <mergeCell ref="F17:F18"/>
    <mergeCell ref="D17:D18"/>
    <mergeCell ref="X17:X18"/>
    <mergeCell ref="AD17:AD18"/>
    <mergeCell ref="W17:W18"/>
    <mergeCell ref="U17:U18"/>
    <mergeCell ref="AC17:AC18"/>
    <mergeCell ref="AA17:AA18"/>
    <mergeCell ref="Y17:Y18"/>
    <mergeCell ref="P10:Q11"/>
    <mergeCell ref="R17:R18"/>
    <mergeCell ref="P17:P18"/>
    <mergeCell ref="S17:S18"/>
    <mergeCell ref="V17:V18"/>
    <mergeCell ref="Q17:Q18"/>
    <mergeCell ref="T17:T18"/>
    <mergeCell ref="J17:J18"/>
    <mergeCell ref="O17:O18"/>
    <mergeCell ref="N17:N18"/>
    <mergeCell ref="K17:K18"/>
    <mergeCell ref="L17:L18"/>
    <mergeCell ref="M17:M18"/>
  </mergeCells>
  <conditionalFormatting sqref="A19:AL21 AM21:BI21 A22:BI386">
    <cfRule type="expression" dxfId="13" priority="1">
      <formula>WEEKDAY($A19,2)&gt;=6</formula>
    </cfRule>
  </conditionalFormatting>
  <conditionalFormatting sqref="C387:F651 Q387:Q651 S387:W651">
    <cfRule type="expression" dxfId="12" priority="2" stopIfTrue="1">
      <formula>WEEKDAY($A387,2)&gt;=6</formula>
    </cfRule>
  </conditionalFormatting>
  <dataValidations count="1">
    <dataValidation type="list" allowBlank="1" showInputMessage="1" showErrorMessage="1" sqref="Y19:Y386" xr:uid="{26AA438A-7973-6E43-B468-9579EDF4015C}">
      <formula1>#REF!</formula1>
    </dataValidation>
  </dataValidations>
  <pageMargins left="0.23622047244094499" right="0.23622047244094499" top="0.43307086614173201" bottom="0.55118110236220497" header="0" footer="0"/>
  <pageSetup paperSize="8" scale="65" orientation="portrait" r:id="rId1"/>
  <headerFooter>
    <oddFooter>&amp;L&amp;K000000                    Supérieur hiérarchique:
_______________________________________&amp;C&amp;K000000Employé: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F96-FDF9-1C47-A96D-C417C5781AD7}">
  <dimension ref="A1:NE91"/>
  <sheetViews>
    <sheetView workbookViewId="0">
      <pane xSplit="3" ySplit="1" topLeftCell="D2" activePane="bottomRight" state="frozen"/>
      <selection activeCell="A19" sqref="A19:XFD20"/>
      <selection pane="topRight" activeCell="A19" sqref="A19:XFD20"/>
      <selection pane="bottomLeft" activeCell="A19" sqref="A19:XFD20"/>
      <selection pane="bottomRight" activeCell="A19" sqref="A19:XFD20"/>
    </sheetView>
  </sheetViews>
  <sheetFormatPr baseColWidth="10" defaultColWidth="11" defaultRowHeight="14" x14ac:dyDescent="0.15"/>
  <cols>
    <col min="1" max="1" width="11" style="24"/>
    <col min="2" max="3" width="10.83203125" style="24" customWidth="1"/>
    <col min="4" max="369" width="3.33203125" style="24" customWidth="1"/>
    <col min="370" max="16384" width="11" style="24"/>
  </cols>
  <sheetData>
    <row r="1" spans="1:369" s="23" customFormat="1" ht="65" customHeight="1" x14ac:dyDescent="0.15">
      <c r="B1" s="28"/>
      <c r="C1" s="29"/>
      <c r="D1" s="25">
        <v>43830</v>
      </c>
      <c r="E1" s="25">
        <v>43831</v>
      </c>
      <c r="F1" s="25">
        <v>43832</v>
      </c>
      <c r="G1" s="25">
        <v>43833</v>
      </c>
      <c r="H1" s="25">
        <v>43834</v>
      </c>
      <c r="I1" s="25">
        <v>43835</v>
      </c>
      <c r="J1" s="25">
        <v>43836</v>
      </c>
      <c r="K1" s="25">
        <v>43837</v>
      </c>
      <c r="L1" s="25">
        <v>43838</v>
      </c>
      <c r="M1" s="25">
        <v>43839</v>
      </c>
      <c r="N1" s="25">
        <v>43840</v>
      </c>
      <c r="O1" s="25">
        <v>43841</v>
      </c>
      <c r="P1" s="25">
        <v>43842</v>
      </c>
      <c r="Q1" s="25">
        <v>43843</v>
      </c>
      <c r="R1" s="25">
        <v>43844</v>
      </c>
      <c r="S1" s="25">
        <v>43845</v>
      </c>
      <c r="T1" s="25">
        <v>43846</v>
      </c>
      <c r="U1" s="25">
        <v>43847</v>
      </c>
      <c r="V1" s="25">
        <v>43848</v>
      </c>
      <c r="W1" s="25">
        <v>43849</v>
      </c>
      <c r="X1" s="25">
        <v>43850</v>
      </c>
      <c r="Y1" s="25">
        <v>43851</v>
      </c>
      <c r="Z1" s="25">
        <v>43852</v>
      </c>
      <c r="AA1" s="25">
        <v>43853</v>
      </c>
      <c r="AB1" s="25">
        <v>43854</v>
      </c>
      <c r="AC1" s="25">
        <v>43855</v>
      </c>
      <c r="AD1" s="25">
        <v>43856</v>
      </c>
      <c r="AE1" s="25">
        <v>43857</v>
      </c>
      <c r="AF1" s="25">
        <v>43858</v>
      </c>
      <c r="AG1" s="25">
        <v>43859</v>
      </c>
      <c r="AH1" s="25">
        <v>43860</v>
      </c>
      <c r="AI1" s="25">
        <v>43861</v>
      </c>
      <c r="AJ1" s="25">
        <v>43862</v>
      </c>
      <c r="AK1" s="25">
        <v>43863</v>
      </c>
      <c r="AL1" s="25">
        <v>43864</v>
      </c>
      <c r="AM1" s="25">
        <v>43865</v>
      </c>
      <c r="AN1" s="25">
        <v>43866</v>
      </c>
      <c r="AO1" s="25">
        <v>43867</v>
      </c>
      <c r="AP1" s="25">
        <v>43868</v>
      </c>
      <c r="AQ1" s="25">
        <v>43869</v>
      </c>
      <c r="AR1" s="25">
        <v>43870</v>
      </c>
      <c r="AS1" s="25">
        <v>43871</v>
      </c>
      <c r="AT1" s="25">
        <v>43872</v>
      </c>
      <c r="AU1" s="25">
        <v>43873</v>
      </c>
      <c r="AV1" s="25">
        <v>43874</v>
      </c>
      <c r="AW1" s="25">
        <v>43875</v>
      </c>
      <c r="AX1" s="25">
        <v>43876</v>
      </c>
      <c r="AY1" s="25">
        <v>43877</v>
      </c>
      <c r="AZ1" s="25">
        <v>43878</v>
      </c>
      <c r="BA1" s="25">
        <v>43879</v>
      </c>
      <c r="BB1" s="25">
        <v>43880</v>
      </c>
      <c r="BC1" s="25">
        <v>43881</v>
      </c>
      <c r="BD1" s="25">
        <v>43882</v>
      </c>
      <c r="BE1" s="25">
        <v>43883</v>
      </c>
      <c r="BF1" s="25">
        <v>43884</v>
      </c>
      <c r="BG1" s="25">
        <v>43885</v>
      </c>
      <c r="BH1" s="25">
        <v>43886</v>
      </c>
      <c r="BI1" s="25">
        <v>43887</v>
      </c>
      <c r="BJ1" s="25">
        <v>43888</v>
      </c>
      <c r="BK1" s="25">
        <v>43889</v>
      </c>
      <c r="BL1" s="25">
        <v>43890</v>
      </c>
      <c r="BM1" s="25">
        <v>43891</v>
      </c>
      <c r="BN1" s="25">
        <v>43892</v>
      </c>
      <c r="BO1" s="25">
        <v>43893</v>
      </c>
      <c r="BP1" s="25">
        <v>43894</v>
      </c>
      <c r="BQ1" s="25">
        <v>43895</v>
      </c>
      <c r="BR1" s="25">
        <v>43896</v>
      </c>
      <c r="BS1" s="25">
        <v>43897</v>
      </c>
      <c r="BT1" s="25">
        <v>43898</v>
      </c>
      <c r="BU1" s="25">
        <v>43899</v>
      </c>
      <c r="BV1" s="25">
        <v>43900</v>
      </c>
      <c r="BW1" s="25">
        <v>43901</v>
      </c>
      <c r="BX1" s="25">
        <v>43902</v>
      </c>
      <c r="BY1" s="25">
        <v>43903</v>
      </c>
      <c r="BZ1" s="25">
        <v>43904</v>
      </c>
      <c r="CA1" s="25">
        <v>43905</v>
      </c>
      <c r="CB1" s="25">
        <v>43906</v>
      </c>
      <c r="CC1" s="25">
        <v>43907</v>
      </c>
      <c r="CD1" s="25">
        <v>43908</v>
      </c>
      <c r="CE1" s="25">
        <v>43909</v>
      </c>
      <c r="CF1" s="25">
        <v>43910</v>
      </c>
      <c r="CG1" s="25">
        <v>43911</v>
      </c>
      <c r="CH1" s="25">
        <v>43912</v>
      </c>
      <c r="CI1" s="25">
        <v>43913</v>
      </c>
      <c r="CJ1" s="25">
        <v>43914</v>
      </c>
      <c r="CK1" s="25">
        <v>43915</v>
      </c>
      <c r="CL1" s="25">
        <v>43916</v>
      </c>
      <c r="CM1" s="25">
        <v>43917</v>
      </c>
      <c r="CN1" s="25">
        <v>43918</v>
      </c>
      <c r="CO1" s="25">
        <v>43919</v>
      </c>
      <c r="CP1" s="25">
        <v>43920</v>
      </c>
      <c r="CQ1" s="25">
        <v>43921</v>
      </c>
      <c r="CR1" s="25">
        <v>43922</v>
      </c>
      <c r="CS1" s="25">
        <v>43923</v>
      </c>
      <c r="CT1" s="25">
        <v>43924</v>
      </c>
      <c r="CU1" s="25">
        <v>43925</v>
      </c>
      <c r="CV1" s="25">
        <v>43926</v>
      </c>
      <c r="CW1" s="25">
        <v>43927</v>
      </c>
      <c r="CX1" s="25">
        <v>43928</v>
      </c>
      <c r="CY1" s="25">
        <v>43929</v>
      </c>
      <c r="CZ1" s="25">
        <v>43930</v>
      </c>
      <c r="DA1" s="25">
        <v>43931</v>
      </c>
      <c r="DB1" s="25">
        <v>43932</v>
      </c>
      <c r="DC1" s="25">
        <v>43933</v>
      </c>
      <c r="DD1" s="25">
        <v>43934</v>
      </c>
      <c r="DE1" s="25">
        <v>43935</v>
      </c>
      <c r="DF1" s="25">
        <v>43936</v>
      </c>
      <c r="DG1" s="25">
        <v>43937</v>
      </c>
      <c r="DH1" s="25">
        <v>43938</v>
      </c>
      <c r="DI1" s="25">
        <v>43939</v>
      </c>
      <c r="DJ1" s="25">
        <v>43940</v>
      </c>
      <c r="DK1" s="25">
        <v>43941</v>
      </c>
      <c r="DL1" s="25">
        <v>43942</v>
      </c>
      <c r="DM1" s="25">
        <v>43943</v>
      </c>
      <c r="DN1" s="25">
        <v>43944</v>
      </c>
      <c r="DO1" s="25">
        <v>43945</v>
      </c>
      <c r="DP1" s="25">
        <v>43946</v>
      </c>
      <c r="DQ1" s="25">
        <v>43947</v>
      </c>
      <c r="DR1" s="25">
        <v>43948</v>
      </c>
      <c r="DS1" s="25">
        <v>43949</v>
      </c>
      <c r="DT1" s="25">
        <v>43950</v>
      </c>
      <c r="DU1" s="25">
        <v>43951</v>
      </c>
      <c r="DV1" s="25">
        <v>43952</v>
      </c>
      <c r="DW1" s="25">
        <v>43953</v>
      </c>
      <c r="DX1" s="25">
        <v>43954</v>
      </c>
      <c r="DY1" s="25">
        <v>43955</v>
      </c>
      <c r="DZ1" s="25">
        <v>43956</v>
      </c>
      <c r="EA1" s="25">
        <v>43957</v>
      </c>
      <c r="EB1" s="25">
        <v>43958</v>
      </c>
      <c r="EC1" s="25">
        <v>43959</v>
      </c>
      <c r="ED1" s="25">
        <v>43960</v>
      </c>
      <c r="EE1" s="25">
        <v>43961</v>
      </c>
      <c r="EF1" s="25">
        <v>43962</v>
      </c>
      <c r="EG1" s="25">
        <v>43963</v>
      </c>
      <c r="EH1" s="25">
        <v>43964</v>
      </c>
      <c r="EI1" s="25">
        <v>43965</v>
      </c>
      <c r="EJ1" s="25">
        <v>43966</v>
      </c>
      <c r="EK1" s="25">
        <v>43967</v>
      </c>
      <c r="EL1" s="25">
        <v>43968</v>
      </c>
      <c r="EM1" s="25">
        <v>43969</v>
      </c>
      <c r="EN1" s="25">
        <v>43970</v>
      </c>
      <c r="EO1" s="25">
        <v>43971</v>
      </c>
      <c r="EP1" s="25">
        <v>43972</v>
      </c>
      <c r="EQ1" s="25">
        <v>43973</v>
      </c>
      <c r="ER1" s="25">
        <v>43974</v>
      </c>
      <c r="ES1" s="25">
        <v>43975</v>
      </c>
      <c r="ET1" s="25">
        <v>43976</v>
      </c>
      <c r="EU1" s="25">
        <v>43977</v>
      </c>
      <c r="EV1" s="25">
        <v>43978</v>
      </c>
      <c r="EW1" s="25">
        <v>43979</v>
      </c>
      <c r="EX1" s="25">
        <v>43980</v>
      </c>
      <c r="EY1" s="25">
        <v>43981</v>
      </c>
      <c r="EZ1" s="25">
        <v>43982</v>
      </c>
      <c r="FA1" s="25">
        <v>43983</v>
      </c>
      <c r="FB1" s="25">
        <v>43984</v>
      </c>
      <c r="FC1" s="25">
        <v>43985</v>
      </c>
      <c r="FD1" s="25">
        <v>43986</v>
      </c>
      <c r="FE1" s="25">
        <v>43987</v>
      </c>
      <c r="FF1" s="25">
        <v>43988</v>
      </c>
      <c r="FG1" s="25">
        <v>43989</v>
      </c>
      <c r="FH1" s="25">
        <v>43990</v>
      </c>
      <c r="FI1" s="25">
        <v>43991</v>
      </c>
      <c r="FJ1" s="25">
        <v>43992</v>
      </c>
      <c r="FK1" s="25">
        <v>43993</v>
      </c>
      <c r="FL1" s="25">
        <v>43994</v>
      </c>
      <c r="FM1" s="25">
        <v>43995</v>
      </c>
      <c r="FN1" s="25">
        <v>43996</v>
      </c>
      <c r="FO1" s="25">
        <v>43997</v>
      </c>
      <c r="FP1" s="25">
        <v>43998</v>
      </c>
      <c r="FQ1" s="25">
        <v>43999</v>
      </c>
      <c r="FR1" s="25">
        <v>44000</v>
      </c>
      <c r="FS1" s="25">
        <v>44001</v>
      </c>
      <c r="FT1" s="25">
        <v>44002</v>
      </c>
      <c r="FU1" s="25">
        <v>44003</v>
      </c>
      <c r="FV1" s="25">
        <v>44004</v>
      </c>
      <c r="FW1" s="25">
        <v>44005</v>
      </c>
      <c r="FX1" s="25">
        <v>44006</v>
      </c>
      <c r="FY1" s="25">
        <v>44007</v>
      </c>
      <c r="FZ1" s="25">
        <v>44008</v>
      </c>
      <c r="GA1" s="25">
        <v>44009</v>
      </c>
      <c r="GB1" s="25">
        <v>44010</v>
      </c>
      <c r="GC1" s="25">
        <v>44011</v>
      </c>
      <c r="GD1" s="25">
        <v>44012</v>
      </c>
      <c r="GE1" s="25">
        <v>44013</v>
      </c>
      <c r="GF1" s="25">
        <v>44014</v>
      </c>
      <c r="GG1" s="25">
        <v>44015</v>
      </c>
      <c r="GH1" s="25">
        <v>44016</v>
      </c>
      <c r="GI1" s="25">
        <v>44017</v>
      </c>
      <c r="GJ1" s="25">
        <v>44018</v>
      </c>
      <c r="GK1" s="25">
        <v>44019</v>
      </c>
      <c r="GL1" s="25">
        <v>44020</v>
      </c>
      <c r="GM1" s="25">
        <v>44021</v>
      </c>
      <c r="GN1" s="25">
        <v>44022</v>
      </c>
      <c r="GO1" s="25">
        <v>44023</v>
      </c>
      <c r="GP1" s="25">
        <v>44024</v>
      </c>
      <c r="GQ1" s="25">
        <v>44025</v>
      </c>
      <c r="GR1" s="25">
        <v>44026</v>
      </c>
      <c r="GS1" s="25">
        <v>44027</v>
      </c>
      <c r="GT1" s="25">
        <v>44028</v>
      </c>
      <c r="GU1" s="25">
        <v>44029</v>
      </c>
      <c r="GV1" s="25">
        <v>44030</v>
      </c>
      <c r="GW1" s="25">
        <v>44031</v>
      </c>
      <c r="GX1" s="25">
        <v>44032</v>
      </c>
      <c r="GY1" s="25">
        <v>44033</v>
      </c>
      <c r="GZ1" s="25">
        <v>44034</v>
      </c>
      <c r="HA1" s="25">
        <v>44035</v>
      </c>
      <c r="HB1" s="25">
        <v>44036</v>
      </c>
      <c r="HC1" s="25">
        <v>44037</v>
      </c>
      <c r="HD1" s="25">
        <v>44038</v>
      </c>
      <c r="HE1" s="25">
        <v>44039</v>
      </c>
      <c r="HF1" s="25">
        <v>44040</v>
      </c>
      <c r="HG1" s="25">
        <v>44041</v>
      </c>
      <c r="HH1" s="25">
        <v>44042</v>
      </c>
      <c r="HI1" s="25">
        <v>44043</v>
      </c>
      <c r="HJ1" s="25">
        <v>44044</v>
      </c>
      <c r="HK1" s="25">
        <v>44045</v>
      </c>
      <c r="HL1" s="25">
        <v>44046</v>
      </c>
      <c r="HM1" s="25">
        <v>44047</v>
      </c>
      <c r="HN1" s="25">
        <v>44048</v>
      </c>
      <c r="HO1" s="25">
        <v>44049</v>
      </c>
      <c r="HP1" s="25">
        <v>44050</v>
      </c>
      <c r="HQ1" s="25">
        <v>44051</v>
      </c>
      <c r="HR1" s="25">
        <v>44052</v>
      </c>
      <c r="HS1" s="25">
        <v>44053</v>
      </c>
      <c r="HT1" s="25">
        <v>44054</v>
      </c>
      <c r="HU1" s="25">
        <v>44055</v>
      </c>
      <c r="HV1" s="25">
        <v>44056</v>
      </c>
      <c r="HW1" s="25">
        <v>44057</v>
      </c>
      <c r="HX1" s="25">
        <v>44058</v>
      </c>
      <c r="HY1" s="25">
        <v>44059</v>
      </c>
      <c r="HZ1" s="25">
        <v>44060</v>
      </c>
      <c r="IA1" s="25">
        <v>44061</v>
      </c>
      <c r="IB1" s="25">
        <v>44062</v>
      </c>
      <c r="IC1" s="25">
        <v>44063</v>
      </c>
      <c r="ID1" s="25">
        <v>44064</v>
      </c>
      <c r="IE1" s="25">
        <v>44065</v>
      </c>
      <c r="IF1" s="25">
        <v>44066</v>
      </c>
      <c r="IG1" s="25">
        <v>44067</v>
      </c>
      <c r="IH1" s="25">
        <v>44068</v>
      </c>
      <c r="II1" s="25">
        <v>44069</v>
      </c>
      <c r="IJ1" s="25">
        <v>44070</v>
      </c>
      <c r="IK1" s="25">
        <v>44071</v>
      </c>
      <c r="IL1" s="25">
        <v>44072</v>
      </c>
      <c r="IM1" s="25">
        <v>44073</v>
      </c>
      <c r="IN1" s="25">
        <v>44074</v>
      </c>
      <c r="IO1" s="25">
        <v>44075</v>
      </c>
      <c r="IP1" s="25">
        <v>44076</v>
      </c>
      <c r="IQ1" s="25">
        <v>44077</v>
      </c>
      <c r="IR1" s="25">
        <v>44078</v>
      </c>
      <c r="IS1" s="25">
        <v>44079</v>
      </c>
      <c r="IT1" s="25">
        <v>44080</v>
      </c>
      <c r="IU1" s="25">
        <v>44081</v>
      </c>
      <c r="IV1" s="25">
        <v>44082</v>
      </c>
      <c r="IW1" s="25">
        <v>44083</v>
      </c>
      <c r="IX1" s="25">
        <v>44084</v>
      </c>
      <c r="IY1" s="25">
        <v>44085</v>
      </c>
      <c r="IZ1" s="25">
        <v>44086</v>
      </c>
      <c r="JA1" s="25">
        <v>44087</v>
      </c>
      <c r="JB1" s="25">
        <v>44088</v>
      </c>
      <c r="JC1" s="25">
        <v>44089</v>
      </c>
      <c r="JD1" s="25">
        <v>44090</v>
      </c>
      <c r="JE1" s="25">
        <v>44091</v>
      </c>
      <c r="JF1" s="25">
        <v>44092</v>
      </c>
      <c r="JG1" s="25">
        <v>44093</v>
      </c>
      <c r="JH1" s="25">
        <v>44094</v>
      </c>
      <c r="JI1" s="25">
        <v>44095</v>
      </c>
      <c r="JJ1" s="25">
        <v>44096</v>
      </c>
      <c r="JK1" s="25">
        <v>44097</v>
      </c>
      <c r="JL1" s="25">
        <v>44098</v>
      </c>
      <c r="JM1" s="25">
        <v>44099</v>
      </c>
      <c r="JN1" s="25">
        <v>44100</v>
      </c>
      <c r="JO1" s="25">
        <v>44101</v>
      </c>
      <c r="JP1" s="25">
        <v>44102</v>
      </c>
      <c r="JQ1" s="25">
        <v>44103</v>
      </c>
      <c r="JR1" s="25">
        <v>44104</v>
      </c>
      <c r="JS1" s="25">
        <v>44105</v>
      </c>
      <c r="JT1" s="25">
        <v>44106</v>
      </c>
      <c r="JU1" s="25">
        <v>44107</v>
      </c>
      <c r="JV1" s="25">
        <v>44108</v>
      </c>
      <c r="JW1" s="25">
        <v>44109</v>
      </c>
      <c r="JX1" s="25">
        <v>44110</v>
      </c>
      <c r="JY1" s="25">
        <v>44111</v>
      </c>
      <c r="JZ1" s="25">
        <v>44112</v>
      </c>
      <c r="KA1" s="25">
        <v>44113</v>
      </c>
      <c r="KB1" s="25">
        <v>44114</v>
      </c>
      <c r="KC1" s="25">
        <v>44115</v>
      </c>
      <c r="KD1" s="25">
        <v>44116</v>
      </c>
      <c r="KE1" s="25">
        <v>44117</v>
      </c>
      <c r="KF1" s="25">
        <v>44118</v>
      </c>
      <c r="KG1" s="25">
        <v>44119</v>
      </c>
      <c r="KH1" s="25">
        <v>44120</v>
      </c>
      <c r="KI1" s="25">
        <v>44121</v>
      </c>
      <c r="KJ1" s="25">
        <v>44122</v>
      </c>
      <c r="KK1" s="25">
        <v>44123</v>
      </c>
      <c r="KL1" s="25">
        <v>44124</v>
      </c>
      <c r="KM1" s="25">
        <v>44125</v>
      </c>
      <c r="KN1" s="25">
        <v>44126</v>
      </c>
      <c r="KO1" s="25">
        <v>44127</v>
      </c>
      <c r="KP1" s="25">
        <v>44128</v>
      </c>
      <c r="KQ1" s="25">
        <v>44129</v>
      </c>
      <c r="KR1" s="25">
        <v>44130</v>
      </c>
      <c r="KS1" s="25">
        <v>44131</v>
      </c>
      <c r="KT1" s="25">
        <v>44132</v>
      </c>
      <c r="KU1" s="25">
        <v>44133</v>
      </c>
      <c r="KV1" s="25">
        <v>44134</v>
      </c>
      <c r="KW1" s="25">
        <v>44135</v>
      </c>
      <c r="KX1" s="25">
        <v>44136</v>
      </c>
      <c r="KY1" s="25">
        <v>44137</v>
      </c>
      <c r="KZ1" s="25">
        <v>44138</v>
      </c>
      <c r="LA1" s="25">
        <v>44139</v>
      </c>
      <c r="LB1" s="25">
        <v>44140</v>
      </c>
      <c r="LC1" s="25">
        <v>44141</v>
      </c>
      <c r="LD1" s="25">
        <v>44142</v>
      </c>
      <c r="LE1" s="25">
        <v>44143</v>
      </c>
      <c r="LF1" s="25">
        <v>44144</v>
      </c>
      <c r="LG1" s="25">
        <v>44145</v>
      </c>
      <c r="LH1" s="25">
        <v>44146</v>
      </c>
      <c r="LI1" s="25">
        <v>44147</v>
      </c>
      <c r="LJ1" s="25">
        <v>44148</v>
      </c>
      <c r="LK1" s="25">
        <v>44149</v>
      </c>
      <c r="LL1" s="25">
        <v>44150</v>
      </c>
      <c r="LM1" s="25">
        <v>44151</v>
      </c>
      <c r="LN1" s="25">
        <v>44152</v>
      </c>
      <c r="LO1" s="25">
        <v>44153</v>
      </c>
      <c r="LP1" s="25">
        <v>44154</v>
      </c>
      <c r="LQ1" s="25">
        <v>44155</v>
      </c>
      <c r="LR1" s="25">
        <v>44156</v>
      </c>
      <c r="LS1" s="25">
        <v>44157</v>
      </c>
      <c r="LT1" s="25">
        <v>44158</v>
      </c>
      <c r="LU1" s="25">
        <v>44159</v>
      </c>
      <c r="LV1" s="25">
        <v>44160</v>
      </c>
      <c r="LW1" s="25">
        <v>44161</v>
      </c>
      <c r="LX1" s="25">
        <v>44162</v>
      </c>
      <c r="LY1" s="25">
        <v>44163</v>
      </c>
      <c r="LZ1" s="25">
        <v>44164</v>
      </c>
      <c r="MA1" s="25">
        <v>44165</v>
      </c>
      <c r="MB1" s="25">
        <v>44166</v>
      </c>
      <c r="MC1" s="25">
        <v>44167</v>
      </c>
      <c r="MD1" s="25">
        <v>44168</v>
      </c>
      <c r="ME1" s="25">
        <v>44169</v>
      </c>
      <c r="MF1" s="25">
        <v>44170</v>
      </c>
      <c r="MG1" s="25">
        <v>44171</v>
      </c>
      <c r="MH1" s="25">
        <v>44172</v>
      </c>
      <c r="MI1" s="25">
        <v>44173</v>
      </c>
      <c r="MJ1" s="25">
        <v>44174</v>
      </c>
      <c r="MK1" s="25">
        <v>44175</v>
      </c>
      <c r="ML1" s="25">
        <v>44176</v>
      </c>
      <c r="MM1" s="25">
        <v>44177</v>
      </c>
      <c r="MN1" s="25">
        <v>44178</v>
      </c>
      <c r="MO1" s="25">
        <v>44179</v>
      </c>
      <c r="MP1" s="25">
        <v>44180</v>
      </c>
      <c r="MQ1" s="25">
        <v>44181</v>
      </c>
      <c r="MR1" s="25">
        <v>44182</v>
      </c>
      <c r="MS1" s="25">
        <v>44183</v>
      </c>
      <c r="MT1" s="25">
        <v>44184</v>
      </c>
      <c r="MU1" s="25">
        <v>44185</v>
      </c>
      <c r="MV1" s="25">
        <v>44186</v>
      </c>
      <c r="MW1" s="25">
        <v>44187</v>
      </c>
      <c r="MX1" s="25">
        <v>44188</v>
      </c>
      <c r="MY1" s="25">
        <v>44189</v>
      </c>
      <c r="MZ1" s="25">
        <v>44190</v>
      </c>
      <c r="NA1" s="25">
        <v>44191</v>
      </c>
      <c r="NB1" s="25">
        <v>44192</v>
      </c>
      <c r="NC1" s="25">
        <v>44193</v>
      </c>
      <c r="ND1" s="25">
        <v>44194</v>
      </c>
      <c r="NE1" s="25">
        <v>44195</v>
      </c>
    </row>
    <row r="2" spans="1:369" ht="20" customHeight="1" x14ac:dyDescent="0.15">
      <c r="A2" s="218" t="s">
        <v>413</v>
      </c>
      <c r="B2" s="219"/>
      <c r="C2" s="27" t="s">
        <v>412</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20"/>
      <c r="B3" s="221"/>
      <c r="C3" s="27" t="s">
        <v>411</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22"/>
      <c r="B4" s="223"/>
      <c r="C4" s="27" t="s">
        <v>410</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8" t="s">
        <v>413</v>
      </c>
      <c r="B5" s="219"/>
      <c r="C5" s="27" t="s">
        <v>412</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20"/>
      <c r="B6" s="221"/>
      <c r="C6" s="27" t="s">
        <v>411</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22"/>
      <c r="B7" s="223"/>
      <c r="C7" s="27" t="s">
        <v>410</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8" t="s">
        <v>413</v>
      </c>
      <c r="B8" s="219"/>
      <c r="C8" s="27" t="s">
        <v>412</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20"/>
      <c r="B9" s="221"/>
      <c r="C9" s="27" t="s">
        <v>411</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22"/>
      <c r="B10" s="223"/>
      <c r="C10" s="27" t="s">
        <v>410</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8" t="s">
        <v>413</v>
      </c>
      <c r="B11" s="219"/>
      <c r="C11" s="27" t="s">
        <v>412</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20"/>
      <c r="B12" s="221"/>
      <c r="C12" s="27" t="s">
        <v>411</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22"/>
      <c r="B13" s="223"/>
      <c r="C13" s="27" t="s">
        <v>410</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8" t="s">
        <v>413</v>
      </c>
      <c r="B14" s="219"/>
      <c r="C14" s="27" t="s">
        <v>412</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20"/>
      <c r="B15" s="221"/>
      <c r="C15" s="27" t="s">
        <v>411</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22"/>
      <c r="B16" s="223"/>
      <c r="C16" s="27" t="s">
        <v>410</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8" t="s">
        <v>413</v>
      </c>
      <c r="B17" s="219"/>
      <c r="C17" s="27" t="s">
        <v>412</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20"/>
      <c r="B18" s="221"/>
      <c r="C18" s="27" t="s">
        <v>411</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22"/>
      <c r="B19" s="223"/>
      <c r="C19" s="27" t="s">
        <v>410</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8" t="s">
        <v>413</v>
      </c>
      <c r="B20" s="219"/>
      <c r="C20" s="27" t="s">
        <v>412</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20"/>
      <c r="B21" s="221"/>
      <c r="C21" s="27" t="s">
        <v>411</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22"/>
      <c r="B22" s="223"/>
      <c r="C22" s="27" t="s">
        <v>410</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8" t="s">
        <v>413</v>
      </c>
      <c r="B23" s="219"/>
      <c r="C23" s="27" t="s">
        <v>412</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20"/>
      <c r="B24" s="221"/>
      <c r="C24" s="27" t="s">
        <v>411</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22"/>
      <c r="B25" s="223"/>
      <c r="C25" s="27" t="s">
        <v>410</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8" t="s">
        <v>413</v>
      </c>
      <c r="B26" s="219"/>
      <c r="C26" s="27" t="s">
        <v>412</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20"/>
      <c r="B27" s="221"/>
      <c r="C27" s="27" t="s">
        <v>411</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22"/>
      <c r="B28" s="223"/>
      <c r="C28" s="27" t="s">
        <v>410</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8" t="s">
        <v>413</v>
      </c>
      <c r="B29" s="219"/>
      <c r="C29" s="27" t="s">
        <v>412</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20"/>
      <c r="B30" s="221"/>
      <c r="C30" s="27" t="s">
        <v>411</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22"/>
      <c r="B31" s="223"/>
      <c r="C31" s="27" t="s">
        <v>410</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8" t="s">
        <v>413</v>
      </c>
      <c r="B32" s="219"/>
      <c r="C32" s="27" t="s">
        <v>412</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20"/>
      <c r="B33" s="221"/>
      <c r="C33" s="27" t="s">
        <v>411</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22"/>
      <c r="B34" s="223"/>
      <c r="C34" s="27" t="s">
        <v>410</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8" t="s">
        <v>413</v>
      </c>
      <c r="B35" s="219"/>
      <c r="C35" s="27" t="s">
        <v>412</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20"/>
      <c r="B36" s="221"/>
      <c r="C36" s="27" t="s">
        <v>411</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22"/>
      <c r="B37" s="223"/>
      <c r="C37" s="27" t="s">
        <v>410</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8" t="s">
        <v>413</v>
      </c>
      <c r="B38" s="219"/>
      <c r="C38" s="27" t="s">
        <v>412</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20"/>
      <c r="B39" s="221"/>
      <c r="C39" s="27" t="s">
        <v>411</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22"/>
      <c r="B40" s="223"/>
      <c r="C40" s="27" t="s">
        <v>410</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8" t="s">
        <v>413</v>
      </c>
      <c r="B41" s="219"/>
      <c r="C41" s="27" t="s">
        <v>412</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20"/>
      <c r="B42" s="221"/>
      <c r="C42" s="27" t="s">
        <v>411</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22"/>
      <c r="B43" s="223"/>
      <c r="C43" s="27" t="s">
        <v>410</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8" t="s">
        <v>413</v>
      </c>
      <c r="B44" s="219"/>
      <c r="C44" s="27" t="s">
        <v>412</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20"/>
      <c r="B45" s="221"/>
      <c r="C45" s="27" t="s">
        <v>411</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22"/>
      <c r="B46" s="223"/>
      <c r="C46" s="27" t="s">
        <v>410</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8" t="s">
        <v>413</v>
      </c>
      <c r="B47" s="219"/>
      <c r="C47" s="27" t="s">
        <v>412</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20"/>
      <c r="B48" s="221"/>
      <c r="C48" s="27" t="s">
        <v>411</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22"/>
      <c r="B49" s="223"/>
      <c r="C49" s="27" t="s">
        <v>410</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8" t="s">
        <v>413</v>
      </c>
      <c r="B50" s="219"/>
      <c r="C50" s="27" t="s">
        <v>412</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20"/>
      <c r="B51" s="221"/>
      <c r="C51" s="27" t="s">
        <v>411</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22"/>
      <c r="B52" s="223"/>
      <c r="C52" s="27" t="s">
        <v>410</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8" t="s">
        <v>413</v>
      </c>
      <c r="B53" s="219"/>
      <c r="C53" s="27" t="s">
        <v>412</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20"/>
      <c r="B54" s="221"/>
      <c r="C54" s="27" t="s">
        <v>411</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22"/>
      <c r="B55" s="223"/>
      <c r="C55" s="27" t="s">
        <v>410</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8" t="s">
        <v>413</v>
      </c>
      <c r="B56" s="219"/>
      <c r="C56" s="27" t="s">
        <v>412</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20"/>
      <c r="B57" s="221"/>
      <c r="C57" s="27" t="s">
        <v>411</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22"/>
      <c r="B58" s="223"/>
      <c r="C58" s="27" t="s">
        <v>410</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8" t="s">
        <v>413</v>
      </c>
      <c r="B59" s="219"/>
      <c r="C59" s="27" t="s">
        <v>412</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20"/>
      <c r="B60" s="221"/>
      <c r="C60" s="27" t="s">
        <v>411</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22"/>
      <c r="B61" s="223"/>
      <c r="C61" s="27" t="s">
        <v>410</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8" t="s">
        <v>413</v>
      </c>
      <c r="B62" s="219"/>
      <c r="C62" s="27" t="s">
        <v>412</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20"/>
      <c r="B63" s="221"/>
      <c r="C63" s="27" t="s">
        <v>411</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22"/>
      <c r="B64" s="223"/>
      <c r="C64" s="27" t="s">
        <v>410</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8" t="s">
        <v>413</v>
      </c>
      <c r="B65" s="219"/>
      <c r="C65" s="27" t="s">
        <v>412</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20"/>
      <c r="B66" s="221"/>
      <c r="C66" s="27" t="s">
        <v>411</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22"/>
      <c r="B67" s="223"/>
      <c r="C67" s="27" t="s">
        <v>410</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8" t="s">
        <v>413</v>
      </c>
      <c r="B68" s="219"/>
      <c r="C68" s="27" t="s">
        <v>412</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20"/>
      <c r="B69" s="221"/>
      <c r="C69" s="27" t="s">
        <v>411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22"/>
      <c r="B70" s="223"/>
      <c r="C70" s="27" t="s">
        <v>410</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8" t="s">
        <v>413</v>
      </c>
      <c r="B71" s="219"/>
      <c r="C71" s="27" t="s">
        <v>412</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20"/>
      <c r="B72" s="221"/>
      <c r="C72" s="27" t="s">
        <v>411</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22"/>
      <c r="B73" s="223"/>
      <c r="C73" s="27" t="s">
        <v>410</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8" t="s">
        <v>413</v>
      </c>
      <c r="B74" s="219"/>
      <c r="C74" s="27" t="s">
        <v>412</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20"/>
      <c r="B75" s="221"/>
      <c r="C75" s="27" t="s">
        <v>411</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22"/>
      <c r="B76" s="223"/>
      <c r="C76" s="27" t="s">
        <v>410</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8" t="s">
        <v>413</v>
      </c>
      <c r="B77" s="219"/>
      <c r="C77" s="27" t="s">
        <v>412</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20"/>
      <c r="B78" s="221"/>
      <c r="C78" s="27" t="s">
        <v>411</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22"/>
      <c r="B79" s="223"/>
      <c r="C79" s="27" t="s">
        <v>410</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8" t="s">
        <v>413</v>
      </c>
      <c r="B80" s="219"/>
      <c r="C80" s="27" t="s">
        <v>412</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20"/>
      <c r="B81" s="221"/>
      <c r="C81" s="27" t="s">
        <v>411</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22"/>
      <c r="B82" s="223"/>
      <c r="C82" s="27" t="s">
        <v>410</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8" t="s">
        <v>413</v>
      </c>
      <c r="B83" s="219"/>
      <c r="C83" s="27" t="s">
        <v>412</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20"/>
      <c r="B84" s="221"/>
      <c r="C84" s="27" t="s">
        <v>411</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22"/>
      <c r="B85" s="223"/>
      <c r="C85" s="27" t="s">
        <v>410</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8" t="s">
        <v>413</v>
      </c>
      <c r="B86" s="219"/>
      <c r="C86" s="27" t="s">
        <v>412</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20"/>
      <c r="B87" s="221"/>
      <c r="C87" s="27" t="s">
        <v>411</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22"/>
      <c r="B88" s="223"/>
      <c r="C88" s="27" t="s">
        <v>410</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8" t="s">
        <v>413</v>
      </c>
      <c r="B89" s="219"/>
      <c r="C89" s="27" t="s">
        <v>412</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20"/>
      <c r="B90" s="221"/>
      <c r="C90" s="27" t="s">
        <v>411</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22"/>
      <c r="B91" s="223"/>
      <c r="C91" s="27" t="s">
        <v>410</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44:B46"/>
    <mergeCell ref="A47:B49"/>
    <mergeCell ref="A20:B22"/>
    <mergeCell ref="A23:B25"/>
    <mergeCell ref="A26:B28"/>
    <mergeCell ref="A41:B43"/>
    <mergeCell ref="A89:B91"/>
    <mergeCell ref="A68:B70"/>
    <mergeCell ref="A71:B73"/>
    <mergeCell ref="A50:B52"/>
    <mergeCell ref="A53:B55"/>
    <mergeCell ref="A59:B61"/>
    <mergeCell ref="A62:B64"/>
    <mergeCell ref="A65:B67"/>
    <mergeCell ref="A2:B4"/>
    <mergeCell ref="A5:B7"/>
    <mergeCell ref="A8:B10"/>
    <mergeCell ref="A11:B13"/>
    <mergeCell ref="A86:B88"/>
    <mergeCell ref="A32:B34"/>
    <mergeCell ref="A35:B37"/>
    <mergeCell ref="A14:B16"/>
    <mergeCell ref="A17:B19"/>
    <mergeCell ref="A38:B40"/>
    <mergeCell ref="A29:B31"/>
    <mergeCell ref="A74:B76"/>
    <mergeCell ref="A77:B79"/>
    <mergeCell ref="A80:B82"/>
    <mergeCell ref="A83:B85"/>
    <mergeCell ref="A56:B58"/>
  </mergeCells>
  <conditionalFormatting sqref="D32:ND91">
    <cfRule type="expression" dxfId="11" priority="4">
      <formula>WEEKDAY(2,B34)&gt;=6</formula>
    </cfRule>
  </conditionalFormatting>
  <conditionalFormatting sqref="D1:NE91">
    <cfRule type="expression" dxfId="10" priority="1">
      <formula>WEEKDAY(D1:$NE$1,2)&gt;=6</formula>
    </cfRule>
    <cfRule type="expression" dxfId="9" priority="2" stopIfTrue="1">
      <formula>WEEKDAY(D1,2)&gt;=6</formula>
    </cfRule>
  </conditionalFormatting>
  <conditionalFormatting sqref="D2:NE91">
    <cfRule type="expression" dxfId="8" priority="3">
      <formula>WEEKDAY(D2,2)&gt;=6</formula>
    </cfRule>
    <cfRule type="expression" dxfId="7"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C3BB-15FB-B14F-B9FD-95B03210A348}">
  <dimension ref="A1:K28"/>
  <sheetViews>
    <sheetView workbookViewId="0">
      <selection sqref="A1:K6"/>
    </sheetView>
  </sheetViews>
  <sheetFormatPr baseColWidth="10" defaultRowHeight="14" x14ac:dyDescent="0.15"/>
  <cols>
    <col min="1" max="16384" width="10.83203125" style="24"/>
  </cols>
  <sheetData>
    <row r="1" spans="1:11" x14ac:dyDescent="0.15">
      <c r="A1" s="233" t="e" vm="1">
        <v>#VALUE!</v>
      </c>
      <c r="B1" s="233"/>
      <c r="C1" s="233"/>
      <c r="D1" s="233"/>
      <c r="E1" s="233"/>
      <c r="F1" s="233"/>
      <c r="G1" s="233"/>
      <c r="H1" s="233"/>
      <c r="I1" s="233"/>
      <c r="J1" s="233"/>
      <c r="K1" s="233"/>
    </row>
    <row r="2" spans="1:11" x14ac:dyDescent="0.15">
      <c r="A2" s="233"/>
      <c r="B2" s="233"/>
      <c r="C2" s="233"/>
      <c r="D2" s="233"/>
      <c r="E2" s="233"/>
      <c r="F2" s="233"/>
      <c r="G2" s="233"/>
      <c r="H2" s="233"/>
      <c r="I2" s="233"/>
      <c r="J2" s="233"/>
      <c r="K2" s="233"/>
    </row>
    <row r="3" spans="1:11" x14ac:dyDescent="0.15">
      <c r="A3" s="233"/>
      <c r="B3" s="233"/>
      <c r="C3" s="233"/>
      <c r="D3" s="233"/>
      <c r="E3" s="233"/>
      <c r="F3" s="233"/>
      <c r="G3" s="233"/>
      <c r="H3" s="233"/>
      <c r="I3" s="233"/>
      <c r="J3" s="233"/>
      <c r="K3" s="233"/>
    </row>
    <row r="4" spans="1:11" x14ac:dyDescent="0.15">
      <c r="A4" s="233"/>
      <c r="B4" s="233"/>
      <c r="C4" s="233"/>
      <c r="D4" s="233"/>
      <c r="E4" s="233"/>
      <c r="F4" s="233"/>
      <c r="G4" s="233"/>
      <c r="H4" s="233"/>
      <c r="I4" s="233"/>
      <c r="J4" s="233"/>
      <c r="K4" s="233"/>
    </row>
    <row r="5" spans="1:11" x14ac:dyDescent="0.15">
      <c r="A5" s="233"/>
      <c r="B5" s="233"/>
      <c r="C5" s="233"/>
      <c r="D5" s="233"/>
      <c r="E5" s="233"/>
      <c r="F5" s="233"/>
      <c r="G5" s="233"/>
      <c r="H5" s="233"/>
      <c r="I5" s="233"/>
      <c r="J5" s="233"/>
      <c r="K5" s="233"/>
    </row>
    <row r="6" spans="1:11" x14ac:dyDescent="0.15">
      <c r="A6" s="233"/>
      <c r="B6" s="233"/>
      <c r="C6" s="233"/>
      <c r="D6" s="233"/>
      <c r="E6" s="233"/>
      <c r="F6" s="233"/>
      <c r="G6" s="233"/>
      <c r="H6" s="233"/>
      <c r="I6" s="233"/>
      <c r="J6" s="233"/>
      <c r="K6" s="233"/>
    </row>
    <row r="7" spans="1:11" x14ac:dyDescent="0.15">
      <c r="A7" s="231" t="s">
        <v>480</v>
      </c>
      <c r="B7" s="232"/>
      <c r="C7" s="232"/>
      <c r="D7" s="232"/>
      <c r="E7" s="232"/>
      <c r="F7" s="232"/>
      <c r="G7" s="232"/>
      <c r="H7" s="232"/>
      <c r="I7" s="232"/>
      <c r="J7" s="232"/>
      <c r="K7" s="232"/>
    </row>
    <row r="8" spans="1:11" x14ac:dyDescent="0.15">
      <c r="A8" s="232"/>
      <c r="B8" s="232"/>
      <c r="C8" s="232"/>
      <c r="D8" s="232"/>
      <c r="E8" s="232"/>
      <c r="F8" s="232"/>
      <c r="G8" s="232"/>
      <c r="H8" s="232"/>
      <c r="I8" s="232"/>
      <c r="J8" s="232"/>
      <c r="K8" s="232"/>
    </row>
    <row r="9" spans="1:11" x14ac:dyDescent="0.15">
      <c r="A9" s="232"/>
      <c r="B9" s="232"/>
      <c r="C9" s="232"/>
      <c r="D9" s="232"/>
      <c r="E9" s="232"/>
      <c r="F9" s="232"/>
      <c r="G9" s="232"/>
      <c r="H9" s="232"/>
      <c r="I9" s="232"/>
      <c r="J9" s="232"/>
      <c r="K9" s="232"/>
    </row>
    <row r="10" spans="1:11" x14ac:dyDescent="0.15">
      <c r="A10" s="232"/>
      <c r="B10" s="232"/>
      <c r="C10" s="232"/>
      <c r="D10" s="232"/>
      <c r="E10" s="232"/>
      <c r="F10" s="232"/>
      <c r="G10" s="232"/>
      <c r="H10" s="232"/>
      <c r="I10" s="232"/>
      <c r="J10" s="232"/>
      <c r="K10" s="232"/>
    </row>
    <row r="11" spans="1:11" x14ac:dyDescent="0.15">
      <c r="A11" s="232"/>
      <c r="B11" s="232"/>
      <c r="C11" s="232"/>
      <c r="D11" s="232"/>
      <c r="E11" s="232"/>
      <c r="F11" s="232"/>
      <c r="G11" s="232"/>
      <c r="H11" s="232"/>
      <c r="I11" s="232"/>
      <c r="J11" s="232"/>
      <c r="K11" s="232"/>
    </row>
    <row r="12" spans="1:11" x14ac:dyDescent="0.15">
      <c r="A12" s="232"/>
      <c r="B12" s="232"/>
      <c r="C12" s="232"/>
      <c r="D12" s="232"/>
      <c r="E12" s="232"/>
      <c r="F12" s="232"/>
      <c r="G12" s="232"/>
      <c r="H12" s="232"/>
      <c r="I12" s="232"/>
      <c r="J12" s="232"/>
      <c r="K12" s="232"/>
    </row>
    <row r="13" spans="1:11" x14ac:dyDescent="0.15">
      <c r="A13" s="232"/>
      <c r="B13" s="232"/>
      <c r="C13" s="232"/>
      <c r="D13" s="232"/>
      <c r="E13" s="232"/>
      <c r="F13" s="232"/>
      <c r="G13" s="232"/>
      <c r="H13" s="232"/>
      <c r="I13" s="232"/>
      <c r="J13" s="232"/>
      <c r="K13" s="232"/>
    </row>
    <row r="14" spans="1:11" x14ac:dyDescent="0.15">
      <c r="A14" s="232"/>
      <c r="B14" s="232"/>
      <c r="C14" s="232"/>
      <c r="D14" s="232"/>
      <c r="E14" s="232"/>
      <c r="F14" s="232"/>
      <c r="G14" s="232"/>
      <c r="H14" s="232"/>
      <c r="I14" s="232"/>
      <c r="J14" s="232"/>
      <c r="K14" s="232"/>
    </row>
    <row r="15" spans="1:11" x14ac:dyDescent="0.15">
      <c r="A15" s="232"/>
      <c r="B15" s="232"/>
      <c r="C15" s="232"/>
      <c r="D15" s="232"/>
      <c r="E15" s="232"/>
      <c r="F15" s="232"/>
      <c r="G15" s="232"/>
      <c r="H15" s="232"/>
      <c r="I15" s="232"/>
      <c r="J15" s="232"/>
      <c r="K15" s="232"/>
    </row>
    <row r="16" spans="1:11" x14ac:dyDescent="0.15">
      <c r="A16" s="232"/>
      <c r="B16" s="232"/>
      <c r="C16" s="232"/>
      <c r="D16" s="232"/>
      <c r="E16" s="232"/>
      <c r="F16" s="232"/>
      <c r="G16" s="232"/>
      <c r="H16" s="232"/>
      <c r="I16" s="232"/>
      <c r="J16" s="232"/>
      <c r="K16" s="232"/>
    </row>
    <row r="17" spans="1:11" x14ac:dyDescent="0.15">
      <c r="A17" s="232"/>
      <c r="B17" s="232"/>
      <c r="C17" s="232"/>
      <c r="D17" s="232"/>
      <c r="E17" s="232"/>
      <c r="F17" s="232"/>
      <c r="G17" s="232"/>
      <c r="H17" s="232"/>
      <c r="I17" s="232"/>
      <c r="J17" s="232"/>
      <c r="K17" s="232"/>
    </row>
    <row r="18" spans="1:11" x14ac:dyDescent="0.15">
      <c r="A18" s="232"/>
      <c r="B18" s="232"/>
      <c r="C18" s="232"/>
      <c r="D18" s="232"/>
      <c r="E18" s="232"/>
      <c r="F18" s="232"/>
      <c r="G18" s="232"/>
      <c r="H18" s="232"/>
      <c r="I18" s="232"/>
      <c r="J18" s="232"/>
      <c r="K18" s="232"/>
    </row>
    <row r="19" spans="1:11" x14ac:dyDescent="0.15">
      <c r="A19" s="232"/>
      <c r="B19" s="232"/>
      <c r="C19" s="232"/>
      <c r="D19" s="232"/>
      <c r="E19" s="232"/>
      <c r="F19" s="232"/>
      <c r="G19" s="232"/>
      <c r="H19" s="232"/>
      <c r="I19" s="232"/>
      <c r="J19" s="232"/>
      <c r="K19" s="232"/>
    </row>
    <row r="20" spans="1:11" x14ac:dyDescent="0.15">
      <c r="A20" s="232"/>
      <c r="B20" s="232"/>
      <c r="C20" s="232"/>
      <c r="D20" s="232"/>
      <c r="E20" s="232"/>
      <c r="F20" s="232"/>
      <c r="G20" s="232"/>
      <c r="H20" s="232"/>
      <c r="I20" s="232"/>
      <c r="J20" s="232"/>
      <c r="K20" s="232"/>
    </row>
    <row r="21" spans="1:11" x14ac:dyDescent="0.15">
      <c r="A21" s="232"/>
      <c r="B21" s="232"/>
      <c r="C21" s="232"/>
      <c r="D21" s="232"/>
      <c r="E21" s="232"/>
      <c r="F21" s="232"/>
      <c r="G21" s="232"/>
      <c r="H21" s="232"/>
      <c r="I21" s="232"/>
      <c r="J21" s="232"/>
      <c r="K21" s="232"/>
    </row>
    <row r="22" spans="1:11" x14ac:dyDescent="0.15">
      <c r="A22" s="232"/>
      <c r="B22" s="232"/>
      <c r="C22" s="232"/>
      <c r="D22" s="232"/>
      <c r="E22" s="232"/>
      <c r="F22" s="232"/>
      <c r="G22" s="232"/>
      <c r="H22" s="232"/>
      <c r="I22" s="232"/>
      <c r="J22" s="232"/>
      <c r="K22" s="232"/>
    </row>
    <row r="23" spans="1:11" x14ac:dyDescent="0.15">
      <c r="A23" s="232"/>
      <c r="B23" s="232"/>
      <c r="C23" s="232"/>
      <c r="D23" s="232"/>
      <c r="E23" s="232"/>
      <c r="F23" s="232"/>
      <c r="G23" s="232"/>
      <c r="H23" s="232"/>
      <c r="I23" s="232"/>
      <c r="J23" s="232"/>
      <c r="K23" s="232"/>
    </row>
    <row r="24" spans="1:11" x14ac:dyDescent="0.15">
      <c r="A24" s="232"/>
      <c r="B24" s="232"/>
      <c r="C24" s="232"/>
      <c r="D24" s="232"/>
      <c r="E24" s="232"/>
      <c r="F24" s="232"/>
      <c r="G24" s="232"/>
      <c r="H24" s="232"/>
      <c r="I24" s="232"/>
      <c r="J24" s="232"/>
      <c r="K24" s="232"/>
    </row>
    <row r="25" spans="1:11" x14ac:dyDescent="0.15">
      <c r="A25" s="232"/>
      <c r="B25" s="232"/>
      <c r="C25" s="232"/>
      <c r="D25" s="232"/>
      <c r="E25" s="232"/>
      <c r="F25" s="232"/>
      <c r="G25" s="232"/>
      <c r="H25" s="232"/>
      <c r="I25" s="232"/>
      <c r="J25" s="232"/>
      <c r="K25" s="232"/>
    </row>
    <row r="26" spans="1:11" x14ac:dyDescent="0.15">
      <c r="A26" s="232"/>
      <c r="B26" s="232"/>
      <c r="C26" s="232"/>
      <c r="D26" s="232"/>
      <c r="E26" s="232"/>
      <c r="F26" s="232"/>
      <c r="G26" s="232"/>
      <c r="H26" s="232"/>
      <c r="I26" s="232"/>
      <c r="J26" s="232"/>
      <c r="K26" s="232"/>
    </row>
    <row r="27" spans="1:11" x14ac:dyDescent="0.15">
      <c r="A27" s="232"/>
      <c r="B27" s="232"/>
      <c r="C27" s="232"/>
      <c r="D27" s="232"/>
      <c r="E27" s="232"/>
      <c r="F27" s="232"/>
      <c r="G27" s="232"/>
      <c r="H27" s="232"/>
      <c r="I27" s="232"/>
      <c r="J27" s="232"/>
      <c r="K27" s="232"/>
    </row>
    <row r="28" spans="1:11" x14ac:dyDescent="0.15">
      <c r="A28" s="232"/>
      <c r="B28" s="232"/>
      <c r="C28" s="232"/>
      <c r="D28" s="232"/>
      <c r="E28" s="232"/>
      <c r="F28" s="232"/>
      <c r="G28" s="232"/>
      <c r="H28" s="232"/>
      <c r="I28" s="232"/>
      <c r="J28" s="232"/>
      <c r="K28" s="232"/>
    </row>
  </sheetData>
  <mergeCells count="2">
    <mergeCell ref="A1:K6"/>
    <mergeCell ref="A7:K28"/>
  </mergeCells>
  <pageMargins left="0.7" right="0.7" top="0.78740157499999996" bottom="0.78740157499999996"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7336-09CB-CF4E-B1BC-C5A6F8799D29}">
  <dimension ref="A1:BI807"/>
  <sheetViews>
    <sheetView showZeros="0" view="pageBreakPreview" zoomScaleNormal="85" zoomScaleSheetLayoutView="100" workbookViewId="0">
      <pane ySplit="18" topLeftCell="A19" activePane="bottomLeft" state="frozen"/>
      <selection activeCell="A386" sqref="A386:XFD386"/>
      <selection pane="bottomLeft" activeCell="A386" sqref="A386:XFD386"/>
    </sheetView>
  </sheetViews>
  <sheetFormatPr baseColWidth="10" defaultColWidth="12.6640625" defaultRowHeight="15" customHeight="1" outlineLevelRow="1" x14ac:dyDescent="0.15"/>
  <cols>
    <col min="1" max="1" width="9.83203125" style="24" customWidth="1"/>
    <col min="2" max="2" width="4.83203125" style="24" hidden="1" customWidth="1"/>
    <col min="3" max="3" width="5" style="24" hidden="1" customWidth="1"/>
    <col min="4" max="4" width="8.1640625" style="24" hidden="1" customWidth="1"/>
    <col min="5" max="5" width="8" style="24" hidden="1" customWidth="1"/>
    <col min="6" max="6" width="8.1640625" style="24" hidden="1" customWidth="1"/>
    <col min="7" max="14" width="6.83203125" style="24" customWidth="1"/>
    <col min="15" max="15" width="7" style="24" customWidth="1"/>
    <col min="16" max="17" width="6.83203125" style="24" customWidth="1"/>
    <col min="18" max="21" width="6.83203125" style="24" hidden="1" customWidth="1"/>
    <col min="22" max="29" width="6.83203125" style="24" customWidth="1"/>
    <col min="30" max="30" width="36.83203125" style="24" customWidth="1"/>
    <col min="31" max="38" width="8.83203125" style="24" customWidth="1"/>
    <col min="39" max="60" width="6.83203125" style="24" customWidth="1"/>
    <col min="61" max="61" width="8.33203125" style="24" bestFit="1" customWidth="1"/>
    <col min="62" max="71" width="11" style="24" customWidth="1"/>
    <col min="72" max="16384" width="12.6640625" style="24"/>
  </cols>
  <sheetData>
    <row r="1" spans="1:61" ht="15" customHeight="1" outlineLevel="1" x14ac:dyDescent="0.15">
      <c r="A1" s="64" t="s">
        <v>354</v>
      </c>
      <c r="B1" s="124"/>
      <c r="C1" s="124"/>
      <c r="D1" s="124"/>
      <c r="E1" s="124"/>
      <c r="F1" s="124"/>
      <c r="G1" s="64" t="s">
        <v>467</v>
      </c>
      <c r="H1" s="124"/>
      <c r="I1" s="163"/>
      <c r="J1" s="163"/>
      <c r="K1" s="161" t="s">
        <v>433</v>
      </c>
      <c r="L1" s="124"/>
      <c r="M1" s="161" t="s">
        <v>466</v>
      </c>
      <c r="N1" s="161"/>
      <c r="O1" s="162"/>
      <c r="P1" s="162"/>
      <c r="Q1" s="162"/>
      <c r="R1" s="162"/>
      <c r="S1" s="161"/>
      <c r="T1" s="162"/>
      <c r="U1" s="162"/>
      <c r="V1" s="161" t="s">
        <v>433</v>
      </c>
      <c r="W1" s="64"/>
      <c r="X1" s="161" t="s">
        <v>65</v>
      </c>
      <c r="Y1" s="161" t="s">
        <v>465</v>
      </c>
      <c r="Z1" s="161"/>
      <c r="AA1" s="161"/>
      <c r="AB1" s="161" t="s">
        <v>16</v>
      </c>
      <c r="AC1" s="124"/>
      <c r="AD1" s="64" t="s">
        <v>464</v>
      </c>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1"/>
      <c r="BC1" s="121"/>
      <c r="BD1" s="124"/>
      <c r="BE1" s="124"/>
      <c r="BF1" s="124"/>
      <c r="BG1" s="124"/>
      <c r="BH1" s="124"/>
      <c r="BI1" s="124"/>
    </row>
    <row r="2" spans="1:61" ht="14" outlineLevel="1" x14ac:dyDescent="0.15">
      <c r="A2" s="136">
        <v>44196</v>
      </c>
      <c r="B2" s="51"/>
      <c r="C2" s="51"/>
      <c r="D2" s="51"/>
      <c r="E2" s="51"/>
      <c r="F2" s="51">
        <v>2</v>
      </c>
      <c r="G2" s="134" t="s">
        <v>50</v>
      </c>
      <c r="H2" s="134"/>
      <c r="I2" s="134"/>
      <c r="J2" s="134"/>
      <c r="K2" s="139"/>
      <c r="L2" s="124"/>
      <c r="M2" s="51" t="s">
        <v>463</v>
      </c>
      <c r="N2" s="51"/>
      <c r="O2" s="51"/>
      <c r="P2" s="51"/>
      <c r="Q2" s="51"/>
      <c r="R2" s="51"/>
      <c r="S2" s="139"/>
      <c r="T2" s="51"/>
      <c r="U2" s="51"/>
      <c r="V2" s="139">
        <v>0.33333333333333331</v>
      </c>
      <c r="W2" s="137"/>
      <c r="X2" s="70">
        <v>1</v>
      </c>
      <c r="Y2" s="151" t="s">
        <v>135</v>
      </c>
      <c r="Z2" s="51"/>
      <c r="AA2" s="51"/>
      <c r="AB2" s="131">
        <f t="shared" ref="AB2:AB15" si="0">SUMIF($Y$21:$Y$386,X2,$Z$21:$Z$387)</f>
        <v>0</v>
      </c>
      <c r="AC2" s="124"/>
      <c r="AD2" s="51" t="s">
        <v>462</v>
      </c>
      <c r="AE2" s="230"/>
      <c r="AF2" s="230"/>
      <c r="AG2" s="157">
        <v>0.33333333333333331</v>
      </c>
      <c r="AH2" s="180"/>
      <c r="AI2" s="180"/>
      <c r="AJ2" s="180"/>
      <c r="AK2" s="180"/>
      <c r="AL2" s="124"/>
      <c r="AM2" s="124"/>
      <c r="AN2" s="124"/>
      <c r="AO2" s="124"/>
      <c r="AP2" s="124"/>
      <c r="AQ2" s="124"/>
      <c r="AR2" s="148"/>
      <c r="AS2" s="148"/>
      <c r="AT2" s="148"/>
      <c r="AU2" s="148"/>
      <c r="AV2" s="148"/>
      <c r="AW2" s="148"/>
      <c r="AX2" s="148"/>
      <c r="AY2" s="148"/>
      <c r="AZ2" s="148"/>
      <c r="BA2" s="148"/>
      <c r="BB2" s="121"/>
      <c r="BC2" s="124" t="s">
        <v>461</v>
      </c>
      <c r="BD2" s="120"/>
      <c r="BE2" s="120"/>
      <c r="BF2" s="120"/>
      <c r="BG2" s="120"/>
      <c r="BH2" s="120"/>
      <c r="BI2" s="120"/>
    </row>
    <row r="3" spans="1:61" ht="14" outlineLevel="1" x14ac:dyDescent="0.15">
      <c r="A3" s="136">
        <v>44197</v>
      </c>
      <c r="B3" s="51"/>
      <c r="C3" s="51"/>
      <c r="D3" s="51"/>
      <c r="E3" s="51"/>
      <c r="F3" s="51">
        <v>3</v>
      </c>
      <c r="G3" s="134" t="s">
        <v>88</v>
      </c>
      <c r="H3" s="134"/>
      <c r="I3" s="134"/>
      <c r="J3" s="134"/>
      <c r="K3" s="139"/>
      <c r="L3" s="124"/>
      <c r="M3" s="51" t="s">
        <v>460</v>
      </c>
      <c r="N3" s="51"/>
      <c r="O3" s="51"/>
      <c r="P3" s="51"/>
      <c r="Q3" s="51"/>
      <c r="R3" s="51"/>
      <c r="S3" s="139"/>
      <c r="T3" s="51"/>
      <c r="U3" s="51"/>
      <c r="V3" s="139">
        <v>0.33333333333333331</v>
      </c>
      <c r="W3" s="137"/>
      <c r="X3" s="70">
        <v>2</v>
      </c>
      <c r="Y3" s="151" t="s">
        <v>44</v>
      </c>
      <c r="Z3" s="51"/>
      <c r="AA3" s="51"/>
      <c r="AB3" s="131">
        <f t="shared" si="0"/>
        <v>0</v>
      </c>
      <c r="AC3" s="124"/>
      <c r="AD3" s="51" t="s">
        <v>459</v>
      </c>
      <c r="AE3" s="158"/>
      <c r="AF3" s="158"/>
      <c r="AG3" s="157">
        <v>6.666666666666667</v>
      </c>
      <c r="AH3" s="180"/>
      <c r="AI3" s="180"/>
      <c r="AJ3" s="180"/>
      <c r="AK3" s="180"/>
      <c r="AL3" s="124"/>
      <c r="AM3" s="124"/>
      <c r="AN3" s="124"/>
      <c r="AO3" s="124"/>
      <c r="AP3" s="124"/>
      <c r="AQ3" s="124"/>
      <c r="AR3" s="148"/>
      <c r="AS3" s="148"/>
      <c r="AT3" s="148"/>
      <c r="AU3" s="148"/>
      <c r="AV3" s="148"/>
      <c r="AW3" s="148"/>
      <c r="AX3" s="148"/>
      <c r="AY3" s="148"/>
      <c r="AZ3" s="148"/>
      <c r="BA3" s="148"/>
      <c r="BB3" s="121"/>
      <c r="BC3" s="124" t="s">
        <v>458</v>
      </c>
      <c r="BD3" s="120"/>
      <c r="BE3" s="120"/>
      <c r="BF3" s="120"/>
      <c r="BG3" s="120"/>
      <c r="BH3" s="120"/>
      <c r="BI3" s="120"/>
    </row>
    <row r="4" spans="1:61" ht="14" outlineLevel="1" x14ac:dyDescent="0.15">
      <c r="A4" s="136">
        <v>44322</v>
      </c>
      <c r="B4" s="70"/>
      <c r="C4" s="51"/>
      <c r="D4" s="51"/>
      <c r="E4" s="51"/>
      <c r="F4" s="51">
        <v>4</v>
      </c>
      <c r="G4" s="135" t="s">
        <v>51</v>
      </c>
      <c r="H4" s="134"/>
      <c r="I4" s="160"/>
      <c r="J4" s="160"/>
      <c r="K4" s="139">
        <v>0</v>
      </c>
      <c r="L4" s="124"/>
      <c r="M4" s="51" t="s">
        <v>457</v>
      </c>
      <c r="N4" s="51"/>
      <c r="O4" s="51"/>
      <c r="P4" s="51"/>
      <c r="Q4" s="51"/>
      <c r="R4" s="51"/>
      <c r="S4" s="139"/>
      <c r="T4" s="51"/>
      <c r="U4" s="51"/>
      <c r="V4" s="139">
        <v>0.33333333333333298</v>
      </c>
      <c r="W4" s="137"/>
      <c r="X4" s="70">
        <v>3</v>
      </c>
      <c r="Y4" s="132" t="s">
        <v>136</v>
      </c>
      <c r="Z4" s="51"/>
      <c r="AA4" s="51"/>
      <c r="AB4" s="131">
        <f t="shared" si="0"/>
        <v>0</v>
      </c>
      <c r="AC4" s="124"/>
      <c r="AD4" s="51" t="s">
        <v>456</v>
      </c>
      <c r="AE4" s="158"/>
      <c r="AF4" s="158"/>
      <c r="AG4" s="157">
        <f>AG2+AG3</f>
        <v>7</v>
      </c>
      <c r="AH4" s="180"/>
      <c r="AI4" s="180"/>
      <c r="AJ4" s="180"/>
      <c r="AK4" s="180"/>
      <c r="AL4" s="124"/>
      <c r="AM4" s="124"/>
      <c r="AN4" s="124"/>
      <c r="AO4" s="124"/>
      <c r="AP4" s="124"/>
      <c r="AQ4" s="124"/>
      <c r="AR4" s="148"/>
      <c r="AS4" s="148"/>
      <c r="AT4" s="148"/>
      <c r="AU4" s="148"/>
      <c r="AV4" s="148"/>
      <c r="AW4" s="148"/>
      <c r="AX4" s="148"/>
      <c r="AY4" s="148"/>
      <c r="AZ4" s="148"/>
      <c r="BA4" s="148"/>
      <c r="BB4" s="121"/>
      <c r="BC4" s="124" t="s">
        <v>455</v>
      </c>
      <c r="BD4" s="120"/>
      <c r="BE4" s="120"/>
      <c r="BF4" s="120"/>
      <c r="BG4" s="120"/>
      <c r="BH4" s="120"/>
      <c r="BI4" s="120"/>
    </row>
    <row r="5" spans="1:61" ht="14" outlineLevel="1" x14ac:dyDescent="0.15">
      <c r="A5" s="136">
        <v>44295</v>
      </c>
      <c r="B5" s="70"/>
      <c r="C5" s="159"/>
      <c r="D5" s="51"/>
      <c r="E5" s="159"/>
      <c r="F5" s="51">
        <v>5</v>
      </c>
      <c r="G5" s="135" t="s">
        <v>52</v>
      </c>
      <c r="H5" s="160"/>
      <c r="I5" s="134"/>
      <c r="J5" s="134"/>
      <c r="K5" s="139">
        <v>0</v>
      </c>
      <c r="L5" s="124"/>
      <c r="M5" s="51" t="s">
        <v>454</v>
      </c>
      <c r="N5" s="51"/>
      <c r="O5" s="51"/>
      <c r="P5" s="51"/>
      <c r="Q5" s="51"/>
      <c r="R5" s="51"/>
      <c r="S5" s="139"/>
      <c r="T5" s="51"/>
      <c r="U5" s="51"/>
      <c r="V5" s="139">
        <v>0.33333333333333298</v>
      </c>
      <c r="W5" s="137"/>
      <c r="X5" s="70">
        <v>4</v>
      </c>
      <c r="Y5" s="151" t="s">
        <v>137</v>
      </c>
      <c r="Z5" s="159"/>
      <c r="AA5" s="159"/>
      <c r="AB5" s="131">
        <f t="shared" si="0"/>
        <v>0</v>
      </c>
      <c r="AC5" s="124"/>
      <c r="AD5" s="51" t="s">
        <v>453</v>
      </c>
      <c r="AE5" s="158"/>
      <c r="AF5" s="158"/>
      <c r="AG5" s="157">
        <v>0</v>
      </c>
      <c r="AH5" s="180"/>
      <c r="AI5" s="180"/>
      <c r="AJ5" s="180"/>
      <c r="AK5" s="180"/>
      <c r="AL5" s="124"/>
      <c r="AM5" s="124"/>
      <c r="AN5" s="124"/>
      <c r="AO5" s="124"/>
      <c r="AP5" s="124"/>
      <c r="AQ5" s="123"/>
      <c r="AR5" s="148"/>
      <c r="AS5" s="148"/>
      <c r="AT5" s="148"/>
      <c r="AU5" s="148"/>
      <c r="AV5" s="148"/>
      <c r="AW5" s="148"/>
      <c r="AX5" s="148"/>
      <c r="AY5" s="148"/>
      <c r="AZ5" s="148"/>
      <c r="BA5" s="148"/>
      <c r="BB5" s="121"/>
      <c r="BC5" s="124" t="s">
        <v>452</v>
      </c>
      <c r="BD5" s="120"/>
      <c r="BE5" s="120"/>
      <c r="BF5" s="120"/>
      <c r="BG5" s="120"/>
      <c r="BH5" s="120"/>
      <c r="BI5" s="120"/>
    </row>
    <row r="6" spans="1:61" ht="14" outlineLevel="1" x14ac:dyDescent="0.15">
      <c r="A6" s="136">
        <v>44333</v>
      </c>
      <c r="B6" s="51"/>
      <c r="C6" s="51"/>
      <c r="D6" s="51"/>
      <c r="E6" s="51"/>
      <c r="F6" s="51">
        <v>6</v>
      </c>
      <c r="G6" s="134" t="s">
        <v>53</v>
      </c>
      <c r="H6" s="134"/>
      <c r="I6" s="134"/>
      <c r="J6" s="134"/>
      <c r="K6" s="139">
        <v>0</v>
      </c>
      <c r="L6" s="124"/>
      <c r="M6" s="51" t="s">
        <v>451</v>
      </c>
      <c r="N6" s="51"/>
      <c r="O6" s="51"/>
      <c r="P6" s="51"/>
      <c r="Q6" s="51"/>
      <c r="R6" s="51"/>
      <c r="S6" s="139"/>
      <c r="T6" s="51"/>
      <c r="U6" s="51"/>
      <c r="V6" s="139">
        <v>0.33333333333333298</v>
      </c>
      <c r="W6" s="137"/>
      <c r="X6" s="70">
        <v>5</v>
      </c>
      <c r="Y6" s="24" t="s">
        <v>138</v>
      </c>
      <c r="Z6" s="51"/>
      <c r="AA6" s="51"/>
      <c r="AB6" s="131">
        <f t="shared" si="0"/>
        <v>0</v>
      </c>
      <c r="AC6" s="124"/>
      <c r="AD6" s="51" t="s">
        <v>450</v>
      </c>
      <c r="AE6" s="156"/>
      <c r="AF6" s="155"/>
      <c r="AG6" s="154">
        <v>0.125</v>
      </c>
      <c r="AH6" s="181"/>
      <c r="AI6" s="181"/>
      <c r="AJ6" s="181"/>
      <c r="AK6" s="181"/>
      <c r="AL6" s="124"/>
      <c r="AM6" s="124"/>
      <c r="AN6" s="124"/>
      <c r="AO6" s="124"/>
      <c r="AP6" s="124"/>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54</v>
      </c>
      <c r="H7" s="134"/>
      <c r="I7" s="134"/>
      <c r="J7" s="134"/>
      <c r="K7" s="139">
        <v>0</v>
      </c>
      <c r="L7" s="124"/>
      <c r="M7" s="51" t="s">
        <v>449</v>
      </c>
      <c r="N7" s="51"/>
      <c r="O7" s="51"/>
      <c r="P7" s="51"/>
      <c r="Q7" s="51"/>
      <c r="R7" s="51"/>
      <c r="S7" s="139"/>
      <c r="T7" s="51"/>
      <c r="U7" s="51"/>
      <c r="V7" s="139">
        <v>0</v>
      </c>
      <c r="W7" s="137"/>
      <c r="X7" s="70">
        <v>6</v>
      </c>
      <c r="Y7" s="132" t="s">
        <v>139</v>
      </c>
      <c r="Z7" s="51"/>
      <c r="AA7" s="51"/>
      <c r="AB7" s="131">
        <f t="shared" si="0"/>
        <v>0</v>
      </c>
      <c r="AC7" s="124"/>
      <c r="AD7" s="64" t="s">
        <v>448</v>
      </c>
      <c r="AE7" s="124"/>
      <c r="AF7" s="124"/>
      <c r="AL7" s="124"/>
      <c r="AM7" s="124"/>
      <c r="AN7" s="124"/>
      <c r="AO7" s="124"/>
      <c r="AP7" s="1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89</v>
      </c>
      <c r="H8" s="134"/>
      <c r="I8" s="134"/>
      <c r="J8" s="134"/>
      <c r="K8" s="139">
        <v>0</v>
      </c>
      <c r="L8" s="124"/>
      <c r="M8" s="51" t="s">
        <v>447</v>
      </c>
      <c r="N8" s="51"/>
      <c r="O8" s="51"/>
      <c r="P8" s="51"/>
      <c r="Q8" s="51"/>
      <c r="R8" s="51"/>
      <c r="S8" s="139"/>
      <c r="T8" s="51"/>
      <c r="U8" s="51"/>
      <c r="V8" s="139">
        <v>0</v>
      </c>
      <c r="W8" s="137"/>
      <c r="X8" s="70">
        <v>7</v>
      </c>
      <c r="Y8" s="132" t="s">
        <v>140</v>
      </c>
      <c r="Z8" s="51"/>
      <c r="AA8" s="51"/>
      <c r="AB8" s="131">
        <f t="shared" si="0"/>
        <v>0</v>
      </c>
      <c r="AC8" s="124"/>
      <c r="AD8" s="65" t="s">
        <v>446</v>
      </c>
      <c r="AE8" s="147"/>
      <c r="AF8" s="51"/>
      <c r="AG8" s="146">
        <v>0.33333333333333331</v>
      </c>
      <c r="AH8" s="182"/>
      <c r="AI8" s="182"/>
      <c r="AJ8" s="182"/>
      <c r="AK8" s="182"/>
      <c r="AL8" s="124"/>
      <c r="AM8" s="124"/>
      <c r="AN8" s="124"/>
      <c r="AO8" s="124"/>
      <c r="AP8" s="124"/>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L9" s="124"/>
      <c r="M9" s="153" t="s">
        <v>426</v>
      </c>
      <c r="N9" s="153"/>
      <c r="O9" s="51"/>
      <c r="P9" s="51"/>
      <c r="Q9" s="51"/>
      <c r="R9" s="51"/>
      <c r="S9" s="51"/>
      <c r="T9" s="51"/>
      <c r="U9" s="51"/>
      <c r="V9" s="51"/>
      <c r="W9" s="124"/>
      <c r="X9" s="70">
        <v>8</v>
      </c>
      <c r="Y9" s="151" t="s">
        <v>141</v>
      </c>
      <c r="Z9" s="51"/>
      <c r="AA9" s="51"/>
      <c r="AB9" s="131">
        <f t="shared" si="0"/>
        <v>0</v>
      </c>
      <c r="AC9" s="124"/>
      <c r="AD9" s="65" t="s">
        <v>445</v>
      </c>
      <c r="AE9" s="147"/>
      <c r="AF9" s="51"/>
      <c r="AG9" s="152">
        <v>100</v>
      </c>
      <c r="AH9" s="183"/>
      <c r="AI9" s="183"/>
      <c r="AJ9" s="183"/>
      <c r="AK9" s="183"/>
      <c r="AL9" s="124"/>
      <c r="AM9" s="124"/>
      <c r="AN9" s="124"/>
      <c r="AO9" s="124"/>
      <c r="AP9" s="124"/>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92</v>
      </c>
      <c r="H10" s="134"/>
      <c r="I10" s="134"/>
      <c r="J10" s="134"/>
      <c r="K10" s="139">
        <v>0</v>
      </c>
      <c r="L10" s="124"/>
      <c r="M10" s="65" t="s">
        <v>444</v>
      </c>
      <c r="N10" s="65"/>
      <c r="O10" s="51"/>
      <c r="P10" s="226" t="s">
        <v>100</v>
      </c>
      <c r="Q10" s="228" t="s">
        <v>101</v>
      </c>
      <c r="R10" s="51"/>
      <c r="S10" s="140"/>
      <c r="T10" s="51"/>
      <c r="U10" s="51"/>
      <c r="V10" s="140">
        <v>1</v>
      </c>
      <c r="W10" s="133"/>
      <c r="X10" s="70">
        <v>9</v>
      </c>
      <c r="Y10" s="151" t="s">
        <v>142</v>
      </c>
      <c r="Z10" s="51"/>
      <c r="AA10" s="51"/>
      <c r="AB10" s="131">
        <f t="shared" si="0"/>
        <v>0</v>
      </c>
      <c r="AC10" s="124"/>
      <c r="AD10" s="65" t="s">
        <v>443</v>
      </c>
      <c r="AE10" s="147"/>
      <c r="AF10" s="51"/>
      <c r="AG10" s="150">
        <f>AG8/100*AG9</f>
        <v>0.33333333333333331</v>
      </c>
      <c r="AH10" s="184"/>
      <c r="AI10" s="184"/>
      <c r="AJ10" s="184"/>
      <c r="AK10" s="184"/>
      <c r="AL10" s="149"/>
      <c r="AM10" s="124"/>
      <c r="AN10" s="124"/>
      <c r="AO10" s="124"/>
      <c r="AP10" s="124"/>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91</v>
      </c>
      <c r="H11" s="134"/>
      <c r="I11" s="134"/>
      <c r="J11" s="134"/>
      <c r="K11" s="51"/>
      <c r="L11" s="124"/>
      <c r="M11" s="124" t="s">
        <v>442</v>
      </c>
      <c r="N11" s="65"/>
      <c r="O11" s="51"/>
      <c r="P11" s="227"/>
      <c r="Q11" s="229"/>
      <c r="R11" s="51"/>
      <c r="S11" s="140"/>
      <c r="T11" s="51"/>
      <c r="U11" s="51"/>
      <c r="V11" s="140">
        <v>1.25</v>
      </c>
      <c r="W11" s="133"/>
      <c r="X11" s="70">
        <v>10</v>
      </c>
      <c r="Y11" s="132" t="s">
        <v>143</v>
      </c>
      <c r="Z11" s="51"/>
      <c r="AA11" s="51"/>
      <c r="AB11" s="131">
        <f t="shared" si="0"/>
        <v>0</v>
      </c>
      <c r="AC11" s="124"/>
      <c r="AD11" s="70" t="s">
        <v>441</v>
      </c>
      <c r="AE11" s="147"/>
      <c r="AF11" s="51"/>
      <c r="AG11" s="150">
        <f>AG10/2</f>
        <v>0.16666666666666666</v>
      </c>
      <c r="AH11" s="184"/>
      <c r="AI11" s="184"/>
      <c r="AJ11" s="184"/>
      <c r="AK11" s="184"/>
      <c r="AL11" s="149"/>
      <c r="AM11" s="124"/>
      <c r="AN11" s="124"/>
      <c r="AO11" s="124"/>
      <c r="AP11" s="124"/>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L12" s="124"/>
      <c r="M12" s="65" t="s">
        <v>440</v>
      </c>
      <c r="N12" s="51"/>
      <c r="O12" s="51"/>
      <c r="P12" s="51"/>
      <c r="Q12" s="51"/>
      <c r="R12" s="51"/>
      <c r="S12" s="140"/>
      <c r="T12" s="51"/>
      <c r="U12" s="51"/>
      <c r="V12" s="140">
        <v>1.25</v>
      </c>
      <c r="W12" s="133"/>
      <c r="X12" s="70">
        <v>11</v>
      </c>
      <c r="Y12" s="132" t="s">
        <v>5</v>
      </c>
      <c r="Z12" s="51"/>
      <c r="AA12" s="51"/>
      <c r="AB12" s="131">
        <f t="shared" si="0"/>
        <v>0</v>
      </c>
      <c r="AC12" s="124"/>
      <c r="AD12" s="65" t="s">
        <v>439</v>
      </c>
      <c r="AE12" s="147"/>
      <c r="AF12" s="51"/>
      <c r="AG12" s="146">
        <v>0.53472222222222221</v>
      </c>
      <c r="AH12" s="182"/>
      <c r="AI12" s="182"/>
      <c r="AJ12" s="182"/>
      <c r="AK12" s="182"/>
      <c r="AL12" s="145"/>
      <c r="AM12" s="124"/>
      <c r="AN12" s="124"/>
      <c r="AO12" s="124"/>
      <c r="AP12" s="124"/>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L13" s="124"/>
      <c r="M13" s="51" t="s">
        <v>438</v>
      </c>
      <c r="N13" s="51"/>
      <c r="O13" s="51"/>
      <c r="P13" s="51"/>
      <c r="Q13" s="51"/>
      <c r="R13" s="51"/>
      <c r="S13" s="51"/>
      <c r="T13" s="51"/>
      <c r="U13" s="51"/>
      <c r="V13" s="140">
        <v>1</v>
      </c>
      <c r="W13" s="124"/>
      <c r="X13" s="70">
        <v>12</v>
      </c>
      <c r="Y13" s="132" t="s">
        <v>12</v>
      </c>
      <c r="Z13" s="51"/>
      <c r="AA13" s="51"/>
      <c r="AB13" s="131">
        <f t="shared" si="0"/>
        <v>0</v>
      </c>
      <c r="AC13" s="124"/>
      <c r="AD13" s="65" t="s">
        <v>437</v>
      </c>
      <c r="AE13" s="144"/>
      <c r="AF13" s="143"/>
      <c r="AG13" s="142">
        <v>2.0833333333333335</v>
      </c>
      <c r="AH13" s="185"/>
      <c r="AI13" s="185"/>
      <c r="AJ13" s="185"/>
      <c r="AK13" s="185"/>
      <c r="AL13" s="141"/>
      <c r="AM13" s="124"/>
      <c r="AN13" s="124"/>
      <c r="AO13" s="124"/>
      <c r="AP13" s="124"/>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L14" s="124"/>
      <c r="M14" s="51" t="s">
        <v>436</v>
      </c>
      <c r="N14" s="51"/>
      <c r="O14" s="51"/>
      <c r="P14" s="51"/>
      <c r="Q14" s="140"/>
      <c r="R14" s="51"/>
      <c r="S14" s="140"/>
      <c r="T14" s="51"/>
      <c r="U14" s="140"/>
      <c r="V14" s="140">
        <v>1.1000000000000001</v>
      </c>
      <c r="W14" s="133"/>
      <c r="X14" s="70">
        <v>13</v>
      </c>
      <c r="Y14" s="132" t="s">
        <v>144</v>
      </c>
      <c r="Z14" s="51"/>
      <c r="AA14" s="51"/>
      <c r="AB14" s="131">
        <f t="shared" si="0"/>
        <v>0</v>
      </c>
      <c r="AC14" s="124"/>
      <c r="AD14" s="51" t="s">
        <v>425</v>
      </c>
      <c r="AE14" s="51" t="s">
        <v>435</v>
      </c>
      <c r="AF14" s="139">
        <v>0.95833333333333337</v>
      </c>
      <c r="AG14" s="138">
        <v>0.25</v>
      </c>
      <c r="AH14" s="186"/>
      <c r="AI14" s="186"/>
      <c r="AJ14" s="186"/>
      <c r="AK14" s="186"/>
      <c r="AL14" s="137"/>
      <c r="AM14" s="124"/>
      <c r="AN14" s="124"/>
      <c r="AO14" s="124"/>
      <c r="AP14" s="124"/>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L15" s="124"/>
      <c r="M15" s="124" t="s">
        <v>434</v>
      </c>
      <c r="N15" s="124"/>
      <c r="O15" s="124"/>
      <c r="P15" s="124"/>
      <c r="Q15" s="133"/>
      <c r="R15" s="124"/>
      <c r="S15" s="133"/>
      <c r="T15" s="124"/>
      <c r="U15" s="133"/>
      <c r="V15" s="133"/>
      <c r="W15" s="133"/>
      <c r="X15" s="70">
        <v>14</v>
      </c>
      <c r="Y15" s="132"/>
      <c r="Z15" s="51"/>
      <c r="AA15" s="51"/>
      <c r="AB15" s="131">
        <f t="shared" si="0"/>
        <v>0</v>
      </c>
      <c r="AC15" s="124"/>
      <c r="AD15" s="124"/>
      <c r="AE15" s="124"/>
      <c r="AF15" s="124"/>
      <c r="AG15" s="124"/>
      <c r="AH15" s="124"/>
      <c r="AI15" s="124"/>
      <c r="AJ15" s="124"/>
      <c r="AK15" s="124"/>
      <c r="AL15" s="124"/>
      <c r="AM15" s="124"/>
      <c r="AN15" s="124"/>
      <c r="AO15" s="124"/>
      <c r="AP15" s="124"/>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C16" s="124"/>
      <c r="D16" s="124"/>
      <c r="E16" s="124"/>
      <c r="F16" s="124"/>
      <c r="G16" s="129"/>
      <c r="H16" s="128"/>
      <c r="I16" s="128"/>
      <c r="J16" s="128"/>
      <c r="K16" s="124"/>
      <c r="L16" s="124"/>
      <c r="M16" s="124"/>
      <c r="N16" s="124"/>
      <c r="O16" s="124"/>
      <c r="P16" s="124"/>
      <c r="Q16" s="127"/>
      <c r="R16" s="124"/>
      <c r="S16" s="127"/>
      <c r="T16" s="124"/>
      <c r="U16" s="127"/>
      <c r="V16" s="127"/>
      <c r="W16" s="127"/>
      <c r="X16" s="123"/>
      <c r="Y16" s="124"/>
      <c r="Z16" s="124"/>
      <c r="AA16" s="124"/>
      <c r="AB16" s="148"/>
      <c r="AC16" s="125"/>
      <c r="AD16" s="124"/>
      <c r="AE16" s="124"/>
      <c r="AF16" s="124"/>
      <c r="AG16" s="124"/>
      <c r="AH16" s="124"/>
      <c r="AI16" s="124"/>
      <c r="AJ16" s="124"/>
      <c r="AK16" s="124"/>
      <c r="AL16" s="124"/>
      <c r="AM16" s="124"/>
      <c r="AN16" s="124"/>
      <c r="AO16" s="124"/>
      <c r="AP16" s="124"/>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15" t="s">
        <v>354</v>
      </c>
      <c r="B17" s="205" t="s">
        <v>35</v>
      </c>
      <c r="C17" s="205" t="s">
        <v>37</v>
      </c>
      <c r="D17" s="205" t="s">
        <v>94</v>
      </c>
      <c r="E17" s="205"/>
      <c r="F17" s="205" t="s">
        <v>56</v>
      </c>
      <c r="G17" s="205" t="s">
        <v>433</v>
      </c>
      <c r="H17" s="205" t="s">
        <v>1</v>
      </c>
      <c r="I17" s="205" t="s">
        <v>432</v>
      </c>
      <c r="J17" s="205" t="s">
        <v>1</v>
      </c>
      <c r="K17" s="205" t="s">
        <v>432</v>
      </c>
      <c r="L17" s="205" t="s">
        <v>2</v>
      </c>
      <c r="M17" s="205" t="s">
        <v>431</v>
      </c>
      <c r="N17" s="205" t="s">
        <v>430</v>
      </c>
      <c r="O17" s="205" t="s">
        <v>429</v>
      </c>
      <c r="P17" s="207" t="s">
        <v>428</v>
      </c>
      <c r="Q17" s="207" t="s">
        <v>427</v>
      </c>
      <c r="R17" s="207" t="s">
        <v>129</v>
      </c>
      <c r="S17" s="207" t="s">
        <v>86</v>
      </c>
      <c r="T17" s="207" t="s">
        <v>85</v>
      </c>
      <c r="U17" s="207" t="s">
        <v>93</v>
      </c>
      <c r="V17" s="207" t="s">
        <v>426</v>
      </c>
      <c r="W17" s="207" t="s">
        <v>425</v>
      </c>
      <c r="X17" s="210" t="s">
        <v>424</v>
      </c>
      <c r="Y17" s="210" t="s">
        <v>423</v>
      </c>
      <c r="Z17" s="210" t="s">
        <v>422</v>
      </c>
      <c r="AA17" s="210" t="s">
        <v>421</v>
      </c>
      <c r="AB17" s="210" t="s">
        <v>420</v>
      </c>
      <c r="AC17" s="210" t="s">
        <v>419</v>
      </c>
      <c r="AD17" s="205" t="s">
        <v>418</v>
      </c>
      <c r="AE17" s="217" t="s">
        <v>417</v>
      </c>
      <c r="AF17" s="205" t="s">
        <v>416</v>
      </c>
      <c r="AG17" s="205" t="s">
        <v>415</v>
      </c>
      <c r="AH17" s="187" t="s">
        <v>472</v>
      </c>
      <c r="AI17" s="188" t="s">
        <v>474</v>
      </c>
      <c r="AJ17" s="188" t="s">
        <v>475</v>
      </c>
      <c r="AK17" s="187" t="s">
        <v>473</v>
      </c>
      <c r="AL17" s="213" t="s">
        <v>354</v>
      </c>
      <c r="AM17" s="119"/>
      <c r="AN17" s="92" t="s">
        <v>166</v>
      </c>
      <c r="AO17" s="92" t="s">
        <v>165</v>
      </c>
      <c r="AP17" s="92" t="s">
        <v>164</v>
      </c>
      <c r="AQ17" s="92" t="s">
        <v>163</v>
      </c>
      <c r="AR17" s="92" t="s">
        <v>162</v>
      </c>
      <c r="AS17" s="92" t="s">
        <v>161</v>
      </c>
      <c r="AT17" s="92" t="s">
        <v>160</v>
      </c>
      <c r="AU17" s="92" t="s">
        <v>159</v>
      </c>
      <c r="AV17" s="92" t="s">
        <v>158</v>
      </c>
      <c r="AW17" s="92" t="s">
        <v>157</v>
      </c>
      <c r="AX17" s="92" t="s">
        <v>156</v>
      </c>
      <c r="AY17" s="92" t="s">
        <v>155</v>
      </c>
      <c r="AZ17" s="92" t="s">
        <v>154</v>
      </c>
      <c r="BA17" s="92" t="s">
        <v>153</v>
      </c>
      <c r="BB17" s="92" t="s">
        <v>152</v>
      </c>
      <c r="BC17" s="92" t="s">
        <v>151</v>
      </c>
      <c r="BD17" s="92" t="s">
        <v>150</v>
      </c>
      <c r="BE17" s="92" t="s">
        <v>149</v>
      </c>
      <c r="BF17" s="92" t="s">
        <v>148</v>
      </c>
      <c r="BG17" s="92" t="s">
        <v>147</v>
      </c>
      <c r="BH17" s="92" t="s">
        <v>146</v>
      </c>
      <c r="BI17" s="92" t="s">
        <v>414</v>
      </c>
    </row>
    <row r="18" spans="1:61" ht="27" customHeight="1" x14ac:dyDescent="0.15">
      <c r="A18" s="216"/>
      <c r="B18" s="209"/>
      <c r="C18" s="209"/>
      <c r="D18" s="209"/>
      <c r="E18" s="209"/>
      <c r="F18" s="209"/>
      <c r="G18" s="206"/>
      <c r="H18" s="206"/>
      <c r="I18" s="206"/>
      <c r="J18" s="206"/>
      <c r="K18" s="206"/>
      <c r="L18" s="206"/>
      <c r="M18" s="206"/>
      <c r="N18" s="209"/>
      <c r="O18" s="209"/>
      <c r="P18" s="208"/>
      <c r="Q18" s="208"/>
      <c r="R18" s="209"/>
      <c r="S18" s="208"/>
      <c r="T18" s="208"/>
      <c r="U18" s="208"/>
      <c r="V18" s="208"/>
      <c r="W18" s="208"/>
      <c r="X18" s="206"/>
      <c r="Y18" s="211"/>
      <c r="Z18" s="211"/>
      <c r="AA18" s="211"/>
      <c r="AB18" s="211"/>
      <c r="AC18" s="211"/>
      <c r="AD18" s="206"/>
      <c r="AE18" s="206"/>
      <c r="AF18" s="206"/>
      <c r="AG18" s="206"/>
      <c r="AH18" s="189">
        <f>SUM(AH19:AH386)</f>
        <v>0</v>
      </c>
      <c r="AI18" s="189">
        <f t="shared" ref="AI18:AK18" si="1">SUM(AI19:AI386)</f>
        <v>0</v>
      </c>
      <c r="AJ18" s="189">
        <f t="shared" si="1"/>
        <v>0</v>
      </c>
      <c r="AK18" s="189">
        <f t="shared" si="1"/>
        <v>0</v>
      </c>
      <c r="AL18" s="214"/>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79"/>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$AG$6-G19+N19+V19+X19+AB19-AA19+Z19</f>
        <v>0.125</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0.125</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v>
      </c>
      <c r="H21" s="179">
        <v>4.1666666666666664E-2</v>
      </c>
      <c r="I21" s="114"/>
      <c r="J21" s="114"/>
      <c r="K21" s="114"/>
      <c r="L21" s="116"/>
      <c r="M21" s="116"/>
      <c r="N21" s="109">
        <f t="shared" si="8"/>
        <v>0.95833333333333337</v>
      </c>
      <c r="O21" s="109">
        <f>(SUMIF($B$21:B21,B21,$N$21:N21))</f>
        <v>0.95833333333333337</v>
      </c>
      <c r="P21" s="109">
        <f t="shared" si="16"/>
        <v>-1.125</v>
      </c>
      <c r="Q21" s="116"/>
      <c r="R21" s="107">
        <f t="shared" si="9"/>
        <v>0.23958333333333337</v>
      </c>
      <c r="S21" s="109">
        <f t="shared" si="10"/>
        <v>0</v>
      </c>
      <c r="T21" s="109">
        <f t="shared" si="11"/>
        <v>0</v>
      </c>
      <c r="U21" s="109">
        <f t="shared" si="12"/>
        <v>2.4999999999999994E-2</v>
      </c>
      <c r="V21" s="109">
        <f t="shared" si="13"/>
        <v>0.26458333333333339</v>
      </c>
      <c r="W21" s="109">
        <f t="shared" si="14"/>
        <v>0.24999999999999997</v>
      </c>
      <c r="X21" s="114"/>
      <c r="Y21" s="115"/>
      <c r="Z21" s="115"/>
      <c r="AA21" s="114"/>
      <c r="AB21" s="114"/>
      <c r="AC21" s="114"/>
      <c r="AD21" s="113"/>
      <c r="AE21" s="109">
        <f t="shared" si="17"/>
        <v>1.3479166666666669</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v>
      </c>
      <c r="H22" s="114"/>
      <c r="I22" s="114"/>
      <c r="J22" s="114"/>
      <c r="K22" s="114"/>
      <c r="L22" s="116"/>
      <c r="M22" s="116"/>
      <c r="N22" s="109">
        <f t="shared" si="8"/>
        <v>0</v>
      </c>
      <c r="O22" s="109">
        <f>(SUMIF($B$21:B22,B22,$N$21:N22))</f>
        <v>0.95833333333333337</v>
      </c>
      <c r="P22" s="109">
        <f t="shared" si="16"/>
        <v>-1.125</v>
      </c>
      <c r="Q22" s="116"/>
      <c r="R22" s="107">
        <f t="shared" si="9"/>
        <v>0</v>
      </c>
      <c r="S22" s="109">
        <f t="shared" si="10"/>
        <v>0</v>
      </c>
      <c r="T22" s="109">
        <f t="shared" si="11"/>
        <v>0</v>
      </c>
      <c r="U22" s="109">
        <f t="shared" si="12"/>
        <v>0</v>
      </c>
      <c r="V22" s="109">
        <f t="shared" si="13"/>
        <v>0</v>
      </c>
      <c r="W22" s="109">
        <f t="shared" si="14"/>
        <v>0</v>
      </c>
      <c r="X22" s="114"/>
      <c r="Y22" s="115"/>
      <c r="Z22" s="115"/>
      <c r="AA22" s="114"/>
      <c r="AB22" s="114"/>
      <c r="AC22" s="114"/>
      <c r="AD22" s="113"/>
      <c r="AE22" s="109">
        <f t="shared" si="17"/>
        <v>1.3479166666666669</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14"/>
      <c r="I23" s="114"/>
      <c r="J23" s="114"/>
      <c r="K23" s="114"/>
      <c r="L23" s="116"/>
      <c r="M23" s="116"/>
      <c r="N23" s="109">
        <f t="shared" si="8"/>
        <v>0</v>
      </c>
      <c r="O23" s="109">
        <f>(SUMIF($B$21:B23,B23,$N$21:N23))</f>
        <v>0.95833333333333337</v>
      </c>
      <c r="P23" s="109">
        <f t="shared" si="16"/>
        <v>-1.125</v>
      </c>
      <c r="Q23" s="116"/>
      <c r="R23" s="107">
        <f t="shared" si="9"/>
        <v>0</v>
      </c>
      <c r="S23" s="109">
        <f t="shared" si="10"/>
        <v>0</v>
      </c>
      <c r="T23" s="109">
        <f t="shared" si="11"/>
        <v>0</v>
      </c>
      <c r="U23" s="109">
        <f t="shared" si="12"/>
        <v>0</v>
      </c>
      <c r="V23" s="109">
        <f t="shared" si="13"/>
        <v>0</v>
      </c>
      <c r="W23" s="109">
        <f t="shared" si="14"/>
        <v>0</v>
      </c>
      <c r="X23" s="114"/>
      <c r="Y23" s="115"/>
      <c r="Z23" s="115"/>
      <c r="AA23" s="114"/>
      <c r="AB23" s="114"/>
      <c r="AC23" s="114"/>
      <c r="AD23" s="113"/>
      <c r="AE23" s="109">
        <f t="shared" si="17"/>
        <v>1.0145833333333338</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14"/>
      <c r="I24" s="114"/>
      <c r="J24" s="114"/>
      <c r="K24" s="114"/>
      <c r="L24" s="116"/>
      <c r="M24" s="116"/>
      <c r="N24" s="109">
        <f t="shared" si="8"/>
        <v>0</v>
      </c>
      <c r="O24" s="109">
        <f>(SUMIF($B$21:B24,B24,$N$21:N24))</f>
        <v>0.95833333333333337</v>
      </c>
      <c r="P24" s="109">
        <f t="shared" si="16"/>
        <v>-1.125</v>
      </c>
      <c r="Q24" s="116"/>
      <c r="R24" s="107">
        <f t="shared" si="9"/>
        <v>0</v>
      </c>
      <c r="S24" s="109">
        <f t="shared" si="10"/>
        <v>0</v>
      </c>
      <c r="T24" s="109">
        <f t="shared" si="11"/>
        <v>0</v>
      </c>
      <c r="U24" s="109">
        <f t="shared" si="12"/>
        <v>0</v>
      </c>
      <c r="V24" s="109">
        <f t="shared" si="13"/>
        <v>0</v>
      </c>
      <c r="W24" s="109">
        <f t="shared" si="14"/>
        <v>0</v>
      </c>
      <c r="X24" s="114"/>
      <c r="Y24" s="115"/>
      <c r="Z24" s="115"/>
      <c r="AA24" s="114"/>
      <c r="AB24" s="114"/>
      <c r="AC24" s="114"/>
      <c r="AD24" s="113"/>
      <c r="AE24" s="109">
        <f t="shared" si="17"/>
        <v>1.0145833333333338</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14"/>
      <c r="I25" s="114"/>
      <c r="J25" s="114"/>
      <c r="K25" s="114"/>
      <c r="L25" s="116"/>
      <c r="M25" s="116"/>
      <c r="N25" s="109">
        <f t="shared" si="8"/>
        <v>0</v>
      </c>
      <c r="O25" s="109">
        <f>(SUMIF($B$21:B25,B25,$N$21:N25))</f>
        <v>0.95833333333333337</v>
      </c>
      <c r="P25" s="109">
        <f t="shared" si="16"/>
        <v>-1.125</v>
      </c>
      <c r="Q25" s="116"/>
      <c r="R25" s="107">
        <f t="shared" si="9"/>
        <v>0</v>
      </c>
      <c r="S25" s="109">
        <f t="shared" si="10"/>
        <v>0</v>
      </c>
      <c r="T25" s="109">
        <f t="shared" si="11"/>
        <v>0</v>
      </c>
      <c r="U25" s="109">
        <f t="shared" si="12"/>
        <v>0</v>
      </c>
      <c r="V25" s="109">
        <f t="shared" si="13"/>
        <v>0</v>
      </c>
      <c r="W25" s="109">
        <f t="shared" si="14"/>
        <v>0</v>
      </c>
      <c r="X25" s="114"/>
      <c r="Y25" s="115"/>
      <c r="Z25" s="115"/>
      <c r="AA25" s="114"/>
      <c r="AB25" s="114"/>
      <c r="AC25" s="114"/>
      <c r="AD25" s="113"/>
      <c r="AE25" s="109">
        <f t="shared" si="17"/>
        <v>1.0145833333333338</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14"/>
      <c r="I26" s="114"/>
      <c r="J26" s="114"/>
      <c r="K26" s="114"/>
      <c r="L26" s="116"/>
      <c r="M26" s="116"/>
      <c r="N26" s="109">
        <f t="shared" si="8"/>
        <v>0</v>
      </c>
      <c r="O26" s="109">
        <f>(SUMIF($B$21:B26,B26,$N$21:N26))</f>
        <v>0</v>
      </c>
      <c r="P26" s="109">
        <f t="shared" si="16"/>
        <v>-2.0833333333333335</v>
      </c>
      <c r="Q26" s="116"/>
      <c r="R26" s="107">
        <f t="shared" si="9"/>
        <v>0</v>
      </c>
      <c r="S26" s="109">
        <f t="shared" si="10"/>
        <v>0</v>
      </c>
      <c r="T26" s="109">
        <f t="shared" si="11"/>
        <v>0</v>
      </c>
      <c r="U26" s="109">
        <f t="shared" si="12"/>
        <v>0</v>
      </c>
      <c r="V26" s="109">
        <f t="shared" si="13"/>
        <v>0</v>
      </c>
      <c r="W26" s="109">
        <f t="shared" si="14"/>
        <v>0</v>
      </c>
      <c r="X26" s="114"/>
      <c r="Y26" s="115"/>
      <c r="Z26" s="115"/>
      <c r="AA26" s="114"/>
      <c r="AB26" s="114"/>
      <c r="AC26" s="114"/>
      <c r="AD26" s="113"/>
      <c r="AE26" s="109">
        <f t="shared" si="17"/>
        <v>0.68125000000000058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14"/>
      <c r="I27" s="114"/>
      <c r="J27" s="114"/>
      <c r="K27" s="114"/>
      <c r="L27" s="116"/>
      <c r="M27" s="116"/>
      <c r="N27" s="109">
        <f t="shared" si="8"/>
        <v>0</v>
      </c>
      <c r="O27" s="109">
        <f>(SUMIF($B$21:B27,B27,$N$21:N27))</f>
        <v>0</v>
      </c>
      <c r="P27" s="109">
        <f t="shared" si="16"/>
        <v>-2.0833333333333335</v>
      </c>
      <c r="Q27" s="116"/>
      <c r="R27" s="107">
        <f t="shared" si="9"/>
        <v>0</v>
      </c>
      <c r="S27" s="109">
        <f t="shared" si="10"/>
        <v>0</v>
      </c>
      <c r="T27" s="109">
        <f t="shared" si="11"/>
        <v>0</v>
      </c>
      <c r="U27" s="109">
        <f t="shared" si="12"/>
        <v>0</v>
      </c>
      <c r="V27" s="109">
        <f t="shared" si="13"/>
        <v>0</v>
      </c>
      <c r="W27" s="109">
        <f t="shared" si="14"/>
        <v>0</v>
      </c>
      <c r="X27" s="114"/>
      <c r="Y27" s="115"/>
      <c r="Z27" s="115"/>
      <c r="AA27" s="114"/>
      <c r="AB27" s="114"/>
      <c r="AC27" s="114"/>
      <c r="AD27" s="113"/>
      <c r="AE27" s="109">
        <f t="shared" si="17"/>
        <v>0.34791666666666726</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14"/>
      <c r="I28" s="114"/>
      <c r="J28" s="114"/>
      <c r="K28" s="114"/>
      <c r="L28" s="116"/>
      <c r="M28" s="116"/>
      <c r="N28" s="109">
        <f t="shared" si="8"/>
        <v>0</v>
      </c>
      <c r="O28" s="109">
        <f>(SUMIF($B$21:B28,B28,$N$21:N28))</f>
        <v>0</v>
      </c>
      <c r="P28" s="109">
        <f t="shared" si="16"/>
        <v>-2.0833333333333335</v>
      </c>
      <c r="Q28" s="116"/>
      <c r="R28" s="107">
        <f t="shared" si="9"/>
        <v>0</v>
      </c>
      <c r="S28" s="109">
        <f t="shared" si="10"/>
        <v>0</v>
      </c>
      <c r="T28" s="109">
        <f t="shared" si="11"/>
        <v>0</v>
      </c>
      <c r="U28" s="109">
        <f t="shared" si="12"/>
        <v>0</v>
      </c>
      <c r="V28" s="109">
        <f t="shared" si="13"/>
        <v>0</v>
      </c>
      <c r="W28" s="109">
        <f t="shared" si="14"/>
        <v>0</v>
      </c>
      <c r="X28" s="114"/>
      <c r="Y28" s="115"/>
      <c r="Z28" s="115"/>
      <c r="AA28" s="114"/>
      <c r="AB28" s="114"/>
      <c r="AC28" s="114"/>
      <c r="AD28" s="113"/>
      <c r="AE28" s="109">
        <f t="shared" si="17"/>
        <v>1.4583333333334281E-2</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14"/>
      <c r="I29" s="114"/>
      <c r="J29" s="114"/>
      <c r="K29" s="114"/>
      <c r="L29" s="116"/>
      <c r="M29" s="116"/>
      <c r="N29" s="109">
        <f t="shared" si="8"/>
        <v>0</v>
      </c>
      <c r="O29" s="109">
        <f>(SUMIF($B$21:B29,B29,$N$21:N29))</f>
        <v>0</v>
      </c>
      <c r="P29" s="109">
        <f t="shared" si="16"/>
        <v>-2.0833333333333335</v>
      </c>
      <c r="Q29" s="116"/>
      <c r="R29" s="107">
        <f t="shared" si="9"/>
        <v>0</v>
      </c>
      <c r="S29" s="109">
        <f t="shared" si="10"/>
        <v>0</v>
      </c>
      <c r="T29" s="109">
        <f t="shared" si="11"/>
        <v>0</v>
      </c>
      <c r="U29" s="109">
        <f t="shared" si="12"/>
        <v>0</v>
      </c>
      <c r="V29" s="109">
        <f t="shared" si="13"/>
        <v>0</v>
      </c>
      <c r="W29" s="109">
        <f t="shared" si="14"/>
        <v>0</v>
      </c>
      <c r="X29" s="114"/>
      <c r="Y29" s="115"/>
      <c r="Z29" s="115"/>
      <c r="AA29" s="114"/>
      <c r="AB29" s="114"/>
      <c r="AC29" s="114"/>
      <c r="AD29" s="113"/>
      <c r="AE29" s="109">
        <f t="shared" si="17"/>
        <v>-0.3187499999999987</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14"/>
      <c r="I30" s="114"/>
      <c r="J30" s="114"/>
      <c r="K30" s="114"/>
      <c r="L30" s="116"/>
      <c r="M30" s="116"/>
      <c r="N30" s="109">
        <f t="shared" si="8"/>
        <v>0</v>
      </c>
      <c r="O30" s="109">
        <f>(SUMIF($B$21:B30,B30,$N$21:N30))</f>
        <v>0</v>
      </c>
      <c r="P30" s="109">
        <f t="shared" si="16"/>
        <v>-2.0833333333333335</v>
      </c>
      <c r="Q30" s="116"/>
      <c r="R30" s="107">
        <f t="shared" si="9"/>
        <v>0</v>
      </c>
      <c r="S30" s="109">
        <f t="shared" si="10"/>
        <v>0</v>
      </c>
      <c r="T30" s="109">
        <f t="shared" si="11"/>
        <v>0</v>
      </c>
      <c r="U30" s="109">
        <f t="shared" si="12"/>
        <v>0</v>
      </c>
      <c r="V30" s="109">
        <f t="shared" si="13"/>
        <v>0</v>
      </c>
      <c r="W30" s="109">
        <f t="shared" si="14"/>
        <v>0</v>
      </c>
      <c r="X30" s="114"/>
      <c r="Y30" s="115"/>
      <c r="Z30" s="115"/>
      <c r="AA30" s="114"/>
      <c r="AB30" s="114"/>
      <c r="AC30" s="114"/>
      <c r="AD30" s="113"/>
      <c r="AE30" s="109">
        <f t="shared" si="17"/>
        <v>-0.65208333333333168</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14"/>
      <c r="I31" s="114"/>
      <c r="J31" s="114"/>
      <c r="K31" s="114"/>
      <c r="L31" s="116"/>
      <c r="M31" s="116"/>
      <c r="N31" s="109">
        <f t="shared" si="8"/>
        <v>0</v>
      </c>
      <c r="O31" s="109">
        <f>(SUMIF($B$21:B31,B31,$N$21:N31))</f>
        <v>0</v>
      </c>
      <c r="P31" s="109">
        <f t="shared" si="16"/>
        <v>-2.0833333333333335</v>
      </c>
      <c r="Q31" s="116"/>
      <c r="R31" s="107">
        <f t="shared" si="9"/>
        <v>0</v>
      </c>
      <c r="S31" s="109">
        <f t="shared" si="10"/>
        <v>0</v>
      </c>
      <c r="T31" s="109">
        <f t="shared" si="11"/>
        <v>0</v>
      </c>
      <c r="U31" s="109">
        <f t="shared" si="12"/>
        <v>0</v>
      </c>
      <c r="V31" s="109">
        <f t="shared" si="13"/>
        <v>0</v>
      </c>
      <c r="W31" s="109">
        <f t="shared" si="14"/>
        <v>0</v>
      </c>
      <c r="X31" s="114"/>
      <c r="Y31" s="115"/>
      <c r="Z31" s="115"/>
      <c r="AA31" s="114"/>
      <c r="AB31" s="114"/>
      <c r="AC31" s="114"/>
      <c r="AD31" s="113"/>
      <c r="AE31" s="109">
        <f t="shared" si="17"/>
        <v>-0.65208333333333168</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14"/>
      <c r="I32" s="114"/>
      <c r="J32" s="114"/>
      <c r="K32" s="114"/>
      <c r="L32" s="116"/>
      <c r="M32" s="116"/>
      <c r="N32" s="109">
        <f t="shared" si="8"/>
        <v>0</v>
      </c>
      <c r="O32" s="109">
        <f>(SUMIF($B$21:B32,B32,$N$21:N32))</f>
        <v>0</v>
      </c>
      <c r="P32" s="109">
        <f t="shared" si="16"/>
        <v>-2.0833333333333335</v>
      </c>
      <c r="Q32" s="116"/>
      <c r="R32" s="107">
        <f t="shared" si="9"/>
        <v>0</v>
      </c>
      <c r="S32" s="109">
        <f t="shared" si="10"/>
        <v>0</v>
      </c>
      <c r="T32" s="109">
        <f t="shared" si="11"/>
        <v>0</v>
      </c>
      <c r="U32" s="109">
        <f t="shared" si="12"/>
        <v>0</v>
      </c>
      <c r="V32" s="109">
        <f t="shared" si="13"/>
        <v>0</v>
      </c>
      <c r="W32" s="109">
        <f t="shared" si="14"/>
        <v>0</v>
      </c>
      <c r="X32" s="114"/>
      <c r="Y32" s="115"/>
      <c r="Z32" s="115"/>
      <c r="AA32" s="114"/>
      <c r="AB32" s="114"/>
      <c r="AC32" s="114"/>
      <c r="AD32" s="113"/>
      <c r="AE32" s="109">
        <f t="shared" si="17"/>
        <v>-0.65208333333333168</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14"/>
      <c r="I33" s="114"/>
      <c r="J33" s="114"/>
      <c r="K33" s="114"/>
      <c r="L33" s="116"/>
      <c r="M33" s="116"/>
      <c r="N33" s="109">
        <f t="shared" si="8"/>
        <v>0</v>
      </c>
      <c r="O33" s="109">
        <f>(SUMIF($B$21:B33,B33,$N$21:N33))</f>
        <v>0</v>
      </c>
      <c r="P33" s="109">
        <f t="shared" si="16"/>
        <v>-2.0833333333333335</v>
      </c>
      <c r="Q33" s="116"/>
      <c r="R33" s="107">
        <f t="shared" si="9"/>
        <v>0</v>
      </c>
      <c r="S33" s="109">
        <f t="shared" si="10"/>
        <v>0</v>
      </c>
      <c r="T33" s="109">
        <f t="shared" si="11"/>
        <v>0</v>
      </c>
      <c r="U33" s="109">
        <f t="shared" si="12"/>
        <v>0</v>
      </c>
      <c r="V33" s="109">
        <f t="shared" si="13"/>
        <v>0</v>
      </c>
      <c r="W33" s="109">
        <f t="shared" si="14"/>
        <v>0</v>
      </c>
      <c r="X33" s="114"/>
      <c r="Y33" s="115"/>
      <c r="Z33" s="115"/>
      <c r="AA33" s="114"/>
      <c r="AB33" s="114"/>
      <c r="AC33" s="114"/>
      <c r="AD33" s="113"/>
      <c r="AE33" s="109">
        <f t="shared" si="17"/>
        <v>-0.98541666666666505</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14"/>
      <c r="I34" s="114"/>
      <c r="J34" s="114"/>
      <c r="K34" s="114"/>
      <c r="L34" s="116"/>
      <c r="M34" s="116"/>
      <c r="N34" s="109">
        <f t="shared" si="8"/>
        <v>0</v>
      </c>
      <c r="O34" s="109">
        <f>(SUMIF($B$21:B34,B34,$N$21:N34))</f>
        <v>0</v>
      </c>
      <c r="P34" s="109">
        <f t="shared" si="16"/>
        <v>-2.0833333333333335</v>
      </c>
      <c r="Q34" s="116"/>
      <c r="R34" s="107">
        <f t="shared" si="9"/>
        <v>0</v>
      </c>
      <c r="S34" s="109">
        <f t="shared" si="10"/>
        <v>0</v>
      </c>
      <c r="T34" s="109">
        <f t="shared" si="11"/>
        <v>0</v>
      </c>
      <c r="U34" s="109">
        <f t="shared" si="12"/>
        <v>0</v>
      </c>
      <c r="V34" s="109">
        <f t="shared" si="13"/>
        <v>0</v>
      </c>
      <c r="W34" s="109">
        <f t="shared" si="14"/>
        <v>0</v>
      </c>
      <c r="X34" s="114"/>
      <c r="Y34" s="115"/>
      <c r="Z34" s="115"/>
      <c r="AA34" s="114"/>
      <c r="AB34" s="114"/>
      <c r="AC34" s="114"/>
      <c r="AD34" s="113"/>
      <c r="AE34" s="109">
        <f t="shared" si="17"/>
        <v>-1.3187499999999983</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14"/>
      <c r="I35" s="114"/>
      <c r="J35" s="114"/>
      <c r="K35" s="114"/>
      <c r="L35" s="116"/>
      <c r="M35" s="116"/>
      <c r="N35" s="109">
        <f t="shared" si="8"/>
        <v>0</v>
      </c>
      <c r="O35" s="109">
        <f>(SUMIF($B$21:B35,B35,$N$21:N35))</f>
        <v>0</v>
      </c>
      <c r="P35" s="109">
        <f t="shared" si="16"/>
        <v>-2.0833333333333335</v>
      </c>
      <c r="Q35" s="116"/>
      <c r="R35" s="107">
        <f t="shared" si="9"/>
        <v>0</v>
      </c>
      <c r="S35" s="109">
        <f t="shared" si="10"/>
        <v>0</v>
      </c>
      <c r="T35" s="109">
        <f t="shared" si="11"/>
        <v>0</v>
      </c>
      <c r="U35" s="109">
        <f t="shared" si="12"/>
        <v>0</v>
      </c>
      <c r="V35" s="109">
        <f t="shared" si="13"/>
        <v>0</v>
      </c>
      <c r="W35" s="109">
        <f t="shared" si="14"/>
        <v>0</v>
      </c>
      <c r="X35" s="114"/>
      <c r="Y35" s="115"/>
      <c r="Z35" s="115"/>
      <c r="AA35" s="114"/>
      <c r="AB35" s="114"/>
      <c r="AC35" s="114"/>
      <c r="AD35" s="113"/>
      <c r="AE35" s="109">
        <f t="shared" si="17"/>
        <v>-1.6520833333333313</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14"/>
      <c r="I36" s="114"/>
      <c r="J36" s="114"/>
      <c r="K36" s="114"/>
      <c r="L36" s="116"/>
      <c r="M36" s="116"/>
      <c r="N36" s="109">
        <f t="shared" si="8"/>
        <v>0</v>
      </c>
      <c r="O36" s="109">
        <f>(SUMIF($B$21:B36,B36,$N$21:N36))</f>
        <v>0</v>
      </c>
      <c r="P36" s="109">
        <f t="shared" si="16"/>
        <v>-2.0833333333333335</v>
      </c>
      <c r="Q36" s="116"/>
      <c r="R36" s="107">
        <f t="shared" si="9"/>
        <v>0</v>
      </c>
      <c r="S36" s="109">
        <f t="shared" si="10"/>
        <v>0</v>
      </c>
      <c r="T36" s="109">
        <f t="shared" si="11"/>
        <v>0</v>
      </c>
      <c r="U36" s="109">
        <f t="shared" si="12"/>
        <v>0</v>
      </c>
      <c r="V36" s="109">
        <f t="shared" si="13"/>
        <v>0</v>
      </c>
      <c r="W36" s="109">
        <f t="shared" si="14"/>
        <v>0</v>
      </c>
      <c r="X36" s="114"/>
      <c r="Y36" s="115"/>
      <c r="Z36" s="115"/>
      <c r="AA36" s="114"/>
      <c r="AB36" s="114"/>
      <c r="AC36" s="114"/>
      <c r="AD36" s="113"/>
      <c r="AE36" s="109">
        <f t="shared" si="17"/>
        <v>-1.9854166666666644</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14"/>
      <c r="I37" s="114"/>
      <c r="J37" s="114"/>
      <c r="K37" s="114"/>
      <c r="L37" s="116"/>
      <c r="M37" s="116"/>
      <c r="N37" s="109">
        <f t="shared" si="8"/>
        <v>0</v>
      </c>
      <c r="O37" s="109">
        <f>(SUMIF($B$21:B37,B37,$N$21:N37))</f>
        <v>0</v>
      </c>
      <c r="P37" s="109">
        <f t="shared" si="16"/>
        <v>-2.0833333333333335</v>
      </c>
      <c r="Q37" s="116"/>
      <c r="R37" s="107">
        <f t="shared" si="9"/>
        <v>0</v>
      </c>
      <c r="S37" s="109">
        <f t="shared" si="10"/>
        <v>0</v>
      </c>
      <c r="T37" s="109">
        <f t="shared" si="11"/>
        <v>0</v>
      </c>
      <c r="U37" s="109">
        <f t="shared" si="12"/>
        <v>0</v>
      </c>
      <c r="V37" s="109">
        <f t="shared" si="13"/>
        <v>0</v>
      </c>
      <c r="W37" s="109">
        <f t="shared" si="14"/>
        <v>0</v>
      </c>
      <c r="X37" s="114"/>
      <c r="Y37" s="115"/>
      <c r="Z37" s="115"/>
      <c r="AA37" s="114"/>
      <c r="AB37" s="114"/>
      <c r="AC37" s="114"/>
      <c r="AD37" s="113"/>
      <c r="AE37" s="109">
        <f t="shared" si="17"/>
        <v>-2.3187499999999974</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14"/>
      <c r="I38" s="114"/>
      <c r="J38" s="114"/>
      <c r="K38" s="114"/>
      <c r="L38" s="116"/>
      <c r="M38" s="116"/>
      <c r="N38" s="109">
        <f t="shared" si="8"/>
        <v>0</v>
      </c>
      <c r="O38" s="109">
        <f>(SUMIF($B$21:B38,B38,$N$21:N38))</f>
        <v>0</v>
      </c>
      <c r="P38" s="109">
        <f t="shared" si="16"/>
        <v>-2.0833333333333335</v>
      </c>
      <c r="Q38" s="116"/>
      <c r="R38" s="107">
        <f t="shared" si="9"/>
        <v>0</v>
      </c>
      <c r="S38" s="109">
        <f t="shared" si="10"/>
        <v>0</v>
      </c>
      <c r="T38" s="109">
        <f t="shared" si="11"/>
        <v>0</v>
      </c>
      <c r="U38" s="109">
        <f t="shared" si="12"/>
        <v>0</v>
      </c>
      <c r="V38" s="109">
        <f t="shared" si="13"/>
        <v>0</v>
      </c>
      <c r="W38" s="109">
        <f t="shared" si="14"/>
        <v>0</v>
      </c>
      <c r="X38" s="114"/>
      <c r="Y38" s="115"/>
      <c r="Z38" s="115"/>
      <c r="AA38" s="114"/>
      <c r="AB38" s="114"/>
      <c r="AC38" s="114"/>
      <c r="AD38" s="113"/>
      <c r="AE38" s="109">
        <f t="shared" si="17"/>
        <v>-2.3187499999999974</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14"/>
      <c r="I39" s="114"/>
      <c r="J39" s="114"/>
      <c r="K39" s="114"/>
      <c r="L39" s="116"/>
      <c r="M39" s="116"/>
      <c r="N39" s="109">
        <f t="shared" si="8"/>
        <v>0</v>
      </c>
      <c r="O39" s="109">
        <f>(SUMIF($B$21:B39,B39,$N$21:N39))</f>
        <v>0</v>
      </c>
      <c r="P39" s="109">
        <f t="shared" si="16"/>
        <v>-2.0833333333333335</v>
      </c>
      <c r="Q39" s="116"/>
      <c r="R39" s="107">
        <f t="shared" si="9"/>
        <v>0</v>
      </c>
      <c r="S39" s="109">
        <f t="shared" si="10"/>
        <v>0</v>
      </c>
      <c r="T39" s="109">
        <f t="shared" si="11"/>
        <v>0</v>
      </c>
      <c r="U39" s="109">
        <f t="shared" si="12"/>
        <v>0</v>
      </c>
      <c r="V39" s="109">
        <f t="shared" si="13"/>
        <v>0</v>
      </c>
      <c r="W39" s="109">
        <f t="shared" si="14"/>
        <v>0</v>
      </c>
      <c r="X39" s="114"/>
      <c r="Y39" s="115"/>
      <c r="Z39" s="115"/>
      <c r="AA39" s="114"/>
      <c r="AB39" s="114"/>
      <c r="AC39" s="114"/>
      <c r="AD39" s="113"/>
      <c r="AE39" s="109">
        <f t="shared" si="17"/>
        <v>-2.3187499999999974</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14"/>
      <c r="I40" s="114"/>
      <c r="J40" s="114"/>
      <c r="K40" s="114"/>
      <c r="L40" s="116"/>
      <c r="M40" s="116"/>
      <c r="N40" s="109">
        <f t="shared" si="8"/>
        <v>0</v>
      </c>
      <c r="O40" s="109">
        <f>(SUMIF($B$21:B40,B40,$N$21:N40))</f>
        <v>0</v>
      </c>
      <c r="P40" s="109">
        <f t="shared" si="16"/>
        <v>-2.0833333333333335</v>
      </c>
      <c r="Q40" s="116"/>
      <c r="R40" s="107">
        <f t="shared" si="9"/>
        <v>0</v>
      </c>
      <c r="S40" s="109">
        <f t="shared" si="10"/>
        <v>0</v>
      </c>
      <c r="T40" s="109">
        <f t="shared" si="11"/>
        <v>0</v>
      </c>
      <c r="U40" s="109">
        <f t="shared" si="12"/>
        <v>0</v>
      </c>
      <c r="V40" s="109">
        <f t="shared" si="13"/>
        <v>0</v>
      </c>
      <c r="W40" s="109">
        <f t="shared" si="14"/>
        <v>0</v>
      </c>
      <c r="X40" s="114"/>
      <c r="Y40" s="115"/>
      <c r="Z40" s="115"/>
      <c r="AA40" s="114"/>
      <c r="AB40" s="114"/>
      <c r="AC40" s="114"/>
      <c r="AD40" s="113"/>
      <c r="AE40" s="109">
        <f t="shared" si="17"/>
        <v>-2.6520833333333309</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14"/>
      <c r="I41" s="114"/>
      <c r="J41" s="114"/>
      <c r="K41" s="114"/>
      <c r="L41" s="116"/>
      <c r="M41" s="116"/>
      <c r="N41" s="109">
        <f t="shared" si="8"/>
        <v>0</v>
      </c>
      <c r="O41" s="109">
        <f>(SUMIF($B$21:B41,B41,$N$21:N41))</f>
        <v>0</v>
      </c>
      <c r="P41" s="109">
        <f t="shared" si="16"/>
        <v>-2.0833333333333335</v>
      </c>
      <c r="Q41" s="116"/>
      <c r="R41" s="107">
        <f t="shared" si="9"/>
        <v>0</v>
      </c>
      <c r="S41" s="109">
        <f t="shared" si="10"/>
        <v>0</v>
      </c>
      <c r="T41" s="109">
        <f t="shared" si="11"/>
        <v>0</v>
      </c>
      <c r="U41" s="109">
        <f t="shared" si="12"/>
        <v>0</v>
      </c>
      <c r="V41" s="109">
        <f t="shared" si="13"/>
        <v>0</v>
      </c>
      <c r="W41" s="109">
        <f t="shared" si="14"/>
        <v>0</v>
      </c>
      <c r="X41" s="114"/>
      <c r="Y41" s="115"/>
      <c r="Z41" s="115"/>
      <c r="AA41" s="114"/>
      <c r="AB41" s="114"/>
      <c r="AC41" s="114"/>
      <c r="AD41" s="113"/>
      <c r="AE41" s="109">
        <f t="shared" si="17"/>
        <v>-2.9854166666666644</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14"/>
      <c r="I42" s="114"/>
      <c r="J42" s="114"/>
      <c r="K42" s="114"/>
      <c r="L42" s="116"/>
      <c r="M42" s="116"/>
      <c r="N42" s="109">
        <f t="shared" si="8"/>
        <v>0</v>
      </c>
      <c r="O42" s="109">
        <f>(SUMIF($B$21:B42,B42,$N$21:N42))</f>
        <v>0</v>
      </c>
      <c r="P42" s="109">
        <f t="shared" si="16"/>
        <v>-2.0833333333333335</v>
      </c>
      <c r="Q42" s="116"/>
      <c r="R42" s="107">
        <f t="shared" si="9"/>
        <v>0</v>
      </c>
      <c r="S42" s="109">
        <f t="shared" si="10"/>
        <v>0</v>
      </c>
      <c r="T42" s="109">
        <f t="shared" si="11"/>
        <v>0</v>
      </c>
      <c r="U42" s="109">
        <f t="shared" si="12"/>
        <v>0</v>
      </c>
      <c r="V42" s="109">
        <f t="shared" si="13"/>
        <v>0</v>
      </c>
      <c r="W42" s="109">
        <f t="shared" si="14"/>
        <v>0</v>
      </c>
      <c r="X42" s="114"/>
      <c r="Y42" s="115"/>
      <c r="Z42" s="115"/>
      <c r="AA42" s="114"/>
      <c r="AB42" s="114"/>
      <c r="AC42" s="114"/>
      <c r="AD42" s="113"/>
      <c r="AE42" s="109">
        <f t="shared" si="17"/>
        <v>-3.3187499999999974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14"/>
      <c r="I43" s="114"/>
      <c r="J43" s="114"/>
      <c r="K43" s="114"/>
      <c r="L43" s="116"/>
      <c r="M43" s="116"/>
      <c r="N43" s="109">
        <f t="shared" si="8"/>
        <v>0</v>
      </c>
      <c r="O43" s="109">
        <f>(SUMIF($B$21:B43,B43,$N$21:N43))</f>
        <v>0</v>
      </c>
      <c r="P43" s="109">
        <f t="shared" si="16"/>
        <v>-2.0833333333333335</v>
      </c>
      <c r="Q43" s="116"/>
      <c r="R43" s="107">
        <f t="shared" si="9"/>
        <v>0</v>
      </c>
      <c r="S43" s="109">
        <f t="shared" si="10"/>
        <v>0</v>
      </c>
      <c r="T43" s="109">
        <f t="shared" si="11"/>
        <v>0</v>
      </c>
      <c r="U43" s="109">
        <f t="shared" si="12"/>
        <v>0</v>
      </c>
      <c r="V43" s="109">
        <f t="shared" si="13"/>
        <v>0</v>
      </c>
      <c r="W43" s="109">
        <f t="shared" si="14"/>
        <v>0</v>
      </c>
      <c r="X43" s="114"/>
      <c r="Y43" s="115"/>
      <c r="Z43" s="115"/>
      <c r="AA43" s="114"/>
      <c r="AB43" s="114"/>
      <c r="AC43" s="114"/>
      <c r="AD43" s="113"/>
      <c r="AE43" s="109">
        <f t="shared" si="17"/>
        <v>-3.6520833333333305</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14"/>
      <c r="I44" s="114"/>
      <c r="J44" s="114"/>
      <c r="K44" s="114"/>
      <c r="L44" s="116"/>
      <c r="M44" s="116"/>
      <c r="N44" s="109">
        <f t="shared" si="8"/>
        <v>0</v>
      </c>
      <c r="O44" s="109">
        <f>(SUMIF($B$21:B44,B44,$N$21:N44))</f>
        <v>0</v>
      </c>
      <c r="P44" s="109">
        <f t="shared" si="16"/>
        <v>-2.0833333333333335</v>
      </c>
      <c r="Q44" s="116"/>
      <c r="R44" s="107">
        <f t="shared" si="9"/>
        <v>0</v>
      </c>
      <c r="S44" s="109">
        <f t="shared" si="10"/>
        <v>0</v>
      </c>
      <c r="T44" s="109">
        <f t="shared" si="11"/>
        <v>0</v>
      </c>
      <c r="U44" s="109">
        <f t="shared" si="12"/>
        <v>0</v>
      </c>
      <c r="V44" s="109">
        <f t="shared" si="13"/>
        <v>0</v>
      </c>
      <c r="W44" s="109">
        <f t="shared" si="14"/>
        <v>0</v>
      </c>
      <c r="X44" s="114"/>
      <c r="Y44" s="115"/>
      <c r="Z44" s="115"/>
      <c r="AA44" s="114"/>
      <c r="AB44" s="114"/>
      <c r="AC44" s="114"/>
      <c r="AD44" s="113"/>
      <c r="AE44" s="109">
        <f t="shared" si="17"/>
        <v>-3.9854166666666635</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14"/>
      <c r="I45" s="114"/>
      <c r="J45" s="114"/>
      <c r="K45" s="114"/>
      <c r="L45" s="116"/>
      <c r="M45" s="116"/>
      <c r="N45" s="109">
        <f t="shared" si="8"/>
        <v>0</v>
      </c>
      <c r="O45" s="109">
        <f>(SUMIF($B$21:B45,B45,$N$21:N45))</f>
        <v>0</v>
      </c>
      <c r="P45" s="109">
        <f t="shared" si="16"/>
        <v>-2.0833333333333335</v>
      </c>
      <c r="Q45" s="116"/>
      <c r="R45" s="107">
        <f t="shared" si="9"/>
        <v>0</v>
      </c>
      <c r="S45" s="109">
        <f t="shared" si="10"/>
        <v>0</v>
      </c>
      <c r="T45" s="109">
        <f t="shared" si="11"/>
        <v>0</v>
      </c>
      <c r="U45" s="109">
        <f t="shared" si="12"/>
        <v>0</v>
      </c>
      <c r="V45" s="109">
        <f t="shared" si="13"/>
        <v>0</v>
      </c>
      <c r="W45" s="109">
        <f t="shared" si="14"/>
        <v>0</v>
      </c>
      <c r="X45" s="114"/>
      <c r="Y45" s="115"/>
      <c r="Z45" s="115"/>
      <c r="AA45" s="114"/>
      <c r="AB45" s="114"/>
      <c r="AC45" s="114"/>
      <c r="AD45" s="113"/>
      <c r="AE45" s="109">
        <f t="shared" si="17"/>
        <v>-3.9854166666666635</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14"/>
      <c r="I46" s="114"/>
      <c r="J46" s="114"/>
      <c r="K46" s="114"/>
      <c r="L46" s="116"/>
      <c r="M46" s="116"/>
      <c r="N46" s="109">
        <f t="shared" si="8"/>
        <v>0</v>
      </c>
      <c r="O46" s="109">
        <f>(SUMIF($B$21:B46,B46,$N$21:N46))</f>
        <v>0</v>
      </c>
      <c r="P46" s="109">
        <f t="shared" si="16"/>
        <v>-2.0833333333333335</v>
      </c>
      <c r="Q46" s="116"/>
      <c r="R46" s="107">
        <f t="shared" si="9"/>
        <v>0</v>
      </c>
      <c r="S46" s="109">
        <f t="shared" si="10"/>
        <v>0</v>
      </c>
      <c r="T46" s="109">
        <f t="shared" si="11"/>
        <v>0</v>
      </c>
      <c r="U46" s="109">
        <f t="shared" si="12"/>
        <v>0</v>
      </c>
      <c r="V46" s="109">
        <f t="shared" si="13"/>
        <v>0</v>
      </c>
      <c r="W46" s="109">
        <f t="shared" si="14"/>
        <v>0</v>
      </c>
      <c r="X46" s="114"/>
      <c r="Y46" s="115"/>
      <c r="Z46" s="115"/>
      <c r="AA46" s="114"/>
      <c r="AB46" s="114"/>
      <c r="AC46" s="114"/>
      <c r="AD46" s="113"/>
      <c r="AE46" s="109">
        <f t="shared" si="17"/>
        <v>-3.9854166666666635</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14"/>
      <c r="I47" s="114"/>
      <c r="J47" s="114"/>
      <c r="K47" s="114"/>
      <c r="L47" s="116"/>
      <c r="M47" s="116"/>
      <c r="N47" s="109">
        <f t="shared" si="8"/>
        <v>0</v>
      </c>
      <c r="O47" s="109">
        <f>(SUMIF($B$21:B47,B47,$N$21:N47))</f>
        <v>0</v>
      </c>
      <c r="P47" s="109">
        <f t="shared" si="16"/>
        <v>-2.0833333333333335</v>
      </c>
      <c r="Q47" s="116"/>
      <c r="R47" s="107">
        <f t="shared" si="9"/>
        <v>0</v>
      </c>
      <c r="S47" s="109">
        <f t="shared" si="10"/>
        <v>0</v>
      </c>
      <c r="T47" s="109">
        <f t="shared" si="11"/>
        <v>0</v>
      </c>
      <c r="U47" s="109">
        <f t="shared" si="12"/>
        <v>0</v>
      </c>
      <c r="V47" s="109">
        <f t="shared" si="13"/>
        <v>0</v>
      </c>
      <c r="W47" s="109">
        <f t="shared" si="14"/>
        <v>0</v>
      </c>
      <c r="X47" s="114"/>
      <c r="Y47" s="115"/>
      <c r="Z47" s="115"/>
      <c r="AA47" s="114"/>
      <c r="AB47" s="114"/>
      <c r="AC47" s="114"/>
      <c r="AD47" s="113"/>
      <c r="AE47" s="109">
        <f t="shared" si="17"/>
        <v>-4.318749999999997</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14"/>
      <c r="I48" s="114"/>
      <c r="J48" s="114"/>
      <c r="K48" s="114"/>
      <c r="L48" s="116"/>
      <c r="M48" s="116"/>
      <c r="N48" s="109">
        <f t="shared" si="8"/>
        <v>0</v>
      </c>
      <c r="O48" s="109">
        <f>(SUMIF($B$21:B48,B48,$N$21:N48))</f>
        <v>0</v>
      </c>
      <c r="P48" s="109">
        <f t="shared" si="16"/>
        <v>-2.0833333333333335</v>
      </c>
      <c r="Q48" s="116"/>
      <c r="R48" s="107">
        <f t="shared" si="9"/>
        <v>0</v>
      </c>
      <c r="S48" s="109">
        <f t="shared" si="10"/>
        <v>0</v>
      </c>
      <c r="T48" s="109">
        <f t="shared" si="11"/>
        <v>0</v>
      </c>
      <c r="U48" s="109">
        <f t="shared" si="12"/>
        <v>0</v>
      </c>
      <c r="V48" s="109">
        <f t="shared" si="13"/>
        <v>0</v>
      </c>
      <c r="W48" s="109">
        <f t="shared" si="14"/>
        <v>0</v>
      </c>
      <c r="X48" s="114"/>
      <c r="Y48" s="115"/>
      <c r="Z48" s="115"/>
      <c r="AA48" s="114"/>
      <c r="AB48" s="114"/>
      <c r="AC48" s="114"/>
      <c r="AD48" s="113"/>
      <c r="AE48" s="109">
        <f t="shared" si="17"/>
        <v>-4.65208333333333</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14"/>
      <c r="I49" s="114"/>
      <c r="J49" s="114"/>
      <c r="K49" s="114"/>
      <c r="L49" s="116"/>
      <c r="M49" s="116"/>
      <c r="N49" s="109">
        <f t="shared" si="8"/>
        <v>0</v>
      </c>
      <c r="O49" s="109">
        <f>(SUMIF($B$21:B49,B49,$N$21:N49))</f>
        <v>0</v>
      </c>
      <c r="P49" s="109">
        <f t="shared" si="16"/>
        <v>-2.0833333333333335</v>
      </c>
      <c r="Q49" s="116"/>
      <c r="R49" s="107">
        <f t="shared" si="9"/>
        <v>0</v>
      </c>
      <c r="S49" s="109">
        <f t="shared" si="10"/>
        <v>0</v>
      </c>
      <c r="T49" s="109">
        <f t="shared" si="11"/>
        <v>0</v>
      </c>
      <c r="U49" s="109">
        <f t="shared" si="12"/>
        <v>0</v>
      </c>
      <c r="V49" s="109">
        <f t="shared" si="13"/>
        <v>0</v>
      </c>
      <c r="W49" s="109">
        <f t="shared" si="14"/>
        <v>0</v>
      </c>
      <c r="X49" s="114"/>
      <c r="Y49" s="115"/>
      <c r="Z49" s="115"/>
      <c r="AA49" s="114"/>
      <c r="AB49" s="114"/>
      <c r="AC49" s="114"/>
      <c r="AD49" s="113"/>
      <c r="AE49" s="109">
        <f t="shared" si="17"/>
        <v>-4.9854166666666631</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14"/>
      <c r="I50" s="114"/>
      <c r="J50" s="114"/>
      <c r="K50" s="114"/>
      <c r="L50" s="116"/>
      <c r="M50" s="116"/>
      <c r="N50" s="109">
        <f t="shared" si="8"/>
        <v>0</v>
      </c>
      <c r="O50" s="109">
        <f>(SUMIF($B$21:B50,B50,$N$21:N50))</f>
        <v>0</v>
      </c>
      <c r="P50" s="109">
        <f t="shared" si="16"/>
        <v>-2.0833333333333335</v>
      </c>
      <c r="Q50" s="116"/>
      <c r="R50" s="107">
        <f t="shared" si="9"/>
        <v>0</v>
      </c>
      <c r="S50" s="109">
        <f t="shared" si="10"/>
        <v>0</v>
      </c>
      <c r="T50" s="109">
        <f t="shared" si="11"/>
        <v>0</v>
      </c>
      <c r="U50" s="109">
        <f t="shared" si="12"/>
        <v>0</v>
      </c>
      <c r="V50" s="109">
        <f t="shared" si="13"/>
        <v>0</v>
      </c>
      <c r="W50" s="109">
        <f t="shared" si="14"/>
        <v>0</v>
      </c>
      <c r="X50" s="114"/>
      <c r="Y50" s="115"/>
      <c r="Z50" s="115"/>
      <c r="AA50" s="114"/>
      <c r="AB50" s="114"/>
      <c r="AC50" s="114"/>
      <c r="AD50" s="113"/>
      <c r="AE50" s="109">
        <f t="shared" si="17"/>
        <v>-5.3187499999999961</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14"/>
      <c r="I51" s="114"/>
      <c r="J51" s="114"/>
      <c r="K51" s="114"/>
      <c r="L51" s="116"/>
      <c r="M51" s="116"/>
      <c r="N51" s="109">
        <f t="shared" si="8"/>
        <v>0</v>
      </c>
      <c r="O51" s="109">
        <f>(SUMIF($B$21:B51,B51,$N$21:N51))</f>
        <v>0</v>
      </c>
      <c r="P51" s="109">
        <f t="shared" si="16"/>
        <v>-2.0833333333333335</v>
      </c>
      <c r="Q51" s="116"/>
      <c r="R51" s="107">
        <f t="shared" si="9"/>
        <v>0</v>
      </c>
      <c r="S51" s="109">
        <f t="shared" si="10"/>
        <v>0</v>
      </c>
      <c r="T51" s="109">
        <f t="shared" si="11"/>
        <v>0</v>
      </c>
      <c r="U51" s="109">
        <f t="shared" si="12"/>
        <v>0</v>
      </c>
      <c r="V51" s="109">
        <f t="shared" si="13"/>
        <v>0</v>
      </c>
      <c r="W51" s="109">
        <f t="shared" si="14"/>
        <v>0</v>
      </c>
      <c r="X51" s="114"/>
      <c r="Y51" s="115"/>
      <c r="Z51" s="115"/>
      <c r="AA51" s="114"/>
      <c r="AB51" s="114"/>
      <c r="AC51" s="114"/>
      <c r="AD51" s="113"/>
      <c r="AE51" s="109">
        <f t="shared" si="17"/>
        <v>-5.6520833333333291</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14"/>
      <c r="I52" s="114"/>
      <c r="J52" s="114"/>
      <c r="K52" s="114"/>
      <c r="L52" s="116"/>
      <c r="M52" s="116"/>
      <c r="N52" s="109">
        <f t="shared" si="8"/>
        <v>0</v>
      </c>
      <c r="O52" s="109">
        <f>(SUMIF($B$21:B52,B52,$N$21:N52))</f>
        <v>0</v>
      </c>
      <c r="P52" s="109">
        <f t="shared" si="16"/>
        <v>-2.0833333333333335</v>
      </c>
      <c r="Q52" s="116"/>
      <c r="R52" s="107">
        <f t="shared" si="9"/>
        <v>0</v>
      </c>
      <c r="S52" s="109">
        <f t="shared" si="10"/>
        <v>0</v>
      </c>
      <c r="T52" s="109">
        <f t="shared" si="11"/>
        <v>0</v>
      </c>
      <c r="U52" s="109">
        <f t="shared" si="12"/>
        <v>0</v>
      </c>
      <c r="V52" s="109">
        <f t="shared" si="13"/>
        <v>0</v>
      </c>
      <c r="W52" s="109">
        <f t="shared" si="14"/>
        <v>0</v>
      </c>
      <c r="X52" s="114"/>
      <c r="Y52" s="115"/>
      <c r="Z52" s="115"/>
      <c r="AA52" s="114"/>
      <c r="AB52" s="114"/>
      <c r="AC52" s="114"/>
      <c r="AD52" s="113"/>
      <c r="AE52" s="109">
        <f t="shared" si="17"/>
        <v>-5.6520833333333291</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14"/>
      <c r="I53" s="114"/>
      <c r="J53" s="114"/>
      <c r="K53" s="114"/>
      <c r="L53" s="116"/>
      <c r="M53" s="116"/>
      <c r="N53" s="109">
        <f t="shared" si="8"/>
        <v>0</v>
      </c>
      <c r="O53" s="109">
        <f>(SUMIF($B$21:B53,B53,$N$21:N53))</f>
        <v>0</v>
      </c>
      <c r="P53" s="109">
        <f t="shared" si="16"/>
        <v>-2.0833333333333335</v>
      </c>
      <c r="Q53" s="116"/>
      <c r="R53" s="107">
        <f t="shared" si="9"/>
        <v>0</v>
      </c>
      <c r="S53" s="109">
        <f t="shared" si="10"/>
        <v>0</v>
      </c>
      <c r="T53" s="109">
        <f t="shared" si="11"/>
        <v>0</v>
      </c>
      <c r="U53" s="109">
        <f t="shared" si="12"/>
        <v>0</v>
      </c>
      <c r="V53" s="109">
        <f t="shared" si="13"/>
        <v>0</v>
      </c>
      <c r="W53" s="109">
        <f t="shared" si="14"/>
        <v>0</v>
      </c>
      <c r="X53" s="114"/>
      <c r="Y53" s="115"/>
      <c r="Z53" s="115"/>
      <c r="AA53" s="114"/>
      <c r="AB53" s="114"/>
      <c r="AC53" s="114"/>
      <c r="AD53" s="113"/>
      <c r="AE53" s="109">
        <f t="shared" si="17"/>
        <v>-5.6520833333333291</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14"/>
      <c r="I54" s="114"/>
      <c r="J54" s="114"/>
      <c r="K54" s="114"/>
      <c r="L54" s="116"/>
      <c r="M54" s="116"/>
      <c r="N54" s="109">
        <f t="shared" si="8"/>
        <v>0</v>
      </c>
      <c r="O54" s="109">
        <f>(SUMIF($B$21:B54,B54,$N$21:N54))</f>
        <v>0</v>
      </c>
      <c r="P54" s="109">
        <f t="shared" si="16"/>
        <v>-2.0833333333333335</v>
      </c>
      <c r="Q54" s="116"/>
      <c r="R54" s="107">
        <f t="shared" si="9"/>
        <v>0</v>
      </c>
      <c r="S54" s="109">
        <f t="shared" si="10"/>
        <v>0</v>
      </c>
      <c r="T54" s="109">
        <f t="shared" si="11"/>
        <v>0</v>
      </c>
      <c r="U54" s="109">
        <f t="shared" si="12"/>
        <v>0</v>
      </c>
      <c r="V54" s="109">
        <f t="shared" si="13"/>
        <v>0</v>
      </c>
      <c r="W54" s="109">
        <f t="shared" si="14"/>
        <v>0</v>
      </c>
      <c r="X54" s="114"/>
      <c r="Y54" s="115"/>
      <c r="Z54" s="115"/>
      <c r="AA54" s="114"/>
      <c r="AB54" s="114"/>
      <c r="AC54" s="114"/>
      <c r="AD54" s="113"/>
      <c r="AE54" s="109">
        <f t="shared" si="17"/>
        <v>-5.9854166666666622</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14"/>
      <c r="I55" s="114"/>
      <c r="J55" s="114"/>
      <c r="K55" s="114"/>
      <c r="L55" s="116"/>
      <c r="M55" s="116"/>
      <c r="N55" s="109">
        <f t="shared" si="8"/>
        <v>0</v>
      </c>
      <c r="O55" s="109">
        <f>(SUMIF($B$21:B55,B55,$N$21:N55))</f>
        <v>0</v>
      </c>
      <c r="P55" s="109">
        <f t="shared" si="16"/>
        <v>-2.0833333333333335</v>
      </c>
      <c r="Q55" s="116"/>
      <c r="R55" s="107">
        <f t="shared" si="9"/>
        <v>0</v>
      </c>
      <c r="S55" s="109">
        <f t="shared" si="10"/>
        <v>0</v>
      </c>
      <c r="T55" s="109">
        <f t="shared" si="11"/>
        <v>0</v>
      </c>
      <c r="U55" s="109">
        <f t="shared" si="12"/>
        <v>0</v>
      </c>
      <c r="V55" s="109">
        <f t="shared" si="13"/>
        <v>0</v>
      </c>
      <c r="W55" s="109">
        <f t="shared" si="14"/>
        <v>0</v>
      </c>
      <c r="X55" s="114"/>
      <c r="Y55" s="115"/>
      <c r="Z55" s="115"/>
      <c r="AA55" s="114"/>
      <c r="AB55" s="114"/>
      <c r="AC55" s="114"/>
      <c r="AD55" s="113"/>
      <c r="AE55" s="109">
        <f t="shared" si="17"/>
        <v>-6.3187499999999952</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14"/>
      <c r="I56" s="114"/>
      <c r="J56" s="114"/>
      <c r="K56" s="114"/>
      <c r="L56" s="116"/>
      <c r="M56" s="116"/>
      <c r="N56" s="109">
        <f t="shared" si="8"/>
        <v>0</v>
      </c>
      <c r="O56" s="109">
        <f>(SUMIF($B$21:B56,B56,$N$21:N56))</f>
        <v>0</v>
      </c>
      <c r="P56" s="109">
        <f t="shared" si="16"/>
        <v>-2.0833333333333335</v>
      </c>
      <c r="Q56" s="116"/>
      <c r="R56" s="107">
        <f t="shared" si="9"/>
        <v>0</v>
      </c>
      <c r="S56" s="109">
        <f t="shared" si="10"/>
        <v>0</v>
      </c>
      <c r="T56" s="109">
        <f t="shared" si="11"/>
        <v>0</v>
      </c>
      <c r="U56" s="109">
        <f t="shared" si="12"/>
        <v>0</v>
      </c>
      <c r="V56" s="109">
        <f t="shared" si="13"/>
        <v>0</v>
      </c>
      <c r="W56" s="109">
        <f t="shared" si="14"/>
        <v>0</v>
      </c>
      <c r="X56" s="114"/>
      <c r="Y56" s="115"/>
      <c r="Z56" s="115"/>
      <c r="AA56" s="114"/>
      <c r="AB56" s="114"/>
      <c r="AC56" s="114"/>
      <c r="AD56" s="113"/>
      <c r="AE56" s="109">
        <f t="shared" si="17"/>
        <v>-6.6520833333333282</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14"/>
      <c r="I57" s="114"/>
      <c r="J57" s="114"/>
      <c r="K57" s="114"/>
      <c r="L57" s="116"/>
      <c r="M57" s="116"/>
      <c r="N57" s="109">
        <f t="shared" si="8"/>
        <v>0</v>
      </c>
      <c r="O57" s="109">
        <f>(SUMIF($B$21:B57,B57,$N$21:N57))</f>
        <v>0</v>
      </c>
      <c r="P57" s="109">
        <f t="shared" si="16"/>
        <v>-2.0833333333333335</v>
      </c>
      <c r="Q57" s="116"/>
      <c r="R57" s="107">
        <f t="shared" si="9"/>
        <v>0</v>
      </c>
      <c r="S57" s="109">
        <f t="shared" si="10"/>
        <v>0</v>
      </c>
      <c r="T57" s="109">
        <f t="shared" si="11"/>
        <v>0</v>
      </c>
      <c r="U57" s="109">
        <f t="shared" si="12"/>
        <v>0</v>
      </c>
      <c r="V57" s="109">
        <f t="shared" si="13"/>
        <v>0</v>
      </c>
      <c r="W57" s="109">
        <f t="shared" si="14"/>
        <v>0</v>
      </c>
      <c r="X57" s="114"/>
      <c r="Y57" s="115"/>
      <c r="Z57" s="115"/>
      <c r="AA57" s="114"/>
      <c r="AB57" s="114"/>
      <c r="AC57" s="114"/>
      <c r="AD57" s="113"/>
      <c r="AE57" s="109">
        <f t="shared" si="17"/>
        <v>-6.9854166666666613</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14"/>
      <c r="I58" s="114"/>
      <c r="J58" s="114"/>
      <c r="K58" s="114"/>
      <c r="L58" s="116"/>
      <c r="M58" s="116"/>
      <c r="N58" s="109">
        <f t="shared" si="8"/>
        <v>0</v>
      </c>
      <c r="O58" s="109">
        <f>(SUMIF($B$21:B58,B58,$N$21:N58))</f>
        <v>0</v>
      </c>
      <c r="P58" s="109">
        <f t="shared" si="16"/>
        <v>-2.0833333333333335</v>
      </c>
      <c r="Q58" s="116"/>
      <c r="R58" s="107">
        <f t="shared" si="9"/>
        <v>0</v>
      </c>
      <c r="S58" s="109">
        <f t="shared" si="10"/>
        <v>0</v>
      </c>
      <c r="T58" s="109">
        <f t="shared" si="11"/>
        <v>0</v>
      </c>
      <c r="U58" s="109">
        <f t="shared" si="12"/>
        <v>0</v>
      </c>
      <c r="V58" s="109">
        <f t="shared" si="13"/>
        <v>0</v>
      </c>
      <c r="W58" s="109">
        <f t="shared" si="14"/>
        <v>0</v>
      </c>
      <c r="X58" s="114"/>
      <c r="Y58" s="115"/>
      <c r="Z58" s="115"/>
      <c r="AA58" s="114"/>
      <c r="AB58" s="114"/>
      <c r="AC58" s="114"/>
      <c r="AD58" s="113"/>
      <c r="AE58" s="109">
        <f t="shared" si="17"/>
        <v>-7.3187499999999943</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14"/>
      <c r="I59" s="114"/>
      <c r="J59" s="114"/>
      <c r="K59" s="114"/>
      <c r="L59" s="116"/>
      <c r="M59" s="116"/>
      <c r="N59" s="109">
        <f t="shared" si="8"/>
        <v>0</v>
      </c>
      <c r="O59" s="109">
        <f>(SUMIF($B$21:B59,B59,$N$21:N59))</f>
        <v>0</v>
      </c>
      <c r="P59" s="109">
        <f t="shared" si="16"/>
        <v>-2.0833333333333335</v>
      </c>
      <c r="Q59" s="116"/>
      <c r="R59" s="107">
        <f t="shared" si="9"/>
        <v>0</v>
      </c>
      <c r="S59" s="109">
        <f t="shared" si="10"/>
        <v>0</v>
      </c>
      <c r="T59" s="109">
        <f t="shared" si="11"/>
        <v>0</v>
      </c>
      <c r="U59" s="109">
        <f t="shared" si="12"/>
        <v>0</v>
      </c>
      <c r="V59" s="109">
        <f t="shared" si="13"/>
        <v>0</v>
      </c>
      <c r="W59" s="109">
        <f t="shared" si="14"/>
        <v>0</v>
      </c>
      <c r="X59" s="114"/>
      <c r="Y59" s="115"/>
      <c r="Z59" s="115"/>
      <c r="AA59" s="114"/>
      <c r="AB59" s="114"/>
      <c r="AC59" s="114"/>
      <c r="AD59" s="113"/>
      <c r="AE59" s="109">
        <f t="shared" si="17"/>
        <v>-7.3187499999999943</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14"/>
      <c r="I60" s="114"/>
      <c r="J60" s="114"/>
      <c r="K60" s="114"/>
      <c r="L60" s="116"/>
      <c r="M60" s="116"/>
      <c r="N60" s="109">
        <f t="shared" si="8"/>
        <v>0</v>
      </c>
      <c r="O60" s="109">
        <f>(SUMIF($B$21:B60,B60,$N$21:N60))</f>
        <v>0</v>
      </c>
      <c r="P60" s="109">
        <f t="shared" si="16"/>
        <v>-2.0833333333333335</v>
      </c>
      <c r="Q60" s="116"/>
      <c r="R60" s="107">
        <f t="shared" si="9"/>
        <v>0</v>
      </c>
      <c r="S60" s="109">
        <f t="shared" si="10"/>
        <v>0</v>
      </c>
      <c r="T60" s="109">
        <f t="shared" si="11"/>
        <v>0</v>
      </c>
      <c r="U60" s="109">
        <f t="shared" si="12"/>
        <v>0</v>
      </c>
      <c r="V60" s="109">
        <f t="shared" si="13"/>
        <v>0</v>
      </c>
      <c r="W60" s="109">
        <f t="shared" si="14"/>
        <v>0</v>
      </c>
      <c r="X60" s="114"/>
      <c r="Y60" s="115"/>
      <c r="Z60" s="115"/>
      <c r="AA60" s="114"/>
      <c r="AB60" s="114"/>
      <c r="AC60" s="114"/>
      <c r="AD60" s="113"/>
      <c r="AE60" s="109">
        <f t="shared" si="17"/>
        <v>-7.3187499999999943</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14"/>
      <c r="I61" s="114"/>
      <c r="J61" s="114"/>
      <c r="K61" s="114"/>
      <c r="L61" s="116"/>
      <c r="M61" s="116"/>
      <c r="N61" s="109">
        <f t="shared" si="8"/>
        <v>0</v>
      </c>
      <c r="O61" s="109">
        <f>(SUMIF($B$21:B61,B61,$N$21:N61))</f>
        <v>0</v>
      </c>
      <c r="P61" s="109">
        <f t="shared" si="16"/>
        <v>-2.0833333333333335</v>
      </c>
      <c r="Q61" s="116"/>
      <c r="R61" s="107">
        <f t="shared" si="9"/>
        <v>0</v>
      </c>
      <c r="S61" s="109">
        <f t="shared" si="10"/>
        <v>0</v>
      </c>
      <c r="T61" s="109">
        <f t="shared" si="11"/>
        <v>0</v>
      </c>
      <c r="U61" s="109">
        <f t="shared" si="12"/>
        <v>0</v>
      </c>
      <c r="V61" s="109">
        <f t="shared" si="13"/>
        <v>0</v>
      </c>
      <c r="W61" s="109">
        <f t="shared" si="14"/>
        <v>0</v>
      </c>
      <c r="X61" s="114"/>
      <c r="Y61" s="115"/>
      <c r="Z61" s="115"/>
      <c r="AA61" s="114"/>
      <c r="AB61" s="114"/>
      <c r="AC61" s="114"/>
      <c r="AD61" s="113"/>
      <c r="AE61" s="109">
        <f t="shared" si="17"/>
        <v>-7.6520833333333274</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14"/>
      <c r="I62" s="114"/>
      <c r="J62" s="114"/>
      <c r="K62" s="114"/>
      <c r="L62" s="116"/>
      <c r="M62" s="116"/>
      <c r="N62" s="109">
        <f t="shared" si="8"/>
        <v>0</v>
      </c>
      <c r="O62" s="109">
        <f>(SUMIF($B$21:B62,B62,$N$21:N62))</f>
        <v>0</v>
      </c>
      <c r="P62" s="109">
        <f t="shared" si="16"/>
        <v>-2.0833333333333335</v>
      </c>
      <c r="Q62" s="116"/>
      <c r="R62" s="107">
        <f t="shared" si="9"/>
        <v>0</v>
      </c>
      <c r="S62" s="109">
        <f t="shared" si="10"/>
        <v>0</v>
      </c>
      <c r="T62" s="109">
        <f t="shared" si="11"/>
        <v>0</v>
      </c>
      <c r="U62" s="109">
        <f t="shared" si="12"/>
        <v>0</v>
      </c>
      <c r="V62" s="109">
        <f t="shared" si="13"/>
        <v>0</v>
      </c>
      <c r="W62" s="109">
        <f t="shared" si="14"/>
        <v>0</v>
      </c>
      <c r="X62" s="114"/>
      <c r="Y62" s="115"/>
      <c r="Z62" s="115"/>
      <c r="AA62" s="114"/>
      <c r="AB62" s="114"/>
      <c r="AC62" s="114"/>
      <c r="AD62" s="113"/>
      <c r="AE62" s="109">
        <f t="shared" si="17"/>
        <v>-7.9854166666666604</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14"/>
      <c r="I63" s="114"/>
      <c r="J63" s="114"/>
      <c r="K63" s="114"/>
      <c r="L63" s="116"/>
      <c r="M63" s="116"/>
      <c r="N63" s="109">
        <f t="shared" si="8"/>
        <v>0</v>
      </c>
      <c r="O63" s="109">
        <f>(SUMIF($B$21:B63,B63,$N$21:N63))</f>
        <v>0</v>
      </c>
      <c r="P63" s="109">
        <f t="shared" si="16"/>
        <v>-2.0833333333333335</v>
      </c>
      <c r="Q63" s="116"/>
      <c r="R63" s="107">
        <f t="shared" si="9"/>
        <v>0</v>
      </c>
      <c r="S63" s="109">
        <f t="shared" si="10"/>
        <v>0</v>
      </c>
      <c r="T63" s="109">
        <f t="shared" si="11"/>
        <v>0</v>
      </c>
      <c r="U63" s="109">
        <f t="shared" si="12"/>
        <v>0</v>
      </c>
      <c r="V63" s="109">
        <f t="shared" si="13"/>
        <v>0</v>
      </c>
      <c r="W63" s="109">
        <f t="shared" si="14"/>
        <v>0</v>
      </c>
      <c r="X63" s="114"/>
      <c r="Y63" s="115"/>
      <c r="Z63" s="115"/>
      <c r="AA63" s="114"/>
      <c r="AB63" s="114"/>
      <c r="AC63" s="114"/>
      <c r="AD63" s="113"/>
      <c r="AE63" s="109">
        <f t="shared" si="17"/>
        <v>-8.3187499999999925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14"/>
      <c r="I64" s="114"/>
      <c r="J64" s="114"/>
      <c r="K64" s="114"/>
      <c r="L64" s="116"/>
      <c r="M64" s="116"/>
      <c r="N64" s="109">
        <f t="shared" si="8"/>
        <v>0</v>
      </c>
      <c r="O64" s="109">
        <f>(SUMIF($B$21:B64,B64,$N$21:N64))</f>
        <v>0</v>
      </c>
      <c r="P64" s="109">
        <f t="shared" si="16"/>
        <v>-2.0833333333333335</v>
      </c>
      <c r="Q64" s="116"/>
      <c r="R64" s="107">
        <f t="shared" si="9"/>
        <v>0</v>
      </c>
      <c r="S64" s="109">
        <f t="shared" si="10"/>
        <v>0</v>
      </c>
      <c r="T64" s="109">
        <f t="shared" si="11"/>
        <v>0</v>
      </c>
      <c r="U64" s="109">
        <f t="shared" si="12"/>
        <v>0</v>
      </c>
      <c r="V64" s="109">
        <f t="shared" si="13"/>
        <v>0</v>
      </c>
      <c r="W64" s="109">
        <f t="shared" si="14"/>
        <v>0</v>
      </c>
      <c r="X64" s="114"/>
      <c r="Y64" s="115"/>
      <c r="Z64" s="115"/>
      <c r="AA64" s="114"/>
      <c r="AB64" s="114"/>
      <c r="AC64" s="114"/>
      <c r="AD64" s="113"/>
      <c r="AE64" s="109">
        <f t="shared" si="17"/>
        <v>-8.6520833333333247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14"/>
      <c r="I65" s="114"/>
      <c r="J65" s="114"/>
      <c r="K65" s="114"/>
      <c r="L65" s="116"/>
      <c r="M65" s="116"/>
      <c r="N65" s="109">
        <f t="shared" si="8"/>
        <v>0</v>
      </c>
      <c r="O65" s="109">
        <f>(SUMIF($B$21:B65,B65,$N$21:N65))</f>
        <v>0</v>
      </c>
      <c r="P65" s="109">
        <f t="shared" si="16"/>
        <v>-2.0833333333333335</v>
      </c>
      <c r="Q65" s="116"/>
      <c r="R65" s="107">
        <f t="shared" si="9"/>
        <v>0</v>
      </c>
      <c r="S65" s="109">
        <f t="shared" si="10"/>
        <v>0</v>
      </c>
      <c r="T65" s="109">
        <f t="shared" si="11"/>
        <v>0</v>
      </c>
      <c r="U65" s="109">
        <f t="shared" si="12"/>
        <v>0</v>
      </c>
      <c r="V65" s="109">
        <f t="shared" si="13"/>
        <v>0</v>
      </c>
      <c r="W65" s="109">
        <f t="shared" si="14"/>
        <v>0</v>
      </c>
      <c r="X65" s="114"/>
      <c r="Y65" s="115"/>
      <c r="Z65" s="115"/>
      <c r="AA65" s="114"/>
      <c r="AB65" s="114"/>
      <c r="AC65" s="114"/>
      <c r="AD65" s="113"/>
      <c r="AE65" s="109">
        <f t="shared" si="17"/>
        <v>-8.9854166666666568</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14"/>
      <c r="I66" s="114"/>
      <c r="J66" s="114"/>
      <c r="K66" s="114"/>
      <c r="L66" s="116"/>
      <c r="M66" s="116"/>
      <c r="N66" s="109">
        <f t="shared" si="8"/>
        <v>0</v>
      </c>
      <c r="O66" s="109">
        <f>(SUMIF($B$21:B66,B66,$N$21:N66))</f>
        <v>0</v>
      </c>
      <c r="P66" s="109">
        <f t="shared" si="16"/>
        <v>-2.0833333333333335</v>
      </c>
      <c r="Q66" s="116"/>
      <c r="R66" s="107">
        <f t="shared" si="9"/>
        <v>0</v>
      </c>
      <c r="S66" s="109">
        <f t="shared" si="10"/>
        <v>0</v>
      </c>
      <c r="T66" s="109">
        <f t="shared" si="11"/>
        <v>0</v>
      </c>
      <c r="U66" s="109">
        <f t="shared" si="12"/>
        <v>0</v>
      </c>
      <c r="V66" s="109">
        <f t="shared" si="13"/>
        <v>0</v>
      </c>
      <c r="W66" s="109">
        <f t="shared" si="14"/>
        <v>0</v>
      </c>
      <c r="X66" s="114"/>
      <c r="Y66" s="115"/>
      <c r="Z66" s="115"/>
      <c r="AA66" s="114"/>
      <c r="AB66" s="114"/>
      <c r="AC66" s="114"/>
      <c r="AD66" s="113"/>
      <c r="AE66" s="109">
        <f t="shared" si="17"/>
        <v>-8.9854166666666568</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14"/>
      <c r="I67" s="114"/>
      <c r="J67" s="114"/>
      <c r="K67" s="114"/>
      <c r="L67" s="116"/>
      <c r="M67" s="116"/>
      <c r="N67" s="109">
        <f t="shared" si="8"/>
        <v>0</v>
      </c>
      <c r="O67" s="109">
        <f>(SUMIF($B$21:B67,B67,$N$21:N67))</f>
        <v>0</v>
      </c>
      <c r="P67" s="109">
        <f t="shared" si="16"/>
        <v>-2.0833333333333335</v>
      </c>
      <c r="Q67" s="116"/>
      <c r="R67" s="107">
        <f t="shared" si="9"/>
        <v>0</v>
      </c>
      <c r="S67" s="109">
        <f t="shared" si="10"/>
        <v>0</v>
      </c>
      <c r="T67" s="109">
        <f t="shared" si="11"/>
        <v>0</v>
      </c>
      <c r="U67" s="109">
        <f t="shared" si="12"/>
        <v>0</v>
      </c>
      <c r="V67" s="109">
        <f t="shared" si="13"/>
        <v>0</v>
      </c>
      <c r="W67" s="109">
        <f t="shared" si="14"/>
        <v>0</v>
      </c>
      <c r="X67" s="114"/>
      <c r="Y67" s="115"/>
      <c r="Z67" s="115"/>
      <c r="AA67" s="114"/>
      <c r="AB67" s="114"/>
      <c r="AC67" s="114"/>
      <c r="AD67" s="113"/>
      <c r="AE67" s="109">
        <f t="shared" si="17"/>
        <v>-8.9854166666666568</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14"/>
      <c r="I68" s="114"/>
      <c r="J68" s="114"/>
      <c r="K68" s="114"/>
      <c r="L68" s="116"/>
      <c r="M68" s="116"/>
      <c r="N68" s="109">
        <f t="shared" si="8"/>
        <v>0</v>
      </c>
      <c r="O68" s="109">
        <f>(SUMIF($B$21:B68,B68,$N$21:N68))</f>
        <v>0</v>
      </c>
      <c r="P68" s="109">
        <f t="shared" si="16"/>
        <v>-2.0833333333333335</v>
      </c>
      <c r="Q68" s="116"/>
      <c r="R68" s="107">
        <f t="shared" si="9"/>
        <v>0</v>
      </c>
      <c r="S68" s="109">
        <f t="shared" si="10"/>
        <v>0</v>
      </c>
      <c r="T68" s="109">
        <f t="shared" si="11"/>
        <v>0</v>
      </c>
      <c r="U68" s="109">
        <f t="shared" si="12"/>
        <v>0</v>
      </c>
      <c r="V68" s="109">
        <f t="shared" si="13"/>
        <v>0</v>
      </c>
      <c r="W68" s="109">
        <f t="shared" si="14"/>
        <v>0</v>
      </c>
      <c r="X68" s="114"/>
      <c r="Y68" s="115"/>
      <c r="Z68" s="115"/>
      <c r="AA68" s="114"/>
      <c r="AB68" s="114"/>
      <c r="AC68" s="114"/>
      <c r="AD68" s="113"/>
      <c r="AE68" s="109">
        <f t="shared" si="17"/>
        <v>-9.3187499999999908</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14"/>
      <c r="I69" s="114"/>
      <c r="J69" s="114"/>
      <c r="K69" s="114"/>
      <c r="L69" s="116"/>
      <c r="M69" s="116"/>
      <c r="N69" s="109">
        <f t="shared" si="8"/>
        <v>0</v>
      </c>
      <c r="O69" s="109">
        <f>(SUMIF($B$21:B69,B69,$N$21:N69))</f>
        <v>0</v>
      </c>
      <c r="P69" s="109">
        <f t="shared" si="16"/>
        <v>-2.0833333333333335</v>
      </c>
      <c r="Q69" s="116"/>
      <c r="R69" s="107">
        <f t="shared" si="9"/>
        <v>0</v>
      </c>
      <c r="S69" s="109">
        <f t="shared" si="10"/>
        <v>0</v>
      </c>
      <c r="T69" s="109">
        <f t="shared" si="11"/>
        <v>0</v>
      </c>
      <c r="U69" s="109">
        <f t="shared" si="12"/>
        <v>0</v>
      </c>
      <c r="V69" s="109">
        <f t="shared" si="13"/>
        <v>0</v>
      </c>
      <c r="W69" s="109">
        <f t="shared" si="14"/>
        <v>0</v>
      </c>
      <c r="X69" s="114"/>
      <c r="Y69" s="115"/>
      <c r="Z69" s="115"/>
      <c r="AA69" s="114"/>
      <c r="AB69" s="114"/>
      <c r="AC69" s="114"/>
      <c r="AD69" s="113"/>
      <c r="AE69" s="109">
        <f t="shared" si="17"/>
        <v>-9.6520833333333247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14"/>
      <c r="I70" s="114"/>
      <c r="J70" s="114"/>
      <c r="K70" s="114"/>
      <c r="L70" s="116"/>
      <c r="M70" s="116"/>
      <c r="N70" s="109">
        <f t="shared" si="8"/>
        <v>0</v>
      </c>
      <c r="O70" s="109">
        <f>(SUMIF($B$21:B70,B70,$N$21:N70))</f>
        <v>0</v>
      </c>
      <c r="P70" s="109">
        <f t="shared" si="16"/>
        <v>-2.0833333333333335</v>
      </c>
      <c r="Q70" s="116"/>
      <c r="R70" s="107">
        <f t="shared" si="9"/>
        <v>0</v>
      </c>
      <c r="S70" s="109">
        <f t="shared" si="10"/>
        <v>0</v>
      </c>
      <c r="T70" s="109">
        <f t="shared" si="11"/>
        <v>0</v>
      </c>
      <c r="U70" s="109">
        <f t="shared" si="12"/>
        <v>0</v>
      </c>
      <c r="V70" s="109">
        <f t="shared" si="13"/>
        <v>0</v>
      </c>
      <c r="W70" s="109">
        <f t="shared" si="14"/>
        <v>0</v>
      </c>
      <c r="X70" s="114"/>
      <c r="Y70" s="115"/>
      <c r="Z70" s="115"/>
      <c r="AA70" s="114"/>
      <c r="AB70" s="114"/>
      <c r="AC70" s="114"/>
      <c r="AD70" s="113"/>
      <c r="AE70" s="109">
        <f t="shared" si="17"/>
        <v>-9.9854166666666568</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14"/>
      <c r="I71" s="114"/>
      <c r="J71" s="114"/>
      <c r="K71" s="114"/>
      <c r="L71" s="116"/>
      <c r="M71" s="116"/>
      <c r="N71" s="109">
        <f t="shared" si="8"/>
        <v>0</v>
      </c>
      <c r="O71" s="109">
        <f>(SUMIF($B$21:B71,B71,$N$21:N71))</f>
        <v>0</v>
      </c>
      <c r="P71" s="109">
        <f t="shared" si="16"/>
        <v>-2.0833333333333335</v>
      </c>
      <c r="Q71" s="116"/>
      <c r="R71" s="107">
        <f t="shared" si="9"/>
        <v>0</v>
      </c>
      <c r="S71" s="109">
        <f t="shared" si="10"/>
        <v>0</v>
      </c>
      <c r="T71" s="109">
        <f t="shared" si="11"/>
        <v>0</v>
      </c>
      <c r="U71" s="109">
        <f t="shared" si="12"/>
        <v>0</v>
      </c>
      <c r="V71" s="109">
        <f t="shared" si="13"/>
        <v>0</v>
      </c>
      <c r="W71" s="109">
        <f t="shared" si="14"/>
        <v>0</v>
      </c>
      <c r="X71" s="114"/>
      <c r="Y71" s="115"/>
      <c r="Z71" s="115"/>
      <c r="AA71" s="114"/>
      <c r="AB71" s="114"/>
      <c r="AC71" s="114"/>
      <c r="AD71" s="113"/>
      <c r="AE71" s="109">
        <f t="shared" si="17"/>
        <v>-10.318749999999989</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14"/>
      <c r="I72" s="114"/>
      <c r="J72" s="114"/>
      <c r="K72" s="114"/>
      <c r="L72" s="116"/>
      <c r="M72" s="116"/>
      <c r="N72" s="109">
        <f t="shared" si="8"/>
        <v>0</v>
      </c>
      <c r="O72" s="109">
        <f>(SUMIF($B$21:B72,B72,$N$21:N72))</f>
        <v>0</v>
      </c>
      <c r="P72" s="109">
        <f t="shared" si="16"/>
        <v>-2.0833333333333335</v>
      </c>
      <c r="Q72" s="116"/>
      <c r="R72" s="107">
        <f t="shared" si="9"/>
        <v>0</v>
      </c>
      <c r="S72" s="109">
        <f t="shared" si="10"/>
        <v>0</v>
      </c>
      <c r="T72" s="109">
        <f t="shared" si="11"/>
        <v>0</v>
      </c>
      <c r="U72" s="109">
        <f t="shared" si="12"/>
        <v>0</v>
      </c>
      <c r="V72" s="109">
        <f t="shared" si="13"/>
        <v>0</v>
      </c>
      <c r="W72" s="109">
        <f t="shared" si="14"/>
        <v>0</v>
      </c>
      <c r="X72" s="114"/>
      <c r="Y72" s="115"/>
      <c r="Z72" s="115"/>
      <c r="AA72" s="114"/>
      <c r="AB72" s="114"/>
      <c r="AC72" s="114"/>
      <c r="AD72" s="113"/>
      <c r="AE72" s="109">
        <f t="shared" si="17"/>
        <v>-10.652083333333321</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14"/>
      <c r="I73" s="114"/>
      <c r="J73" s="114"/>
      <c r="K73" s="114"/>
      <c r="L73" s="116"/>
      <c r="M73" s="116"/>
      <c r="N73" s="109">
        <f t="shared" si="8"/>
        <v>0</v>
      </c>
      <c r="O73" s="109">
        <f>(SUMIF($B$21:B73,B73,$N$21:N73))</f>
        <v>0</v>
      </c>
      <c r="P73" s="109">
        <f t="shared" si="16"/>
        <v>-2.0833333333333335</v>
      </c>
      <c r="Q73" s="116"/>
      <c r="R73" s="107">
        <f t="shared" si="9"/>
        <v>0</v>
      </c>
      <c r="S73" s="109">
        <f t="shared" si="10"/>
        <v>0</v>
      </c>
      <c r="T73" s="109">
        <f t="shared" si="11"/>
        <v>0</v>
      </c>
      <c r="U73" s="109">
        <f t="shared" si="12"/>
        <v>0</v>
      </c>
      <c r="V73" s="109">
        <f t="shared" si="13"/>
        <v>0</v>
      </c>
      <c r="W73" s="109">
        <f t="shared" si="14"/>
        <v>0</v>
      </c>
      <c r="X73" s="114"/>
      <c r="Y73" s="115"/>
      <c r="Z73" s="115"/>
      <c r="AA73" s="114"/>
      <c r="AB73" s="114"/>
      <c r="AC73" s="114"/>
      <c r="AD73" s="113"/>
      <c r="AE73" s="109">
        <f t="shared" si="17"/>
        <v>-10.652083333333321</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14"/>
      <c r="I74" s="114"/>
      <c r="J74" s="114"/>
      <c r="K74" s="114"/>
      <c r="L74" s="116"/>
      <c r="M74" s="116"/>
      <c r="N74" s="109">
        <f t="shared" si="8"/>
        <v>0</v>
      </c>
      <c r="O74" s="109">
        <f>(SUMIF($B$21:B74,B74,$N$21:N74))</f>
        <v>0</v>
      </c>
      <c r="P74" s="109">
        <f t="shared" si="16"/>
        <v>-2.0833333333333335</v>
      </c>
      <c r="Q74" s="116"/>
      <c r="R74" s="107">
        <f t="shared" si="9"/>
        <v>0</v>
      </c>
      <c r="S74" s="109">
        <f t="shared" si="10"/>
        <v>0</v>
      </c>
      <c r="T74" s="109">
        <f t="shared" si="11"/>
        <v>0</v>
      </c>
      <c r="U74" s="109">
        <f t="shared" si="12"/>
        <v>0</v>
      </c>
      <c r="V74" s="109">
        <f t="shared" si="13"/>
        <v>0</v>
      </c>
      <c r="W74" s="109">
        <f t="shared" si="14"/>
        <v>0</v>
      </c>
      <c r="X74" s="114"/>
      <c r="Y74" s="115"/>
      <c r="Z74" s="115"/>
      <c r="AA74" s="114"/>
      <c r="AB74" s="114"/>
      <c r="AC74" s="114"/>
      <c r="AD74" s="113"/>
      <c r="AE74" s="109">
        <f t="shared" si="17"/>
        <v>-10.652083333333321</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14"/>
      <c r="I75" s="114"/>
      <c r="J75" s="114"/>
      <c r="K75" s="114"/>
      <c r="L75" s="116"/>
      <c r="M75" s="116"/>
      <c r="N75" s="109">
        <f t="shared" si="8"/>
        <v>0</v>
      </c>
      <c r="O75" s="109">
        <f>(SUMIF($B$21:B75,B75,$N$21:N75))</f>
        <v>0</v>
      </c>
      <c r="P75" s="109">
        <f t="shared" si="16"/>
        <v>-2.0833333333333335</v>
      </c>
      <c r="Q75" s="116"/>
      <c r="R75" s="107">
        <f t="shared" si="9"/>
        <v>0</v>
      </c>
      <c r="S75" s="109">
        <f t="shared" si="10"/>
        <v>0</v>
      </c>
      <c r="T75" s="109">
        <f t="shared" si="11"/>
        <v>0</v>
      </c>
      <c r="U75" s="109">
        <f t="shared" si="12"/>
        <v>0</v>
      </c>
      <c r="V75" s="109">
        <f t="shared" si="13"/>
        <v>0</v>
      </c>
      <c r="W75" s="109">
        <f t="shared" si="14"/>
        <v>0</v>
      </c>
      <c r="X75" s="114"/>
      <c r="Y75" s="115"/>
      <c r="Z75" s="115"/>
      <c r="AA75" s="114"/>
      <c r="AB75" s="114"/>
      <c r="AC75" s="114"/>
      <c r="AD75" s="113"/>
      <c r="AE75" s="109">
        <f t="shared" si="17"/>
        <v>-10.985416666666655</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14"/>
      <c r="I76" s="114"/>
      <c r="J76" s="114"/>
      <c r="K76" s="114"/>
      <c r="L76" s="116"/>
      <c r="M76" s="116"/>
      <c r="N76" s="109">
        <f t="shared" si="8"/>
        <v>0</v>
      </c>
      <c r="O76" s="109">
        <f>(SUMIF($B$21:B76,B76,$N$21:N76))</f>
        <v>0</v>
      </c>
      <c r="P76" s="109">
        <f t="shared" si="16"/>
        <v>-2.0833333333333335</v>
      </c>
      <c r="Q76" s="116"/>
      <c r="R76" s="107">
        <f t="shared" si="9"/>
        <v>0</v>
      </c>
      <c r="S76" s="109">
        <f t="shared" si="10"/>
        <v>0</v>
      </c>
      <c r="T76" s="109">
        <f t="shared" si="11"/>
        <v>0</v>
      </c>
      <c r="U76" s="109">
        <f t="shared" si="12"/>
        <v>0</v>
      </c>
      <c r="V76" s="109">
        <f t="shared" si="13"/>
        <v>0</v>
      </c>
      <c r="W76" s="109">
        <f t="shared" si="14"/>
        <v>0</v>
      </c>
      <c r="X76" s="114"/>
      <c r="Y76" s="115"/>
      <c r="Z76" s="115"/>
      <c r="AA76" s="114"/>
      <c r="AB76" s="114"/>
      <c r="AC76" s="114"/>
      <c r="AD76" s="113"/>
      <c r="AE76" s="109">
        <f t="shared" si="17"/>
        <v>-11.318749999999989</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14"/>
      <c r="I77" s="114"/>
      <c r="J77" s="114"/>
      <c r="K77" s="114"/>
      <c r="L77" s="116"/>
      <c r="M77" s="116"/>
      <c r="N77" s="109">
        <f t="shared" si="8"/>
        <v>0</v>
      </c>
      <c r="O77" s="109">
        <f>(SUMIF($B$21:B77,B77,$N$21:N77))</f>
        <v>0</v>
      </c>
      <c r="P77" s="109">
        <f t="shared" si="16"/>
        <v>-2.0833333333333335</v>
      </c>
      <c r="Q77" s="116"/>
      <c r="R77" s="107">
        <f t="shared" si="9"/>
        <v>0</v>
      </c>
      <c r="S77" s="109">
        <f t="shared" si="10"/>
        <v>0</v>
      </c>
      <c r="T77" s="109">
        <f t="shared" si="11"/>
        <v>0</v>
      </c>
      <c r="U77" s="109">
        <f t="shared" si="12"/>
        <v>0</v>
      </c>
      <c r="V77" s="109">
        <f t="shared" si="13"/>
        <v>0</v>
      </c>
      <c r="W77" s="109">
        <f t="shared" si="14"/>
        <v>0</v>
      </c>
      <c r="X77" s="114"/>
      <c r="Y77" s="115"/>
      <c r="Z77" s="115"/>
      <c r="AA77" s="114"/>
      <c r="AB77" s="114"/>
      <c r="AC77" s="114"/>
      <c r="AD77" s="113"/>
      <c r="AE77" s="109">
        <f t="shared" si="17"/>
        <v>-11.652083333333321</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14"/>
      <c r="I78" s="114"/>
      <c r="J78" s="114"/>
      <c r="K78" s="114"/>
      <c r="L78" s="116"/>
      <c r="M78" s="116"/>
      <c r="N78" s="109">
        <f t="shared" si="8"/>
        <v>0</v>
      </c>
      <c r="O78" s="109">
        <f>(SUMIF($B$21:B78,B78,$N$21:N78))</f>
        <v>0</v>
      </c>
      <c r="P78" s="109">
        <f t="shared" si="16"/>
        <v>-2.0833333333333335</v>
      </c>
      <c r="Q78" s="116"/>
      <c r="R78" s="107">
        <f t="shared" si="9"/>
        <v>0</v>
      </c>
      <c r="S78" s="109">
        <f t="shared" si="10"/>
        <v>0</v>
      </c>
      <c r="T78" s="109">
        <f t="shared" si="11"/>
        <v>0</v>
      </c>
      <c r="U78" s="109">
        <f t="shared" si="12"/>
        <v>0</v>
      </c>
      <c r="V78" s="109">
        <f t="shared" si="13"/>
        <v>0</v>
      </c>
      <c r="W78" s="109">
        <f t="shared" si="14"/>
        <v>0</v>
      </c>
      <c r="X78" s="114"/>
      <c r="Y78" s="115"/>
      <c r="Z78" s="115"/>
      <c r="AA78" s="114"/>
      <c r="AB78" s="114"/>
      <c r="AC78" s="114"/>
      <c r="AD78" s="113"/>
      <c r="AE78" s="109">
        <f t="shared" si="17"/>
        <v>-11.985416666666653</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14"/>
      <c r="I79" s="114"/>
      <c r="J79" s="114"/>
      <c r="K79" s="114"/>
      <c r="L79" s="116"/>
      <c r="M79" s="116"/>
      <c r="N79" s="109">
        <f t="shared" si="8"/>
        <v>0</v>
      </c>
      <c r="O79" s="109">
        <f>(SUMIF($B$21:B79,B79,$N$21:N79))</f>
        <v>0</v>
      </c>
      <c r="P79" s="109">
        <f t="shared" si="16"/>
        <v>-2.0833333333333335</v>
      </c>
      <c r="Q79" s="116"/>
      <c r="R79" s="107">
        <f t="shared" si="9"/>
        <v>0</v>
      </c>
      <c r="S79" s="109">
        <f t="shared" si="10"/>
        <v>0</v>
      </c>
      <c r="T79" s="109">
        <f t="shared" si="11"/>
        <v>0</v>
      </c>
      <c r="U79" s="109">
        <f t="shared" si="12"/>
        <v>0</v>
      </c>
      <c r="V79" s="109">
        <f t="shared" si="13"/>
        <v>0</v>
      </c>
      <c r="W79" s="109">
        <f t="shared" si="14"/>
        <v>0</v>
      </c>
      <c r="X79" s="114"/>
      <c r="Y79" s="115"/>
      <c r="Z79" s="115"/>
      <c r="AA79" s="114"/>
      <c r="AB79" s="114"/>
      <c r="AC79" s="114"/>
      <c r="AD79" s="113"/>
      <c r="AE79" s="109">
        <f t="shared" si="17"/>
        <v>-12.318749999999985</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14"/>
      <c r="I80" s="114"/>
      <c r="J80" s="114"/>
      <c r="K80" s="114"/>
      <c r="L80" s="116"/>
      <c r="M80" s="116"/>
      <c r="N80" s="109">
        <f t="shared" si="8"/>
        <v>0</v>
      </c>
      <c r="O80" s="109">
        <f>(SUMIF($B$21:B80,B80,$N$21:N80))</f>
        <v>0</v>
      </c>
      <c r="P80" s="109">
        <f t="shared" si="16"/>
        <v>-2.0833333333333335</v>
      </c>
      <c r="Q80" s="116"/>
      <c r="R80" s="107">
        <f t="shared" si="9"/>
        <v>0</v>
      </c>
      <c r="S80" s="109">
        <f t="shared" si="10"/>
        <v>0</v>
      </c>
      <c r="T80" s="109">
        <f t="shared" si="11"/>
        <v>0</v>
      </c>
      <c r="U80" s="109">
        <f t="shared" si="12"/>
        <v>0</v>
      </c>
      <c r="V80" s="109">
        <f t="shared" si="13"/>
        <v>0</v>
      </c>
      <c r="W80" s="109">
        <f t="shared" si="14"/>
        <v>0</v>
      </c>
      <c r="X80" s="114"/>
      <c r="Y80" s="115"/>
      <c r="Z80" s="115"/>
      <c r="AA80" s="114"/>
      <c r="AB80" s="114"/>
      <c r="AC80" s="114"/>
      <c r="AD80" s="113"/>
      <c r="AE80" s="109">
        <f t="shared" si="17"/>
        <v>-12.318749999999985</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14"/>
      <c r="I81" s="114"/>
      <c r="J81" s="114"/>
      <c r="K81" s="114"/>
      <c r="L81" s="116"/>
      <c r="M81" s="116"/>
      <c r="N81" s="109">
        <f t="shared" si="8"/>
        <v>0</v>
      </c>
      <c r="O81" s="109">
        <f>(SUMIF($B$21:B81,B81,$N$21:N81))</f>
        <v>0</v>
      </c>
      <c r="P81" s="109">
        <f t="shared" si="16"/>
        <v>-2.0833333333333335</v>
      </c>
      <c r="Q81" s="116"/>
      <c r="R81" s="107">
        <f t="shared" si="9"/>
        <v>0</v>
      </c>
      <c r="S81" s="109">
        <f t="shared" si="10"/>
        <v>0</v>
      </c>
      <c r="T81" s="109">
        <f t="shared" si="11"/>
        <v>0</v>
      </c>
      <c r="U81" s="109">
        <f t="shared" si="12"/>
        <v>0</v>
      </c>
      <c r="V81" s="109">
        <f t="shared" si="13"/>
        <v>0</v>
      </c>
      <c r="W81" s="109">
        <f t="shared" si="14"/>
        <v>0</v>
      </c>
      <c r="X81" s="114"/>
      <c r="Y81" s="115"/>
      <c r="Z81" s="115"/>
      <c r="AA81" s="114"/>
      <c r="AB81" s="114"/>
      <c r="AC81" s="114"/>
      <c r="AD81" s="113"/>
      <c r="AE81" s="109">
        <f t="shared" si="17"/>
        <v>-12.318749999999985</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14"/>
      <c r="I82" s="114"/>
      <c r="J82" s="114"/>
      <c r="K82" s="114"/>
      <c r="L82" s="116"/>
      <c r="M82" s="116"/>
      <c r="N82" s="109">
        <f t="shared" si="8"/>
        <v>0</v>
      </c>
      <c r="O82" s="109">
        <f>(SUMIF($B$21:B82,B82,$N$21:N82))</f>
        <v>0</v>
      </c>
      <c r="P82" s="109">
        <f t="shared" si="16"/>
        <v>-2.0833333333333335</v>
      </c>
      <c r="Q82" s="116"/>
      <c r="R82" s="107">
        <f t="shared" si="9"/>
        <v>0</v>
      </c>
      <c r="S82" s="109">
        <f t="shared" si="10"/>
        <v>0</v>
      </c>
      <c r="T82" s="109">
        <f t="shared" si="11"/>
        <v>0</v>
      </c>
      <c r="U82" s="109">
        <f t="shared" si="12"/>
        <v>0</v>
      </c>
      <c r="V82" s="109">
        <f t="shared" si="13"/>
        <v>0</v>
      </c>
      <c r="W82" s="109">
        <f t="shared" si="14"/>
        <v>0</v>
      </c>
      <c r="X82" s="114"/>
      <c r="Y82" s="115"/>
      <c r="Z82" s="115"/>
      <c r="AA82" s="114"/>
      <c r="AB82" s="114"/>
      <c r="AC82" s="114"/>
      <c r="AD82" s="113"/>
      <c r="AE82" s="109">
        <f t="shared" si="17"/>
        <v>-12.652083333333319</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14"/>
      <c r="I83" s="114"/>
      <c r="J83" s="114"/>
      <c r="K83" s="114"/>
      <c r="L83" s="116"/>
      <c r="M83" s="116"/>
      <c r="N83" s="109">
        <f t="shared" ref="N83:N146" si="28">((((I83-H83+N(I83&lt;H83)+(K83-J83+N(K83&lt;J83))+L83-M83))))</f>
        <v>0</v>
      </c>
      <c r="O83" s="109">
        <f>(SUMIF($B$21:B83,B83,$N$21:N83))</f>
        <v>0</v>
      </c>
      <c r="P83" s="109">
        <f t="shared" si="16"/>
        <v>-2.0833333333333335</v>
      </c>
      <c r="Q83" s="116"/>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14"/>
      <c r="Y83" s="115"/>
      <c r="Z83" s="115"/>
      <c r="AA83" s="114"/>
      <c r="AB83" s="114"/>
      <c r="AC83" s="114"/>
      <c r="AD83" s="113"/>
      <c r="AE83" s="109">
        <f t="shared" si="17"/>
        <v>-12.985416666666653</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14"/>
      <c r="I84" s="114"/>
      <c r="J84" s="114"/>
      <c r="K84" s="114"/>
      <c r="L84" s="116"/>
      <c r="M84" s="116"/>
      <c r="N84" s="109">
        <f t="shared" si="28"/>
        <v>0</v>
      </c>
      <c r="O84" s="109">
        <f>(SUMIF($B$21:B84,B84,$N$21:N84))</f>
        <v>0</v>
      </c>
      <c r="P84" s="109">
        <f t="shared" ref="P84:P147" si="36">IF(C84=2,-$AG$13+O84,IF(P83&lt;0,-$AG$13+O84,-$AG$13+O84))</f>
        <v>-2.0833333333333335</v>
      </c>
      <c r="Q84" s="116"/>
      <c r="R84" s="107">
        <f t="shared" si="29"/>
        <v>0</v>
      </c>
      <c r="S84" s="109">
        <f t="shared" si="30"/>
        <v>0</v>
      </c>
      <c r="T84" s="109">
        <f t="shared" si="31"/>
        <v>0</v>
      </c>
      <c r="U84" s="109">
        <f t="shared" si="32"/>
        <v>0</v>
      </c>
      <c r="V84" s="109">
        <f t="shared" si="33"/>
        <v>0</v>
      </c>
      <c r="W84" s="109">
        <f t="shared" si="34"/>
        <v>0</v>
      </c>
      <c r="X84" s="114"/>
      <c r="Y84" s="115"/>
      <c r="Z84" s="115"/>
      <c r="AA84" s="114"/>
      <c r="AB84" s="114"/>
      <c r="AC84" s="114"/>
      <c r="AD84" s="113"/>
      <c r="AE84" s="109">
        <f t="shared" ref="AE84:AE147" si="37">AE83-G84+N84++Q84+V84+X84+AB84-AA84+Z84</f>
        <v>-13.318749999999985</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14"/>
      <c r="I85" s="114"/>
      <c r="J85" s="114"/>
      <c r="K85" s="114"/>
      <c r="L85" s="116"/>
      <c r="M85" s="116"/>
      <c r="N85" s="109">
        <f t="shared" si="28"/>
        <v>0</v>
      </c>
      <c r="O85" s="109">
        <f>(SUMIF($B$21:B85,B85,$N$21:N85))</f>
        <v>0</v>
      </c>
      <c r="P85" s="109">
        <f t="shared" si="36"/>
        <v>-2.0833333333333335</v>
      </c>
      <c r="Q85" s="116"/>
      <c r="R85" s="107">
        <f t="shared" si="29"/>
        <v>0</v>
      </c>
      <c r="S85" s="109">
        <f t="shared" si="30"/>
        <v>0</v>
      </c>
      <c r="T85" s="109">
        <f t="shared" si="31"/>
        <v>0</v>
      </c>
      <c r="U85" s="109">
        <f t="shared" si="32"/>
        <v>0</v>
      </c>
      <c r="V85" s="109">
        <f t="shared" si="33"/>
        <v>0</v>
      </c>
      <c r="W85" s="109">
        <f t="shared" si="34"/>
        <v>0</v>
      </c>
      <c r="X85" s="114"/>
      <c r="Y85" s="115"/>
      <c r="Z85" s="115"/>
      <c r="AA85" s="114"/>
      <c r="AB85" s="114"/>
      <c r="AC85" s="114"/>
      <c r="AD85" s="113"/>
      <c r="AE85" s="109">
        <f t="shared" si="37"/>
        <v>-13.652083333333318</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14"/>
      <c r="I86" s="114"/>
      <c r="J86" s="114"/>
      <c r="K86" s="114"/>
      <c r="L86" s="116"/>
      <c r="M86" s="116"/>
      <c r="N86" s="109">
        <f t="shared" si="28"/>
        <v>0</v>
      </c>
      <c r="O86" s="109">
        <f>(SUMIF($B$21:B86,B86,$N$21:N86))</f>
        <v>0</v>
      </c>
      <c r="P86" s="109">
        <f t="shared" si="36"/>
        <v>-2.0833333333333335</v>
      </c>
      <c r="Q86" s="116"/>
      <c r="R86" s="107">
        <f t="shared" si="29"/>
        <v>0</v>
      </c>
      <c r="S86" s="109">
        <f t="shared" si="30"/>
        <v>0</v>
      </c>
      <c r="T86" s="109">
        <f t="shared" si="31"/>
        <v>0</v>
      </c>
      <c r="U86" s="109">
        <f t="shared" si="32"/>
        <v>0</v>
      </c>
      <c r="V86" s="109">
        <f t="shared" si="33"/>
        <v>0</v>
      </c>
      <c r="W86" s="109">
        <f t="shared" si="34"/>
        <v>0</v>
      </c>
      <c r="X86" s="114"/>
      <c r="Y86" s="115"/>
      <c r="Z86" s="115"/>
      <c r="AA86" s="114"/>
      <c r="AB86" s="114"/>
      <c r="AC86" s="114"/>
      <c r="AD86" s="113"/>
      <c r="AE86" s="109">
        <f t="shared" si="37"/>
        <v>-13.98541666666665</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14"/>
      <c r="I87" s="114"/>
      <c r="J87" s="114"/>
      <c r="K87" s="114"/>
      <c r="L87" s="116"/>
      <c r="M87" s="116"/>
      <c r="N87" s="109">
        <f t="shared" si="28"/>
        <v>0</v>
      </c>
      <c r="O87" s="109">
        <f>(SUMIF($B$21:B87,B87,$N$21:N87))</f>
        <v>0</v>
      </c>
      <c r="P87" s="109">
        <f t="shared" si="36"/>
        <v>-2.0833333333333335</v>
      </c>
      <c r="Q87" s="116"/>
      <c r="R87" s="107">
        <f t="shared" si="29"/>
        <v>0</v>
      </c>
      <c r="S87" s="109">
        <f t="shared" si="30"/>
        <v>0</v>
      </c>
      <c r="T87" s="109">
        <f t="shared" si="31"/>
        <v>0</v>
      </c>
      <c r="U87" s="109">
        <f t="shared" si="32"/>
        <v>0</v>
      </c>
      <c r="V87" s="109">
        <f t="shared" si="33"/>
        <v>0</v>
      </c>
      <c r="W87" s="109">
        <f t="shared" si="34"/>
        <v>0</v>
      </c>
      <c r="X87" s="114"/>
      <c r="Y87" s="115"/>
      <c r="Z87" s="115"/>
      <c r="AA87" s="114"/>
      <c r="AB87" s="114"/>
      <c r="AC87" s="114"/>
      <c r="AD87" s="113"/>
      <c r="AE87" s="109">
        <f t="shared" si="37"/>
        <v>-13.98541666666665</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14"/>
      <c r="I88" s="114"/>
      <c r="J88" s="114"/>
      <c r="K88" s="114"/>
      <c r="L88" s="116"/>
      <c r="M88" s="116"/>
      <c r="N88" s="109">
        <f t="shared" si="28"/>
        <v>0</v>
      </c>
      <c r="O88" s="109">
        <f>(SUMIF($B$21:B88,B88,$N$21:N88))</f>
        <v>0</v>
      </c>
      <c r="P88" s="109">
        <f t="shared" si="36"/>
        <v>-2.0833333333333335</v>
      </c>
      <c r="Q88" s="116"/>
      <c r="R88" s="107">
        <f t="shared" si="29"/>
        <v>0</v>
      </c>
      <c r="S88" s="109">
        <f t="shared" si="30"/>
        <v>0</v>
      </c>
      <c r="T88" s="109">
        <f t="shared" si="31"/>
        <v>0</v>
      </c>
      <c r="U88" s="109">
        <f t="shared" si="32"/>
        <v>0</v>
      </c>
      <c r="V88" s="109">
        <f t="shared" si="33"/>
        <v>0</v>
      </c>
      <c r="W88" s="109">
        <f t="shared" si="34"/>
        <v>0</v>
      </c>
      <c r="X88" s="114"/>
      <c r="Y88" s="115"/>
      <c r="Z88" s="115"/>
      <c r="AA88" s="114"/>
      <c r="AB88" s="114"/>
      <c r="AC88" s="114"/>
      <c r="AD88" s="113"/>
      <c r="AE88" s="109">
        <f t="shared" si="37"/>
        <v>-13.98541666666665</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14"/>
      <c r="I89" s="114"/>
      <c r="J89" s="114"/>
      <c r="K89" s="114"/>
      <c r="L89" s="116"/>
      <c r="M89" s="116"/>
      <c r="N89" s="109">
        <f t="shared" si="28"/>
        <v>0</v>
      </c>
      <c r="O89" s="109">
        <f>(SUMIF($B$21:B89,B89,$N$21:N89))</f>
        <v>0</v>
      </c>
      <c r="P89" s="109">
        <f t="shared" si="36"/>
        <v>-2.0833333333333335</v>
      </c>
      <c r="Q89" s="116"/>
      <c r="R89" s="107">
        <f t="shared" si="29"/>
        <v>0</v>
      </c>
      <c r="S89" s="109">
        <f t="shared" si="30"/>
        <v>0</v>
      </c>
      <c r="T89" s="109">
        <f t="shared" si="31"/>
        <v>0</v>
      </c>
      <c r="U89" s="109">
        <f t="shared" si="32"/>
        <v>0</v>
      </c>
      <c r="V89" s="109">
        <f t="shared" si="33"/>
        <v>0</v>
      </c>
      <c r="W89" s="109">
        <f t="shared" si="34"/>
        <v>0</v>
      </c>
      <c r="X89" s="114"/>
      <c r="Y89" s="115"/>
      <c r="Z89" s="115"/>
      <c r="AA89" s="114"/>
      <c r="AB89" s="114"/>
      <c r="AC89" s="114"/>
      <c r="AD89" s="113"/>
      <c r="AE89" s="109">
        <f t="shared" si="37"/>
        <v>-14.318749999999984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14"/>
      <c r="I90" s="114"/>
      <c r="J90" s="114"/>
      <c r="K90" s="114"/>
      <c r="L90" s="116"/>
      <c r="M90" s="116"/>
      <c r="N90" s="109">
        <f t="shared" si="28"/>
        <v>0</v>
      </c>
      <c r="O90" s="109">
        <f>(SUMIF($B$21:B90,B90,$N$21:N90))</f>
        <v>0</v>
      </c>
      <c r="P90" s="109">
        <f t="shared" si="36"/>
        <v>-2.0833333333333335</v>
      </c>
      <c r="Q90" s="116"/>
      <c r="R90" s="107">
        <f t="shared" si="29"/>
        <v>0</v>
      </c>
      <c r="S90" s="109">
        <f t="shared" si="30"/>
        <v>0</v>
      </c>
      <c r="T90" s="109">
        <f t="shared" si="31"/>
        <v>0</v>
      </c>
      <c r="U90" s="109">
        <f t="shared" si="32"/>
        <v>0</v>
      </c>
      <c r="V90" s="109">
        <f t="shared" si="33"/>
        <v>0</v>
      </c>
      <c r="W90" s="109">
        <f t="shared" si="34"/>
        <v>0</v>
      </c>
      <c r="X90" s="114"/>
      <c r="Y90" s="115"/>
      <c r="Z90" s="115"/>
      <c r="AA90" s="114"/>
      <c r="AB90" s="114"/>
      <c r="AC90" s="114"/>
      <c r="AD90" s="113"/>
      <c r="AE90" s="109">
        <f t="shared" si="37"/>
        <v>-14.652083333333318</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14"/>
      <c r="I91" s="114"/>
      <c r="J91" s="114"/>
      <c r="K91" s="114"/>
      <c r="L91" s="116"/>
      <c r="M91" s="116"/>
      <c r="N91" s="109">
        <f t="shared" si="28"/>
        <v>0</v>
      </c>
      <c r="O91" s="109">
        <f>(SUMIF($B$21:B91,B91,$N$21:N91))</f>
        <v>0</v>
      </c>
      <c r="P91" s="109">
        <f t="shared" si="36"/>
        <v>-2.0833333333333335</v>
      </c>
      <c r="Q91" s="116"/>
      <c r="R91" s="107">
        <f t="shared" si="29"/>
        <v>0</v>
      </c>
      <c r="S91" s="109">
        <f t="shared" si="30"/>
        <v>0</v>
      </c>
      <c r="T91" s="109">
        <f t="shared" si="31"/>
        <v>0</v>
      </c>
      <c r="U91" s="109">
        <f t="shared" si="32"/>
        <v>0</v>
      </c>
      <c r="V91" s="109">
        <f t="shared" si="33"/>
        <v>0</v>
      </c>
      <c r="W91" s="109">
        <f t="shared" si="34"/>
        <v>0</v>
      </c>
      <c r="X91" s="114"/>
      <c r="Y91" s="115"/>
      <c r="Z91" s="115"/>
      <c r="AA91" s="114"/>
      <c r="AB91" s="114"/>
      <c r="AC91" s="114"/>
      <c r="AD91" s="113"/>
      <c r="AE91" s="109">
        <f t="shared" si="37"/>
        <v>-14.98541666666665</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14"/>
      <c r="I92" s="114"/>
      <c r="J92" s="114"/>
      <c r="K92" s="114"/>
      <c r="L92" s="116"/>
      <c r="M92" s="116"/>
      <c r="N92" s="109">
        <f t="shared" si="28"/>
        <v>0</v>
      </c>
      <c r="O92" s="109">
        <f>(SUMIF($B$21:B92,B92,$N$21:N92))</f>
        <v>0</v>
      </c>
      <c r="P92" s="109">
        <f t="shared" si="36"/>
        <v>-2.0833333333333335</v>
      </c>
      <c r="Q92" s="116"/>
      <c r="R92" s="107">
        <f t="shared" si="29"/>
        <v>0</v>
      </c>
      <c r="S92" s="109">
        <f t="shared" si="30"/>
        <v>0</v>
      </c>
      <c r="T92" s="109">
        <f t="shared" si="31"/>
        <v>0</v>
      </c>
      <c r="U92" s="109">
        <f t="shared" si="32"/>
        <v>0</v>
      </c>
      <c r="V92" s="109">
        <f t="shared" si="33"/>
        <v>0</v>
      </c>
      <c r="W92" s="109">
        <f t="shared" si="34"/>
        <v>0</v>
      </c>
      <c r="X92" s="114"/>
      <c r="Y92" s="115"/>
      <c r="Z92" s="115"/>
      <c r="AA92" s="114"/>
      <c r="AB92" s="114"/>
      <c r="AC92" s="114"/>
      <c r="AD92" s="113"/>
      <c r="AE92" s="109">
        <f t="shared" si="37"/>
        <v>-15.318749999999982</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14"/>
      <c r="I93" s="114"/>
      <c r="J93" s="114"/>
      <c r="K93" s="114"/>
      <c r="L93" s="116"/>
      <c r="M93" s="116"/>
      <c r="N93" s="109">
        <f t="shared" si="28"/>
        <v>0</v>
      </c>
      <c r="O93" s="109">
        <f>(SUMIF($B$21:B93,B93,$N$21:N93))</f>
        <v>0</v>
      </c>
      <c r="P93" s="109">
        <f t="shared" si="36"/>
        <v>-2.0833333333333335</v>
      </c>
      <c r="Q93" s="116"/>
      <c r="R93" s="107">
        <f t="shared" si="29"/>
        <v>0</v>
      </c>
      <c r="S93" s="109">
        <f t="shared" si="30"/>
        <v>0</v>
      </c>
      <c r="T93" s="109">
        <f t="shared" si="31"/>
        <v>0</v>
      </c>
      <c r="U93" s="109">
        <f t="shared" si="32"/>
        <v>0</v>
      </c>
      <c r="V93" s="109">
        <f t="shared" si="33"/>
        <v>0</v>
      </c>
      <c r="W93" s="109">
        <f t="shared" si="34"/>
        <v>0</v>
      </c>
      <c r="X93" s="114"/>
      <c r="Y93" s="115"/>
      <c r="Z93" s="115"/>
      <c r="AA93" s="114"/>
      <c r="AB93" s="114"/>
      <c r="AC93" s="114"/>
      <c r="AD93" s="113"/>
      <c r="AE93" s="109">
        <f t="shared" si="37"/>
        <v>-15.652083333333314</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14"/>
      <c r="I94" s="114"/>
      <c r="J94" s="114"/>
      <c r="K94" s="114"/>
      <c r="L94" s="116"/>
      <c r="M94" s="116"/>
      <c r="N94" s="109">
        <f t="shared" si="28"/>
        <v>0</v>
      </c>
      <c r="O94" s="109">
        <f>(SUMIF($B$21:B94,B94,$N$21:N94))</f>
        <v>0</v>
      </c>
      <c r="P94" s="109">
        <f t="shared" si="36"/>
        <v>-2.0833333333333335</v>
      </c>
      <c r="Q94" s="116"/>
      <c r="R94" s="107">
        <f t="shared" si="29"/>
        <v>0</v>
      </c>
      <c r="S94" s="109">
        <f t="shared" si="30"/>
        <v>0</v>
      </c>
      <c r="T94" s="109">
        <f t="shared" si="31"/>
        <v>0</v>
      </c>
      <c r="U94" s="109">
        <f t="shared" si="32"/>
        <v>0</v>
      </c>
      <c r="V94" s="109">
        <f t="shared" si="33"/>
        <v>0</v>
      </c>
      <c r="W94" s="109">
        <f t="shared" si="34"/>
        <v>0</v>
      </c>
      <c r="X94" s="114"/>
      <c r="Y94" s="115"/>
      <c r="Z94" s="115"/>
      <c r="AA94" s="114"/>
      <c r="AB94" s="114"/>
      <c r="AC94" s="114"/>
      <c r="AD94" s="113"/>
      <c r="AE94" s="109">
        <f t="shared" si="37"/>
        <v>-15.652083333333314</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14"/>
      <c r="I95" s="114"/>
      <c r="J95" s="114"/>
      <c r="K95" s="114"/>
      <c r="L95" s="116"/>
      <c r="M95" s="116"/>
      <c r="N95" s="109">
        <f t="shared" si="28"/>
        <v>0</v>
      </c>
      <c r="O95" s="109">
        <f>(SUMIF($B$21:B95,B95,$N$21:N95))</f>
        <v>0</v>
      </c>
      <c r="P95" s="109">
        <f t="shared" si="36"/>
        <v>-2.0833333333333335</v>
      </c>
      <c r="Q95" s="116"/>
      <c r="R95" s="107">
        <f t="shared" si="29"/>
        <v>0</v>
      </c>
      <c r="S95" s="109">
        <f t="shared" si="30"/>
        <v>0</v>
      </c>
      <c r="T95" s="109">
        <f t="shared" si="31"/>
        <v>0</v>
      </c>
      <c r="U95" s="109">
        <f t="shared" si="32"/>
        <v>0</v>
      </c>
      <c r="V95" s="109">
        <f t="shared" si="33"/>
        <v>0</v>
      </c>
      <c r="W95" s="109">
        <f t="shared" si="34"/>
        <v>0</v>
      </c>
      <c r="X95" s="114"/>
      <c r="Y95" s="115"/>
      <c r="Z95" s="115"/>
      <c r="AA95" s="114"/>
      <c r="AB95" s="114"/>
      <c r="AC95" s="114"/>
      <c r="AD95" s="113"/>
      <c r="AE95" s="109">
        <f t="shared" si="37"/>
        <v>-15.652083333333314</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14"/>
      <c r="I96" s="114"/>
      <c r="J96" s="114"/>
      <c r="K96" s="114"/>
      <c r="L96" s="116"/>
      <c r="M96" s="116"/>
      <c r="N96" s="109">
        <f t="shared" si="28"/>
        <v>0</v>
      </c>
      <c r="O96" s="109">
        <f>(SUMIF($B$21:B96,B96,$N$21:N96))</f>
        <v>0</v>
      </c>
      <c r="P96" s="109">
        <f t="shared" si="36"/>
        <v>-2.0833333333333335</v>
      </c>
      <c r="Q96" s="116"/>
      <c r="R96" s="107">
        <f t="shared" si="29"/>
        <v>0</v>
      </c>
      <c r="S96" s="109">
        <f t="shared" si="30"/>
        <v>0</v>
      </c>
      <c r="T96" s="109">
        <f t="shared" si="31"/>
        <v>0</v>
      </c>
      <c r="U96" s="109">
        <f t="shared" si="32"/>
        <v>0</v>
      </c>
      <c r="V96" s="109">
        <f t="shared" si="33"/>
        <v>0</v>
      </c>
      <c r="W96" s="109">
        <f t="shared" si="34"/>
        <v>0</v>
      </c>
      <c r="X96" s="114"/>
      <c r="Y96" s="115"/>
      <c r="Z96" s="115"/>
      <c r="AA96" s="114"/>
      <c r="AB96" s="114"/>
      <c r="AC96" s="114"/>
      <c r="AD96" s="113"/>
      <c r="AE96" s="109">
        <f t="shared" si="37"/>
        <v>-15.985416666666648</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14"/>
      <c r="I97" s="114"/>
      <c r="J97" s="114"/>
      <c r="K97" s="114"/>
      <c r="L97" s="116"/>
      <c r="M97" s="116"/>
      <c r="N97" s="109">
        <f t="shared" si="28"/>
        <v>0</v>
      </c>
      <c r="O97" s="109">
        <f>(SUMIF($B$21:B97,B97,$N$21:N97))</f>
        <v>0</v>
      </c>
      <c r="P97" s="109">
        <f t="shared" si="36"/>
        <v>-2.0833333333333335</v>
      </c>
      <c r="Q97" s="116"/>
      <c r="R97" s="107">
        <f t="shared" si="29"/>
        <v>0</v>
      </c>
      <c r="S97" s="109">
        <f t="shared" si="30"/>
        <v>0</v>
      </c>
      <c r="T97" s="109">
        <f t="shared" si="31"/>
        <v>0</v>
      </c>
      <c r="U97" s="109">
        <f t="shared" si="32"/>
        <v>0</v>
      </c>
      <c r="V97" s="109">
        <f t="shared" si="33"/>
        <v>0</v>
      </c>
      <c r="W97" s="109">
        <f t="shared" si="34"/>
        <v>0</v>
      </c>
      <c r="X97" s="114"/>
      <c r="Y97" s="115"/>
      <c r="Z97" s="115"/>
      <c r="AA97" s="114"/>
      <c r="AB97" s="114"/>
      <c r="AC97" s="114"/>
      <c r="AD97" s="113"/>
      <c r="AE97" s="109">
        <f t="shared" si="37"/>
        <v>-16.31874999999998</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14"/>
      <c r="I98" s="114"/>
      <c r="J98" s="114"/>
      <c r="K98" s="114"/>
      <c r="L98" s="116"/>
      <c r="M98" s="116"/>
      <c r="N98" s="109">
        <f t="shared" si="28"/>
        <v>0</v>
      </c>
      <c r="O98" s="109">
        <f>(SUMIF($B$21:B98,B98,$N$21:N98))</f>
        <v>0</v>
      </c>
      <c r="P98" s="109">
        <f t="shared" si="36"/>
        <v>-2.0833333333333335</v>
      </c>
      <c r="Q98" s="116"/>
      <c r="R98" s="107">
        <f t="shared" si="29"/>
        <v>0</v>
      </c>
      <c r="S98" s="109">
        <f t="shared" si="30"/>
        <v>0</v>
      </c>
      <c r="T98" s="109">
        <f t="shared" si="31"/>
        <v>0</v>
      </c>
      <c r="U98" s="109">
        <f t="shared" si="32"/>
        <v>0</v>
      </c>
      <c r="V98" s="109">
        <f t="shared" si="33"/>
        <v>0</v>
      </c>
      <c r="W98" s="109">
        <f t="shared" si="34"/>
        <v>0</v>
      </c>
      <c r="X98" s="114"/>
      <c r="Y98" s="115"/>
      <c r="Z98" s="115"/>
      <c r="AA98" s="114"/>
      <c r="AB98" s="114"/>
      <c r="AC98" s="114"/>
      <c r="AD98" s="113"/>
      <c r="AE98" s="109">
        <f t="shared" si="37"/>
        <v>-16.652083333333312</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14"/>
      <c r="I99" s="114"/>
      <c r="J99" s="114"/>
      <c r="K99" s="114"/>
      <c r="L99" s="116"/>
      <c r="M99" s="116"/>
      <c r="N99" s="109">
        <f t="shared" si="28"/>
        <v>0</v>
      </c>
      <c r="O99" s="109">
        <f>(SUMIF($B$21:B99,B99,$N$21:N99))</f>
        <v>0</v>
      </c>
      <c r="P99" s="109">
        <f t="shared" si="36"/>
        <v>-2.0833333333333335</v>
      </c>
      <c r="Q99" s="116"/>
      <c r="R99" s="107">
        <f t="shared" si="29"/>
        <v>0</v>
      </c>
      <c r="S99" s="109">
        <f t="shared" si="30"/>
        <v>0</v>
      </c>
      <c r="T99" s="109">
        <f t="shared" si="31"/>
        <v>0</v>
      </c>
      <c r="U99" s="109">
        <f t="shared" si="32"/>
        <v>0</v>
      </c>
      <c r="V99" s="109">
        <f t="shared" si="33"/>
        <v>0</v>
      </c>
      <c r="W99" s="109">
        <f t="shared" si="34"/>
        <v>0</v>
      </c>
      <c r="X99" s="114"/>
      <c r="Y99" s="115"/>
      <c r="Z99" s="115"/>
      <c r="AA99" s="114"/>
      <c r="AB99" s="114"/>
      <c r="AC99" s="114"/>
      <c r="AD99" s="113"/>
      <c r="AE99" s="109">
        <f t="shared" si="37"/>
        <v>-16.985416666666644</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14"/>
      <c r="I100" s="114"/>
      <c r="J100" s="114"/>
      <c r="K100" s="114"/>
      <c r="L100" s="116"/>
      <c r="M100" s="116"/>
      <c r="N100" s="109">
        <f t="shared" si="28"/>
        <v>0</v>
      </c>
      <c r="O100" s="109">
        <f>(SUMIF($B$21:B100,B100,$N$21:N100))</f>
        <v>0</v>
      </c>
      <c r="P100" s="109">
        <f t="shared" si="36"/>
        <v>-2.0833333333333335</v>
      </c>
      <c r="Q100" s="116"/>
      <c r="R100" s="107">
        <f t="shared" si="29"/>
        <v>0</v>
      </c>
      <c r="S100" s="109">
        <f t="shared" si="30"/>
        <v>0</v>
      </c>
      <c r="T100" s="109">
        <f t="shared" si="31"/>
        <v>0</v>
      </c>
      <c r="U100" s="109">
        <f t="shared" si="32"/>
        <v>0</v>
      </c>
      <c r="V100" s="109">
        <f t="shared" si="33"/>
        <v>0</v>
      </c>
      <c r="W100" s="109">
        <f t="shared" si="34"/>
        <v>0</v>
      </c>
      <c r="X100" s="114"/>
      <c r="Y100" s="115"/>
      <c r="Z100" s="115"/>
      <c r="AA100" s="114"/>
      <c r="AB100" s="114"/>
      <c r="AC100" s="114"/>
      <c r="AD100" s="113"/>
      <c r="AE100" s="109">
        <f t="shared" si="37"/>
        <v>-17.318749999999977</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14"/>
      <c r="I101" s="114"/>
      <c r="J101" s="114"/>
      <c r="K101" s="114"/>
      <c r="L101" s="116"/>
      <c r="M101" s="116"/>
      <c r="N101" s="109">
        <f t="shared" si="28"/>
        <v>0</v>
      </c>
      <c r="O101" s="109">
        <f>(SUMIF($B$21:B101,B101,$N$21:N101))</f>
        <v>0</v>
      </c>
      <c r="P101" s="109">
        <f t="shared" si="36"/>
        <v>-2.0833333333333335</v>
      </c>
      <c r="Q101" s="116"/>
      <c r="R101" s="107">
        <f t="shared" si="29"/>
        <v>0</v>
      </c>
      <c r="S101" s="109">
        <f t="shared" si="30"/>
        <v>0</v>
      </c>
      <c r="T101" s="109">
        <f t="shared" si="31"/>
        <v>0</v>
      </c>
      <c r="U101" s="109">
        <f t="shared" si="32"/>
        <v>0</v>
      </c>
      <c r="V101" s="109">
        <f t="shared" si="33"/>
        <v>0</v>
      </c>
      <c r="W101" s="109">
        <f t="shared" si="34"/>
        <v>0</v>
      </c>
      <c r="X101" s="114"/>
      <c r="Y101" s="115"/>
      <c r="Z101" s="115"/>
      <c r="AA101" s="114"/>
      <c r="AB101" s="114"/>
      <c r="AC101" s="114"/>
      <c r="AD101" s="113"/>
      <c r="AE101" s="109">
        <f t="shared" si="37"/>
        <v>-17.318749999999977</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14"/>
      <c r="I102" s="114"/>
      <c r="J102" s="114"/>
      <c r="K102" s="114"/>
      <c r="L102" s="116"/>
      <c r="M102" s="116"/>
      <c r="N102" s="109">
        <f t="shared" si="28"/>
        <v>0</v>
      </c>
      <c r="O102" s="109">
        <f>(SUMIF($B$21:B102,B102,$N$21:N102))</f>
        <v>0</v>
      </c>
      <c r="P102" s="109">
        <f t="shared" si="36"/>
        <v>-2.0833333333333335</v>
      </c>
      <c r="Q102" s="116"/>
      <c r="R102" s="107">
        <f t="shared" si="29"/>
        <v>0</v>
      </c>
      <c r="S102" s="109">
        <f t="shared" si="30"/>
        <v>0</v>
      </c>
      <c r="T102" s="109">
        <f t="shared" si="31"/>
        <v>0</v>
      </c>
      <c r="U102" s="109">
        <f t="shared" si="32"/>
        <v>0</v>
      </c>
      <c r="V102" s="109">
        <f t="shared" si="33"/>
        <v>0</v>
      </c>
      <c r="W102" s="109">
        <f t="shared" si="34"/>
        <v>0</v>
      </c>
      <c r="X102" s="114"/>
      <c r="Y102" s="115"/>
      <c r="Z102" s="115"/>
      <c r="AA102" s="114"/>
      <c r="AB102" s="114"/>
      <c r="AC102" s="114"/>
      <c r="AD102" s="113"/>
      <c r="AE102" s="109">
        <f t="shared" si="37"/>
        <v>-17.318749999999977</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14"/>
      <c r="I103" s="114"/>
      <c r="J103" s="114"/>
      <c r="K103" s="114"/>
      <c r="L103" s="116"/>
      <c r="M103" s="116"/>
      <c r="N103" s="109">
        <f t="shared" si="28"/>
        <v>0</v>
      </c>
      <c r="O103" s="109">
        <f>(SUMIF($B$21:B103,B103,$N$21:N103))</f>
        <v>0</v>
      </c>
      <c r="P103" s="109">
        <f t="shared" si="36"/>
        <v>-2.0833333333333335</v>
      </c>
      <c r="Q103" s="116"/>
      <c r="R103" s="107">
        <f t="shared" si="29"/>
        <v>0</v>
      </c>
      <c r="S103" s="109">
        <f t="shared" si="30"/>
        <v>0</v>
      </c>
      <c r="T103" s="109">
        <f t="shared" si="31"/>
        <v>0</v>
      </c>
      <c r="U103" s="109">
        <f t="shared" si="32"/>
        <v>0</v>
      </c>
      <c r="V103" s="109">
        <f t="shared" si="33"/>
        <v>0</v>
      </c>
      <c r="W103" s="109">
        <f t="shared" si="34"/>
        <v>0</v>
      </c>
      <c r="X103" s="114"/>
      <c r="Y103" s="115"/>
      <c r="Z103" s="115"/>
      <c r="AA103" s="114"/>
      <c r="AB103" s="114"/>
      <c r="AC103" s="114"/>
      <c r="AD103" s="113"/>
      <c r="AE103" s="109">
        <f t="shared" si="37"/>
        <v>-17.652083333333309</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14"/>
      <c r="I104" s="114"/>
      <c r="J104" s="114"/>
      <c r="K104" s="114"/>
      <c r="L104" s="116"/>
      <c r="M104" s="116"/>
      <c r="N104" s="109">
        <f t="shared" si="28"/>
        <v>0</v>
      </c>
      <c r="O104" s="109">
        <f>(SUMIF($B$21:B104,B104,$N$21:N104))</f>
        <v>0</v>
      </c>
      <c r="P104" s="109">
        <f t="shared" si="36"/>
        <v>-2.0833333333333335</v>
      </c>
      <c r="Q104" s="116"/>
      <c r="R104" s="107">
        <f t="shared" si="29"/>
        <v>0</v>
      </c>
      <c r="S104" s="109">
        <f t="shared" si="30"/>
        <v>0</v>
      </c>
      <c r="T104" s="109">
        <f t="shared" si="31"/>
        <v>0</v>
      </c>
      <c r="U104" s="109">
        <f t="shared" si="32"/>
        <v>0</v>
      </c>
      <c r="V104" s="109">
        <f t="shared" si="33"/>
        <v>0</v>
      </c>
      <c r="W104" s="109">
        <f t="shared" si="34"/>
        <v>0</v>
      </c>
      <c r="X104" s="114"/>
      <c r="Y104" s="115"/>
      <c r="Z104" s="115"/>
      <c r="AA104" s="114"/>
      <c r="AB104" s="114"/>
      <c r="AC104" s="114"/>
      <c r="AD104" s="113"/>
      <c r="AE104" s="109">
        <f t="shared" si="37"/>
        <v>-17.985416666666641</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14"/>
      <c r="I105" s="114"/>
      <c r="J105" s="114"/>
      <c r="K105" s="114"/>
      <c r="L105" s="116"/>
      <c r="M105" s="116"/>
      <c r="N105" s="109">
        <f t="shared" si="28"/>
        <v>0</v>
      </c>
      <c r="O105" s="109">
        <f>(SUMIF($B$21:B105,B105,$N$21:N105))</f>
        <v>0</v>
      </c>
      <c r="P105" s="109">
        <f t="shared" si="36"/>
        <v>-2.0833333333333335</v>
      </c>
      <c r="Q105" s="116"/>
      <c r="R105" s="107">
        <f t="shared" si="29"/>
        <v>0</v>
      </c>
      <c r="S105" s="109">
        <f t="shared" si="30"/>
        <v>0</v>
      </c>
      <c r="T105" s="109">
        <f t="shared" si="31"/>
        <v>0</v>
      </c>
      <c r="U105" s="109">
        <f t="shared" si="32"/>
        <v>0</v>
      </c>
      <c r="V105" s="109">
        <f t="shared" si="33"/>
        <v>0</v>
      </c>
      <c r="W105" s="109">
        <f t="shared" si="34"/>
        <v>0</v>
      </c>
      <c r="X105" s="114"/>
      <c r="Y105" s="115"/>
      <c r="Z105" s="115"/>
      <c r="AA105" s="114"/>
      <c r="AB105" s="114"/>
      <c r="AC105" s="114"/>
      <c r="AD105" s="113"/>
      <c r="AE105" s="109">
        <f t="shared" si="37"/>
        <v>-18.318749999999973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14"/>
      <c r="I106" s="114"/>
      <c r="J106" s="114"/>
      <c r="K106" s="114"/>
      <c r="L106" s="116"/>
      <c r="M106" s="116"/>
      <c r="N106" s="109">
        <f t="shared" si="28"/>
        <v>0</v>
      </c>
      <c r="O106" s="109">
        <f>(SUMIF($B$21:B106,B106,$N$21:N106))</f>
        <v>0</v>
      </c>
      <c r="P106" s="109">
        <f t="shared" si="36"/>
        <v>-2.0833333333333335</v>
      </c>
      <c r="Q106" s="116"/>
      <c r="R106" s="107">
        <f t="shared" si="29"/>
        <v>0</v>
      </c>
      <c r="S106" s="109">
        <f t="shared" si="30"/>
        <v>0</v>
      </c>
      <c r="T106" s="109">
        <f t="shared" si="31"/>
        <v>0</v>
      </c>
      <c r="U106" s="109">
        <f t="shared" si="32"/>
        <v>0</v>
      </c>
      <c r="V106" s="109">
        <f t="shared" si="33"/>
        <v>0</v>
      </c>
      <c r="W106" s="109">
        <f t="shared" si="34"/>
        <v>0</v>
      </c>
      <c r="X106" s="114"/>
      <c r="Y106" s="115"/>
      <c r="Z106" s="115"/>
      <c r="AA106" s="114"/>
      <c r="AB106" s="114"/>
      <c r="AC106" s="114"/>
      <c r="AD106" s="113"/>
      <c r="AE106" s="109">
        <f t="shared" si="37"/>
        <v>-18.652083333333305</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14"/>
      <c r="I107" s="114"/>
      <c r="J107" s="114"/>
      <c r="K107" s="114"/>
      <c r="L107" s="116"/>
      <c r="M107" s="116"/>
      <c r="N107" s="109">
        <f t="shared" si="28"/>
        <v>0</v>
      </c>
      <c r="O107" s="109">
        <f>(SUMIF($B$21:B107,B107,$N$21:N107))</f>
        <v>0</v>
      </c>
      <c r="P107" s="109">
        <f t="shared" si="36"/>
        <v>-2.0833333333333335</v>
      </c>
      <c r="Q107" s="116"/>
      <c r="R107" s="107">
        <f t="shared" si="29"/>
        <v>0</v>
      </c>
      <c r="S107" s="109">
        <f t="shared" si="30"/>
        <v>0</v>
      </c>
      <c r="T107" s="109">
        <f t="shared" si="31"/>
        <v>0</v>
      </c>
      <c r="U107" s="109">
        <f t="shared" si="32"/>
        <v>0</v>
      </c>
      <c r="V107" s="109">
        <f t="shared" si="33"/>
        <v>0</v>
      </c>
      <c r="W107" s="109">
        <f t="shared" si="34"/>
        <v>0</v>
      </c>
      <c r="X107" s="114"/>
      <c r="Y107" s="115"/>
      <c r="Z107" s="115"/>
      <c r="AA107" s="114"/>
      <c r="AB107" s="114"/>
      <c r="AC107" s="114"/>
      <c r="AD107" s="113"/>
      <c r="AE107" s="109">
        <f t="shared" si="37"/>
        <v>-18.985416666666637</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14"/>
      <c r="I108" s="114"/>
      <c r="J108" s="114"/>
      <c r="K108" s="114"/>
      <c r="L108" s="116"/>
      <c r="M108" s="116"/>
      <c r="N108" s="109">
        <f t="shared" si="28"/>
        <v>0</v>
      </c>
      <c r="O108" s="109">
        <f>(SUMIF($B$21:B108,B108,$N$21:N108))</f>
        <v>0</v>
      </c>
      <c r="P108" s="109">
        <f t="shared" si="36"/>
        <v>-2.0833333333333335</v>
      </c>
      <c r="Q108" s="116"/>
      <c r="R108" s="107">
        <f t="shared" si="29"/>
        <v>0</v>
      </c>
      <c r="S108" s="109">
        <f t="shared" si="30"/>
        <v>0</v>
      </c>
      <c r="T108" s="109">
        <f t="shared" si="31"/>
        <v>0</v>
      </c>
      <c r="U108" s="109">
        <f t="shared" si="32"/>
        <v>0</v>
      </c>
      <c r="V108" s="109">
        <f t="shared" si="33"/>
        <v>0</v>
      </c>
      <c r="W108" s="109">
        <f t="shared" si="34"/>
        <v>0</v>
      </c>
      <c r="X108" s="114"/>
      <c r="Y108" s="115"/>
      <c r="Z108" s="115"/>
      <c r="AA108" s="114"/>
      <c r="AB108" s="114"/>
      <c r="AC108" s="114"/>
      <c r="AD108" s="113"/>
      <c r="AE108" s="109">
        <f t="shared" si="37"/>
        <v>-18.985416666666637</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14"/>
      <c r="I109" s="114"/>
      <c r="J109" s="114"/>
      <c r="K109" s="114"/>
      <c r="L109" s="116"/>
      <c r="M109" s="116"/>
      <c r="N109" s="109">
        <f t="shared" si="28"/>
        <v>0</v>
      </c>
      <c r="O109" s="109">
        <f>(SUMIF($B$21:B109,B109,$N$21:N109))</f>
        <v>0</v>
      </c>
      <c r="P109" s="109">
        <f t="shared" si="36"/>
        <v>-2.0833333333333335</v>
      </c>
      <c r="Q109" s="116"/>
      <c r="R109" s="107">
        <f t="shared" si="29"/>
        <v>0</v>
      </c>
      <c r="S109" s="109">
        <f t="shared" si="30"/>
        <v>0</v>
      </c>
      <c r="T109" s="109">
        <f t="shared" si="31"/>
        <v>0</v>
      </c>
      <c r="U109" s="109">
        <f t="shared" si="32"/>
        <v>0</v>
      </c>
      <c r="V109" s="109">
        <f t="shared" si="33"/>
        <v>0</v>
      </c>
      <c r="W109" s="109">
        <f t="shared" si="34"/>
        <v>0</v>
      </c>
      <c r="X109" s="114"/>
      <c r="Y109" s="115"/>
      <c r="Z109" s="115"/>
      <c r="AA109" s="114"/>
      <c r="AB109" s="114"/>
      <c r="AC109" s="114"/>
      <c r="AD109" s="113"/>
      <c r="AE109" s="109">
        <f t="shared" si="37"/>
        <v>-18.985416666666637</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14"/>
      <c r="I110" s="114"/>
      <c r="J110" s="114"/>
      <c r="K110" s="114"/>
      <c r="L110" s="116"/>
      <c r="M110" s="116"/>
      <c r="N110" s="109">
        <f t="shared" si="28"/>
        <v>0</v>
      </c>
      <c r="O110" s="109">
        <f>(SUMIF($B$21:B110,B110,$N$21:N110))</f>
        <v>0</v>
      </c>
      <c r="P110" s="109">
        <f t="shared" si="36"/>
        <v>-2.0833333333333335</v>
      </c>
      <c r="Q110" s="116"/>
      <c r="R110" s="107">
        <f t="shared" si="29"/>
        <v>0</v>
      </c>
      <c r="S110" s="109">
        <f t="shared" si="30"/>
        <v>0</v>
      </c>
      <c r="T110" s="109">
        <f t="shared" si="31"/>
        <v>0</v>
      </c>
      <c r="U110" s="109">
        <f t="shared" si="32"/>
        <v>0</v>
      </c>
      <c r="V110" s="109">
        <f t="shared" si="33"/>
        <v>0</v>
      </c>
      <c r="W110" s="109">
        <f t="shared" si="34"/>
        <v>0</v>
      </c>
      <c r="X110" s="114"/>
      <c r="Y110" s="115"/>
      <c r="Z110" s="115"/>
      <c r="AA110" s="114"/>
      <c r="AB110" s="114"/>
      <c r="AC110" s="114"/>
      <c r="AD110" s="113"/>
      <c r="AE110" s="109">
        <f t="shared" si="37"/>
        <v>-19.318749999999969</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14"/>
      <c r="I111" s="114"/>
      <c r="J111" s="114"/>
      <c r="K111" s="114"/>
      <c r="L111" s="116"/>
      <c r="M111" s="116"/>
      <c r="N111" s="109">
        <f t="shared" si="28"/>
        <v>0</v>
      </c>
      <c r="O111" s="109">
        <f>(SUMIF($B$21:B111,B111,$N$21:N111))</f>
        <v>0</v>
      </c>
      <c r="P111" s="109">
        <f t="shared" si="36"/>
        <v>-2.0833333333333335</v>
      </c>
      <c r="Q111" s="116"/>
      <c r="R111" s="107">
        <f t="shared" si="29"/>
        <v>0</v>
      </c>
      <c r="S111" s="109">
        <f t="shared" si="30"/>
        <v>0</v>
      </c>
      <c r="T111" s="109">
        <f t="shared" si="31"/>
        <v>0</v>
      </c>
      <c r="U111" s="109">
        <f t="shared" si="32"/>
        <v>0</v>
      </c>
      <c r="V111" s="109">
        <f t="shared" si="33"/>
        <v>0</v>
      </c>
      <c r="W111" s="109">
        <f t="shared" si="34"/>
        <v>0</v>
      </c>
      <c r="X111" s="114"/>
      <c r="Y111" s="115"/>
      <c r="Z111" s="115"/>
      <c r="AA111" s="114"/>
      <c r="AB111" s="114"/>
      <c r="AC111" s="114"/>
      <c r="AD111" s="113"/>
      <c r="AE111" s="109">
        <f t="shared" si="37"/>
        <v>-19.652083333333302</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14"/>
      <c r="I112" s="114"/>
      <c r="J112" s="114"/>
      <c r="K112" s="114"/>
      <c r="L112" s="116"/>
      <c r="M112" s="116"/>
      <c r="N112" s="109">
        <f t="shared" si="28"/>
        <v>0</v>
      </c>
      <c r="O112" s="109">
        <f>(SUMIF($B$21:B112,B112,$N$21:N112))</f>
        <v>0</v>
      </c>
      <c r="P112" s="109">
        <f t="shared" si="36"/>
        <v>-2.0833333333333335</v>
      </c>
      <c r="Q112" s="116"/>
      <c r="R112" s="107">
        <f t="shared" si="29"/>
        <v>0</v>
      </c>
      <c r="S112" s="109">
        <f t="shared" si="30"/>
        <v>0</v>
      </c>
      <c r="T112" s="109">
        <f t="shared" si="31"/>
        <v>0</v>
      </c>
      <c r="U112" s="109">
        <f t="shared" si="32"/>
        <v>0</v>
      </c>
      <c r="V112" s="109">
        <f t="shared" si="33"/>
        <v>0</v>
      </c>
      <c r="W112" s="109">
        <f t="shared" si="34"/>
        <v>0</v>
      </c>
      <c r="X112" s="114"/>
      <c r="Y112" s="115"/>
      <c r="Z112" s="115"/>
      <c r="AA112" s="114"/>
      <c r="AB112" s="114"/>
      <c r="AC112" s="114"/>
      <c r="AD112" s="113"/>
      <c r="AE112" s="109">
        <f t="shared" si="37"/>
        <v>-19.985416666666634</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14"/>
      <c r="I113" s="114"/>
      <c r="J113" s="114"/>
      <c r="K113" s="114"/>
      <c r="L113" s="116"/>
      <c r="M113" s="116"/>
      <c r="N113" s="109">
        <f t="shared" si="28"/>
        <v>0</v>
      </c>
      <c r="O113" s="109">
        <f>(SUMIF($B$21:B113,B113,$N$21:N113))</f>
        <v>0</v>
      </c>
      <c r="P113" s="109">
        <f t="shared" si="36"/>
        <v>-2.0833333333333335</v>
      </c>
      <c r="Q113" s="116"/>
      <c r="R113" s="107">
        <f t="shared" si="29"/>
        <v>0</v>
      </c>
      <c r="S113" s="109">
        <f t="shared" si="30"/>
        <v>0</v>
      </c>
      <c r="T113" s="109">
        <f t="shared" si="31"/>
        <v>0</v>
      </c>
      <c r="U113" s="109">
        <f t="shared" si="32"/>
        <v>0</v>
      </c>
      <c r="V113" s="109">
        <f t="shared" si="33"/>
        <v>0</v>
      </c>
      <c r="W113" s="109">
        <f t="shared" si="34"/>
        <v>0</v>
      </c>
      <c r="X113" s="114"/>
      <c r="Y113" s="115"/>
      <c r="Z113" s="115"/>
      <c r="AA113" s="114"/>
      <c r="AB113" s="114"/>
      <c r="AC113" s="114"/>
      <c r="AD113" s="113"/>
      <c r="AE113" s="109">
        <f t="shared" si="37"/>
        <v>-20.318749999999966</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14"/>
      <c r="I114" s="114"/>
      <c r="J114" s="114"/>
      <c r="K114" s="114"/>
      <c r="L114" s="116"/>
      <c r="M114" s="116"/>
      <c r="N114" s="109">
        <f t="shared" si="28"/>
        <v>0</v>
      </c>
      <c r="O114" s="109">
        <f>(SUMIF($B$21:B114,B114,$N$21:N114))</f>
        <v>0</v>
      </c>
      <c r="P114" s="109">
        <f t="shared" si="36"/>
        <v>-2.0833333333333335</v>
      </c>
      <c r="Q114" s="116"/>
      <c r="R114" s="107">
        <f t="shared" si="29"/>
        <v>0</v>
      </c>
      <c r="S114" s="109">
        <f t="shared" si="30"/>
        <v>0</v>
      </c>
      <c r="T114" s="109">
        <f t="shared" si="31"/>
        <v>0</v>
      </c>
      <c r="U114" s="109">
        <f t="shared" si="32"/>
        <v>0</v>
      </c>
      <c r="V114" s="109">
        <f t="shared" si="33"/>
        <v>0</v>
      </c>
      <c r="W114" s="109">
        <f t="shared" si="34"/>
        <v>0</v>
      </c>
      <c r="X114" s="114"/>
      <c r="Y114" s="115"/>
      <c r="Z114" s="115"/>
      <c r="AA114" s="114"/>
      <c r="AB114" s="114"/>
      <c r="AC114" s="114"/>
      <c r="AD114" s="113"/>
      <c r="AE114" s="109">
        <f t="shared" si="37"/>
        <v>-20.652083333333298</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14"/>
      <c r="I115" s="114"/>
      <c r="J115" s="114"/>
      <c r="K115" s="114"/>
      <c r="L115" s="116"/>
      <c r="M115" s="116"/>
      <c r="N115" s="109">
        <f t="shared" si="28"/>
        <v>0</v>
      </c>
      <c r="O115" s="109">
        <f>(SUMIF($B$21:B115,B115,$N$21:N115))</f>
        <v>0</v>
      </c>
      <c r="P115" s="109">
        <f t="shared" si="36"/>
        <v>-2.0833333333333335</v>
      </c>
      <c r="Q115" s="116"/>
      <c r="R115" s="107">
        <f t="shared" si="29"/>
        <v>0</v>
      </c>
      <c r="S115" s="109">
        <f t="shared" si="30"/>
        <v>0</v>
      </c>
      <c r="T115" s="109">
        <f t="shared" si="31"/>
        <v>0</v>
      </c>
      <c r="U115" s="109">
        <f t="shared" si="32"/>
        <v>0</v>
      </c>
      <c r="V115" s="109">
        <f t="shared" si="33"/>
        <v>0</v>
      </c>
      <c r="W115" s="109">
        <f t="shared" si="34"/>
        <v>0</v>
      </c>
      <c r="X115" s="114"/>
      <c r="Y115" s="115"/>
      <c r="Z115" s="115"/>
      <c r="AA115" s="114"/>
      <c r="AB115" s="114"/>
      <c r="AC115" s="114"/>
      <c r="AD115" s="113"/>
      <c r="AE115" s="109">
        <f t="shared" si="37"/>
        <v>-20.652083333333298</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14"/>
      <c r="I116" s="114"/>
      <c r="J116" s="114"/>
      <c r="K116" s="114"/>
      <c r="L116" s="116"/>
      <c r="M116" s="116"/>
      <c r="N116" s="109">
        <f t="shared" si="28"/>
        <v>0</v>
      </c>
      <c r="O116" s="109">
        <f>(SUMIF($B$21:B116,B116,$N$21:N116))</f>
        <v>0</v>
      </c>
      <c r="P116" s="109">
        <f t="shared" si="36"/>
        <v>-2.0833333333333335</v>
      </c>
      <c r="Q116" s="116"/>
      <c r="R116" s="107">
        <f t="shared" si="29"/>
        <v>0</v>
      </c>
      <c r="S116" s="109">
        <f t="shared" si="30"/>
        <v>0</v>
      </c>
      <c r="T116" s="109">
        <f t="shared" si="31"/>
        <v>0</v>
      </c>
      <c r="U116" s="109">
        <f t="shared" si="32"/>
        <v>0</v>
      </c>
      <c r="V116" s="109">
        <f t="shared" si="33"/>
        <v>0</v>
      </c>
      <c r="W116" s="109">
        <f t="shared" si="34"/>
        <v>0</v>
      </c>
      <c r="X116" s="114"/>
      <c r="Y116" s="115"/>
      <c r="Z116" s="115"/>
      <c r="AA116" s="114"/>
      <c r="AB116" s="114"/>
      <c r="AC116" s="114"/>
      <c r="AD116" s="113"/>
      <c r="AE116" s="109">
        <f t="shared" si="37"/>
        <v>-20.652083333333298</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14"/>
      <c r="I117" s="114"/>
      <c r="J117" s="114"/>
      <c r="K117" s="114"/>
      <c r="L117" s="116"/>
      <c r="M117" s="116"/>
      <c r="N117" s="109">
        <f t="shared" si="28"/>
        <v>0</v>
      </c>
      <c r="O117" s="109">
        <f>(SUMIF($B$21:B117,B117,$N$21:N117))</f>
        <v>0</v>
      </c>
      <c r="P117" s="109">
        <f t="shared" si="36"/>
        <v>-2.0833333333333335</v>
      </c>
      <c r="Q117" s="116"/>
      <c r="R117" s="107">
        <f t="shared" si="29"/>
        <v>0</v>
      </c>
      <c r="S117" s="109">
        <f t="shared" si="30"/>
        <v>0</v>
      </c>
      <c r="T117" s="109">
        <f t="shared" si="31"/>
        <v>0</v>
      </c>
      <c r="U117" s="109">
        <f t="shared" si="32"/>
        <v>0</v>
      </c>
      <c r="V117" s="109">
        <f t="shared" si="33"/>
        <v>0</v>
      </c>
      <c r="W117" s="109">
        <f t="shared" si="34"/>
        <v>0</v>
      </c>
      <c r="X117" s="114"/>
      <c r="Y117" s="115"/>
      <c r="Z117" s="115"/>
      <c r="AA117" s="114"/>
      <c r="AB117" s="114"/>
      <c r="AC117" s="114"/>
      <c r="AD117" s="113"/>
      <c r="AE117" s="109">
        <f t="shared" si="37"/>
        <v>-20.98541666666663</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14"/>
      <c r="I118" s="114"/>
      <c r="J118" s="114"/>
      <c r="K118" s="114"/>
      <c r="L118" s="116"/>
      <c r="M118" s="116"/>
      <c r="N118" s="109">
        <f t="shared" si="28"/>
        <v>0</v>
      </c>
      <c r="O118" s="109">
        <f>(SUMIF($B$21:B118,B118,$N$21:N118))</f>
        <v>0</v>
      </c>
      <c r="P118" s="109">
        <f t="shared" si="36"/>
        <v>-2.0833333333333335</v>
      </c>
      <c r="Q118" s="116"/>
      <c r="R118" s="107">
        <f t="shared" si="29"/>
        <v>0</v>
      </c>
      <c r="S118" s="109">
        <f t="shared" si="30"/>
        <v>0</v>
      </c>
      <c r="T118" s="109">
        <f t="shared" si="31"/>
        <v>0</v>
      </c>
      <c r="U118" s="109">
        <f t="shared" si="32"/>
        <v>0</v>
      </c>
      <c r="V118" s="109">
        <f t="shared" si="33"/>
        <v>0</v>
      </c>
      <c r="W118" s="109">
        <f t="shared" si="34"/>
        <v>0</v>
      </c>
      <c r="X118" s="114"/>
      <c r="Y118" s="115"/>
      <c r="Z118" s="115"/>
      <c r="AA118" s="114"/>
      <c r="AB118" s="114"/>
      <c r="AC118" s="114"/>
      <c r="AD118" s="113"/>
      <c r="AE118" s="109">
        <f t="shared" si="37"/>
        <v>-21.318749999999962</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14"/>
      <c r="I119" s="114"/>
      <c r="J119" s="114"/>
      <c r="K119" s="114"/>
      <c r="L119" s="116"/>
      <c r="M119" s="116"/>
      <c r="N119" s="109">
        <f t="shared" si="28"/>
        <v>0</v>
      </c>
      <c r="O119" s="109">
        <f>(SUMIF($B$21:B119,B119,$N$21:N119))</f>
        <v>0</v>
      </c>
      <c r="P119" s="109">
        <f t="shared" si="36"/>
        <v>-2.0833333333333335</v>
      </c>
      <c r="Q119" s="116"/>
      <c r="R119" s="107">
        <f t="shared" si="29"/>
        <v>0</v>
      </c>
      <c r="S119" s="109">
        <f t="shared" si="30"/>
        <v>0</v>
      </c>
      <c r="T119" s="109">
        <f t="shared" si="31"/>
        <v>0</v>
      </c>
      <c r="U119" s="109">
        <f t="shared" si="32"/>
        <v>0</v>
      </c>
      <c r="V119" s="109">
        <f t="shared" si="33"/>
        <v>0</v>
      </c>
      <c r="W119" s="109">
        <f t="shared" si="34"/>
        <v>0</v>
      </c>
      <c r="X119" s="114"/>
      <c r="Y119" s="115"/>
      <c r="Z119" s="115"/>
      <c r="AA119" s="114"/>
      <c r="AB119" s="114"/>
      <c r="AC119" s="114"/>
      <c r="AD119" s="113"/>
      <c r="AE119" s="109">
        <f t="shared" si="37"/>
        <v>-21.652083333333294</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14"/>
      <c r="I120" s="114"/>
      <c r="J120" s="114"/>
      <c r="K120" s="114"/>
      <c r="L120" s="116"/>
      <c r="M120" s="116"/>
      <c r="N120" s="109">
        <f t="shared" si="28"/>
        <v>0</v>
      </c>
      <c r="O120" s="109">
        <f>(SUMIF($B$21:B120,B120,$N$21:N120))</f>
        <v>0</v>
      </c>
      <c r="P120" s="109">
        <f t="shared" si="36"/>
        <v>-2.0833333333333335</v>
      </c>
      <c r="Q120" s="116"/>
      <c r="R120" s="107">
        <f t="shared" si="29"/>
        <v>0</v>
      </c>
      <c r="S120" s="109">
        <f t="shared" si="30"/>
        <v>0</v>
      </c>
      <c r="T120" s="109">
        <f t="shared" si="31"/>
        <v>0</v>
      </c>
      <c r="U120" s="109">
        <f t="shared" si="32"/>
        <v>0</v>
      </c>
      <c r="V120" s="109">
        <f t="shared" si="33"/>
        <v>0</v>
      </c>
      <c r="W120" s="109">
        <f t="shared" si="34"/>
        <v>0</v>
      </c>
      <c r="X120" s="114"/>
      <c r="Y120" s="115"/>
      <c r="Z120" s="115"/>
      <c r="AA120" s="114"/>
      <c r="AB120" s="114"/>
      <c r="AC120" s="114"/>
      <c r="AD120" s="113"/>
      <c r="AE120" s="109">
        <f t="shared" si="37"/>
        <v>-21.652083333333294</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14"/>
      <c r="I121" s="114"/>
      <c r="J121" s="114"/>
      <c r="K121" s="114"/>
      <c r="L121" s="116"/>
      <c r="M121" s="116"/>
      <c r="N121" s="109">
        <f t="shared" si="28"/>
        <v>0</v>
      </c>
      <c r="O121" s="109">
        <f>(SUMIF($B$21:B121,B121,$N$21:N121))</f>
        <v>0</v>
      </c>
      <c r="P121" s="109">
        <f t="shared" si="36"/>
        <v>-2.0833333333333335</v>
      </c>
      <c r="Q121" s="116"/>
      <c r="R121" s="107">
        <f t="shared" si="29"/>
        <v>0</v>
      </c>
      <c r="S121" s="109">
        <f t="shared" si="30"/>
        <v>0</v>
      </c>
      <c r="T121" s="109">
        <f t="shared" si="31"/>
        <v>0</v>
      </c>
      <c r="U121" s="109">
        <f t="shared" si="32"/>
        <v>0</v>
      </c>
      <c r="V121" s="109">
        <f t="shared" si="33"/>
        <v>0</v>
      </c>
      <c r="W121" s="109">
        <f t="shared" si="34"/>
        <v>0</v>
      </c>
      <c r="X121" s="114"/>
      <c r="Y121" s="115"/>
      <c r="Z121" s="115"/>
      <c r="AA121" s="114"/>
      <c r="AB121" s="114"/>
      <c r="AC121" s="114"/>
      <c r="AD121" s="113"/>
      <c r="AE121" s="109">
        <f t="shared" si="37"/>
        <v>-21.985416666666627</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14"/>
      <c r="I122" s="114"/>
      <c r="J122" s="114"/>
      <c r="K122" s="114"/>
      <c r="L122" s="116"/>
      <c r="M122" s="116"/>
      <c r="N122" s="109">
        <f t="shared" si="28"/>
        <v>0</v>
      </c>
      <c r="O122" s="109">
        <f>(SUMIF($B$21:B122,B122,$N$21:N122))</f>
        <v>0</v>
      </c>
      <c r="P122" s="109">
        <f t="shared" si="36"/>
        <v>-2.0833333333333335</v>
      </c>
      <c r="Q122" s="116"/>
      <c r="R122" s="107">
        <f t="shared" si="29"/>
        <v>0</v>
      </c>
      <c r="S122" s="109">
        <f t="shared" si="30"/>
        <v>0</v>
      </c>
      <c r="T122" s="109">
        <f t="shared" si="31"/>
        <v>0</v>
      </c>
      <c r="U122" s="109">
        <f t="shared" si="32"/>
        <v>0</v>
      </c>
      <c r="V122" s="109">
        <f t="shared" si="33"/>
        <v>0</v>
      </c>
      <c r="W122" s="109">
        <f t="shared" si="34"/>
        <v>0</v>
      </c>
      <c r="X122" s="114"/>
      <c r="Y122" s="115"/>
      <c r="Z122" s="115"/>
      <c r="AA122" s="114"/>
      <c r="AB122" s="114"/>
      <c r="AC122" s="114"/>
      <c r="AD122" s="113"/>
      <c r="AE122" s="109">
        <f t="shared" si="37"/>
        <v>-21.985416666666627</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14"/>
      <c r="I123" s="114"/>
      <c r="J123" s="114"/>
      <c r="K123" s="114"/>
      <c r="L123" s="116"/>
      <c r="M123" s="116"/>
      <c r="N123" s="109">
        <f t="shared" si="28"/>
        <v>0</v>
      </c>
      <c r="O123" s="109">
        <f>(SUMIF($B$21:B123,B123,$N$21:N123))</f>
        <v>0</v>
      </c>
      <c r="P123" s="109">
        <f t="shared" si="36"/>
        <v>-2.0833333333333335</v>
      </c>
      <c r="Q123" s="116"/>
      <c r="R123" s="107">
        <f t="shared" si="29"/>
        <v>0</v>
      </c>
      <c r="S123" s="109">
        <f t="shared" si="30"/>
        <v>0</v>
      </c>
      <c r="T123" s="109">
        <f t="shared" si="31"/>
        <v>0</v>
      </c>
      <c r="U123" s="109">
        <f t="shared" si="32"/>
        <v>0</v>
      </c>
      <c r="V123" s="109">
        <f t="shared" si="33"/>
        <v>0</v>
      </c>
      <c r="W123" s="109">
        <f t="shared" si="34"/>
        <v>0</v>
      </c>
      <c r="X123" s="114"/>
      <c r="Y123" s="115"/>
      <c r="Z123" s="115"/>
      <c r="AA123" s="114"/>
      <c r="AB123" s="114"/>
      <c r="AC123" s="114"/>
      <c r="AD123" s="113"/>
      <c r="AE123" s="109">
        <f t="shared" si="37"/>
        <v>-21.985416666666627</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14"/>
      <c r="I124" s="114"/>
      <c r="J124" s="114"/>
      <c r="K124" s="114"/>
      <c r="L124" s="116"/>
      <c r="M124" s="116"/>
      <c r="N124" s="109">
        <f t="shared" si="28"/>
        <v>0</v>
      </c>
      <c r="O124" s="109">
        <f>(SUMIF($B$21:B124,B124,$N$21:N124))</f>
        <v>0</v>
      </c>
      <c r="P124" s="109">
        <f t="shared" si="36"/>
        <v>-2.0833333333333335</v>
      </c>
      <c r="Q124" s="116"/>
      <c r="R124" s="107">
        <f t="shared" si="29"/>
        <v>0</v>
      </c>
      <c r="S124" s="109">
        <f t="shared" si="30"/>
        <v>0</v>
      </c>
      <c r="T124" s="109">
        <f t="shared" si="31"/>
        <v>0</v>
      </c>
      <c r="U124" s="109">
        <f t="shared" si="32"/>
        <v>0</v>
      </c>
      <c r="V124" s="109">
        <f t="shared" si="33"/>
        <v>0</v>
      </c>
      <c r="W124" s="109">
        <f t="shared" si="34"/>
        <v>0</v>
      </c>
      <c r="X124" s="114"/>
      <c r="Y124" s="115"/>
      <c r="Z124" s="115"/>
      <c r="AA124" s="114"/>
      <c r="AB124" s="114"/>
      <c r="AC124" s="114"/>
      <c r="AD124" s="113"/>
      <c r="AE124" s="109">
        <f t="shared" si="37"/>
        <v>-22.318749999999959</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14"/>
      <c r="I125" s="114"/>
      <c r="J125" s="114"/>
      <c r="K125" s="114"/>
      <c r="L125" s="116"/>
      <c r="M125" s="116"/>
      <c r="N125" s="109">
        <f t="shared" si="28"/>
        <v>0</v>
      </c>
      <c r="O125" s="109">
        <f>(SUMIF($B$21:B125,B125,$N$21:N125))</f>
        <v>0</v>
      </c>
      <c r="P125" s="109">
        <f t="shared" si="36"/>
        <v>-2.0833333333333335</v>
      </c>
      <c r="Q125" s="116"/>
      <c r="R125" s="107">
        <f t="shared" si="29"/>
        <v>0</v>
      </c>
      <c r="S125" s="109">
        <f t="shared" si="30"/>
        <v>0</v>
      </c>
      <c r="T125" s="109">
        <f t="shared" si="31"/>
        <v>0</v>
      </c>
      <c r="U125" s="109">
        <f t="shared" si="32"/>
        <v>0</v>
      </c>
      <c r="V125" s="109">
        <f t="shared" si="33"/>
        <v>0</v>
      </c>
      <c r="W125" s="109">
        <f t="shared" si="34"/>
        <v>0</v>
      </c>
      <c r="X125" s="114"/>
      <c r="Y125" s="115"/>
      <c r="Z125" s="115"/>
      <c r="AA125" s="114"/>
      <c r="AB125" s="114"/>
      <c r="AC125" s="114"/>
      <c r="AD125" s="113"/>
      <c r="AE125" s="109">
        <f t="shared" si="37"/>
        <v>-22.652083333333291</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14"/>
      <c r="I126" s="114"/>
      <c r="J126" s="114"/>
      <c r="K126" s="114"/>
      <c r="L126" s="116"/>
      <c r="M126" s="116"/>
      <c r="N126" s="109">
        <f t="shared" si="28"/>
        <v>0</v>
      </c>
      <c r="O126" s="109">
        <f>(SUMIF($B$21:B126,B126,$N$21:N126))</f>
        <v>0</v>
      </c>
      <c r="P126" s="109">
        <f t="shared" si="36"/>
        <v>-2.0833333333333335</v>
      </c>
      <c r="Q126" s="116"/>
      <c r="R126" s="107">
        <f t="shared" si="29"/>
        <v>0</v>
      </c>
      <c r="S126" s="109">
        <f t="shared" si="30"/>
        <v>0</v>
      </c>
      <c r="T126" s="109">
        <f t="shared" si="31"/>
        <v>0</v>
      </c>
      <c r="U126" s="109">
        <f t="shared" si="32"/>
        <v>0</v>
      </c>
      <c r="V126" s="109">
        <f t="shared" si="33"/>
        <v>0</v>
      </c>
      <c r="W126" s="109">
        <f t="shared" si="34"/>
        <v>0</v>
      </c>
      <c r="X126" s="114"/>
      <c r="Y126" s="115"/>
      <c r="Z126" s="115"/>
      <c r="AA126" s="114"/>
      <c r="AB126" s="114"/>
      <c r="AC126" s="114"/>
      <c r="AD126" s="113"/>
      <c r="AE126" s="109">
        <f t="shared" si="37"/>
        <v>-22.985416666666623</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14"/>
      <c r="I127" s="114"/>
      <c r="J127" s="114"/>
      <c r="K127" s="114"/>
      <c r="L127" s="116"/>
      <c r="M127" s="116"/>
      <c r="N127" s="109">
        <f t="shared" si="28"/>
        <v>0</v>
      </c>
      <c r="O127" s="109">
        <f>(SUMIF($B$21:B127,B127,$N$21:N127))</f>
        <v>0</v>
      </c>
      <c r="P127" s="109">
        <f t="shared" si="36"/>
        <v>-2.0833333333333335</v>
      </c>
      <c r="Q127" s="116"/>
      <c r="R127" s="107">
        <f t="shared" si="29"/>
        <v>0</v>
      </c>
      <c r="S127" s="109">
        <f t="shared" si="30"/>
        <v>0</v>
      </c>
      <c r="T127" s="109">
        <f t="shared" si="31"/>
        <v>0</v>
      </c>
      <c r="U127" s="109">
        <f t="shared" si="32"/>
        <v>0</v>
      </c>
      <c r="V127" s="109">
        <f t="shared" si="33"/>
        <v>0</v>
      </c>
      <c r="W127" s="109">
        <f t="shared" si="34"/>
        <v>0</v>
      </c>
      <c r="X127" s="114"/>
      <c r="Y127" s="115"/>
      <c r="Z127" s="115"/>
      <c r="AA127" s="114"/>
      <c r="AB127" s="114"/>
      <c r="AC127" s="114"/>
      <c r="AD127" s="113"/>
      <c r="AE127" s="109">
        <f t="shared" si="37"/>
        <v>-23.318749999999955</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14"/>
      <c r="I128" s="114"/>
      <c r="J128" s="114"/>
      <c r="K128" s="114"/>
      <c r="L128" s="116"/>
      <c r="M128" s="116"/>
      <c r="N128" s="109">
        <f t="shared" si="28"/>
        <v>0</v>
      </c>
      <c r="O128" s="109">
        <f>(SUMIF($B$21:B128,B128,$N$21:N128))</f>
        <v>0</v>
      </c>
      <c r="P128" s="109">
        <f t="shared" si="36"/>
        <v>-2.0833333333333335</v>
      </c>
      <c r="Q128" s="116"/>
      <c r="R128" s="107">
        <f t="shared" si="29"/>
        <v>0</v>
      </c>
      <c r="S128" s="109">
        <f t="shared" si="30"/>
        <v>0</v>
      </c>
      <c r="T128" s="109">
        <f t="shared" si="31"/>
        <v>0</v>
      </c>
      <c r="U128" s="109">
        <f t="shared" si="32"/>
        <v>0</v>
      </c>
      <c r="V128" s="109">
        <f t="shared" si="33"/>
        <v>0</v>
      </c>
      <c r="W128" s="109">
        <f t="shared" si="34"/>
        <v>0</v>
      </c>
      <c r="X128" s="114"/>
      <c r="Y128" s="115"/>
      <c r="Z128" s="115"/>
      <c r="AA128" s="114"/>
      <c r="AB128" s="114"/>
      <c r="AC128" s="114"/>
      <c r="AD128" s="113"/>
      <c r="AE128" s="109">
        <f t="shared" si="37"/>
        <v>-23.652083333333287</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14"/>
      <c r="I129" s="114"/>
      <c r="J129" s="114"/>
      <c r="K129" s="114"/>
      <c r="L129" s="116"/>
      <c r="M129" s="116"/>
      <c r="N129" s="109">
        <f t="shared" si="28"/>
        <v>0</v>
      </c>
      <c r="O129" s="109">
        <f>(SUMIF($B$21:B129,B129,$N$21:N129))</f>
        <v>0</v>
      </c>
      <c r="P129" s="109">
        <f t="shared" si="36"/>
        <v>-2.0833333333333335</v>
      </c>
      <c r="Q129" s="116"/>
      <c r="R129" s="107">
        <f t="shared" si="29"/>
        <v>0</v>
      </c>
      <c r="S129" s="109">
        <f t="shared" si="30"/>
        <v>0</v>
      </c>
      <c r="T129" s="109">
        <f t="shared" si="31"/>
        <v>0</v>
      </c>
      <c r="U129" s="109">
        <f t="shared" si="32"/>
        <v>0</v>
      </c>
      <c r="V129" s="109">
        <f t="shared" si="33"/>
        <v>0</v>
      </c>
      <c r="W129" s="109">
        <f t="shared" si="34"/>
        <v>0</v>
      </c>
      <c r="X129" s="114"/>
      <c r="Y129" s="115"/>
      <c r="Z129" s="115"/>
      <c r="AA129" s="114"/>
      <c r="AB129" s="114"/>
      <c r="AC129" s="114"/>
      <c r="AD129" s="113"/>
      <c r="AE129" s="109">
        <f t="shared" si="37"/>
        <v>-23.652083333333287</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14"/>
      <c r="I130" s="114"/>
      <c r="J130" s="114"/>
      <c r="K130" s="114"/>
      <c r="L130" s="116"/>
      <c r="M130" s="116"/>
      <c r="N130" s="109">
        <f t="shared" si="28"/>
        <v>0</v>
      </c>
      <c r="O130" s="109">
        <f>(SUMIF($B$21:B130,B130,$N$21:N130))</f>
        <v>0</v>
      </c>
      <c r="P130" s="109">
        <f t="shared" si="36"/>
        <v>-2.0833333333333335</v>
      </c>
      <c r="Q130" s="116"/>
      <c r="R130" s="107">
        <f t="shared" si="29"/>
        <v>0</v>
      </c>
      <c r="S130" s="109">
        <f t="shared" si="30"/>
        <v>0</v>
      </c>
      <c r="T130" s="109">
        <f t="shared" si="31"/>
        <v>0</v>
      </c>
      <c r="U130" s="109">
        <f t="shared" si="32"/>
        <v>0</v>
      </c>
      <c r="V130" s="109">
        <f t="shared" si="33"/>
        <v>0</v>
      </c>
      <c r="W130" s="109">
        <f t="shared" si="34"/>
        <v>0</v>
      </c>
      <c r="X130" s="114"/>
      <c r="Y130" s="115"/>
      <c r="Z130" s="115"/>
      <c r="AA130" s="114"/>
      <c r="AB130" s="114"/>
      <c r="AC130" s="114"/>
      <c r="AD130" s="113"/>
      <c r="AE130" s="109">
        <f t="shared" si="37"/>
        <v>-23.652083333333287</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14"/>
      <c r="I131" s="114"/>
      <c r="J131" s="114"/>
      <c r="K131" s="114"/>
      <c r="L131" s="116"/>
      <c r="M131" s="116"/>
      <c r="N131" s="109">
        <f t="shared" si="28"/>
        <v>0</v>
      </c>
      <c r="O131" s="109">
        <f>(SUMIF($B$21:B131,B131,$N$21:N131))</f>
        <v>0</v>
      </c>
      <c r="P131" s="109">
        <f t="shared" si="36"/>
        <v>-2.0833333333333335</v>
      </c>
      <c r="Q131" s="116"/>
      <c r="R131" s="107">
        <f t="shared" si="29"/>
        <v>0</v>
      </c>
      <c r="S131" s="109">
        <f t="shared" si="30"/>
        <v>0</v>
      </c>
      <c r="T131" s="109">
        <f t="shared" si="31"/>
        <v>0</v>
      </c>
      <c r="U131" s="109">
        <f t="shared" si="32"/>
        <v>0</v>
      </c>
      <c r="V131" s="109">
        <f t="shared" si="33"/>
        <v>0</v>
      </c>
      <c r="W131" s="109">
        <f t="shared" si="34"/>
        <v>0</v>
      </c>
      <c r="X131" s="114"/>
      <c r="Y131" s="115"/>
      <c r="Z131" s="115"/>
      <c r="AA131" s="114"/>
      <c r="AB131" s="114"/>
      <c r="AC131" s="114"/>
      <c r="AD131" s="113"/>
      <c r="AE131" s="109">
        <f t="shared" si="37"/>
        <v>-23.98541666666662</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14"/>
      <c r="I132" s="114"/>
      <c r="J132" s="114"/>
      <c r="K132" s="114"/>
      <c r="L132" s="116"/>
      <c r="M132" s="116"/>
      <c r="N132" s="109">
        <f t="shared" si="28"/>
        <v>0</v>
      </c>
      <c r="O132" s="109">
        <f>(SUMIF($B$21:B132,B132,$N$21:N132))</f>
        <v>0</v>
      </c>
      <c r="P132" s="109">
        <f t="shared" si="36"/>
        <v>-2.0833333333333335</v>
      </c>
      <c r="Q132" s="116"/>
      <c r="R132" s="107">
        <f t="shared" si="29"/>
        <v>0</v>
      </c>
      <c r="S132" s="109">
        <f t="shared" si="30"/>
        <v>0</v>
      </c>
      <c r="T132" s="109">
        <f t="shared" si="31"/>
        <v>0</v>
      </c>
      <c r="U132" s="109">
        <f t="shared" si="32"/>
        <v>0</v>
      </c>
      <c r="V132" s="109">
        <f t="shared" si="33"/>
        <v>0</v>
      </c>
      <c r="W132" s="109">
        <f t="shared" si="34"/>
        <v>0</v>
      </c>
      <c r="X132" s="114"/>
      <c r="Y132" s="115"/>
      <c r="Z132" s="115"/>
      <c r="AA132" s="114"/>
      <c r="AB132" s="114"/>
      <c r="AC132" s="114"/>
      <c r="AD132" s="113"/>
      <c r="AE132" s="109">
        <f t="shared" si="37"/>
        <v>-24.318749999999952</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14"/>
      <c r="I133" s="114"/>
      <c r="J133" s="114"/>
      <c r="K133" s="114"/>
      <c r="L133" s="116"/>
      <c r="M133" s="116"/>
      <c r="N133" s="109">
        <f t="shared" si="28"/>
        <v>0</v>
      </c>
      <c r="O133" s="109">
        <f>(SUMIF($B$21:B133,B133,$N$21:N133))</f>
        <v>0</v>
      </c>
      <c r="P133" s="109">
        <f t="shared" si="36"/>
        <v>-2.0833333333333335</v>
      </c>
      <c r="Q133" s="116"/>
      <c r="R133" s="107">
        <f t="shared" si="29"/>
        <v>0</v>
      </c>
      <c r="S133" s="109">
        <f t="shared" si="30"/>
        <v>0</v>
      </c>
      <c r="T133" s="109">
        <f t="shared" si="31"/>
        <v>0</v>
      </c>
      <c r="U133" s="109">
        <f t="shared" si="32"/>
        <v>0</v>
      </c>
      <c r="V133" s="109">
        <f t="shared" si="33"/>
        <v>0</v>
      </c>
      <c r="W133" s="109">
        <f t="shared" si="34"/>
        <v>0</v>
      </c>
      <c r="X133" s="114"/>
      <c r="Y133" s="115"/>
      <c r="Z133" s="115"/>
      <c r="AA133" s="114"/>
      <c r="AB133" s="114"/>
      <c r="AC133" s="114"/>
      <c r="AD133" s="113"/>
      <c r="AE133" s="109">
        <f t="shared" si="37"/>
        <v>-24.652083333333284</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14"/>
      <c r="I134" s="114"/>
      <c r="J134" s="114"/>
      <c r="K134" s="114"/>
      <c r="L134" s="116"/>
      <c r="M134" s="116"/>
      <c r="N134" s="109">
        <f t="shared" si="28"/>
        <v>0</v>
      </c>
      <c r="O134" s="109">
        <f>(SUMIF($B$21:B134,B134,$N$21:N134))</f>
        <v>0</v>
      </c>
      <c r="P134" s="109">
        <f t="shared" si="36"/>
        <v>-2.0833333333333335</v>
      </c>
      <c r="Q134" s="116"/>
      <c r="R134" s="107">
        <f t="shared" si="29"/>
        <v>0</v>
      </c>
      <c r="S134" s="109">
        <f t="shared" si="30"/>
        <v>0</v>
      </c>
      <c r="T134" s="109">
        <f t="shared" si="31"/>
        <v>0</v>
      </c>
      <c r="U134" s="109">
        <f t="shared" si="32"/>
        <v>0</v>
      </c>
      <c r="V134" s="109">
        <f t="shared" si="33"/>
        <v>0</v>
      </c>
      <c r="W134" s="109">
        <f t="shared" si="34"/>
        <v>0</v>
      </c>
      <c r="X134" s="114"/>
      <c r="Y134" s="115"/>
      <c r="Z134" s="115"/>
      <c r="AA134" s="114"/>
      <c r="AB134" s="114"/>
      <c r="AC134" s="114"/>
      <c r="AD134" s="113"/>
      <c r="AE134" s="109">
        <f t="shared" si="37"/>
        <v>-24.985416666666616</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14"/>
      <c r="I135" s="114"/>
      <c r="J135" s="114"/>
      <c r="K135" s="114"/>
      <c r="L135" s="116"/>
      <c r="M135" s="116"/>
      <c r="N135" s="109">
        <f t="shared" si="28"/>
        <v>0</v>
      </c>
      <c r="O135" s="109">
        <f>(SUMIF($B$21:B135,B135,$N$21:N135))</f>
        <v>0</v>
      </c>
      <c r="P135" s="109">
        <f t="shared" si="36"/>
        <v>-2.0833333333333335</v>
      </c>
      <c r="Q135" s="116"/>
      <c r="R135" s="107">
        <f t="shared" si="29"/>
        <v>0</v>
      </c>
      <c r="S135" s="109">
        <f t="shared" si="30"/>
        <v>0</v>
      </c>
      <c r="T135" s="109">
        <f t="shared" si="31"/>
        <v>0</v>
      </c>
      <c r="U135" s="109">
        <f t="shared" si="32"/>
        <v>0</v>
      </c>
      <c r="V135" s="109">
        <f t="shared" si="33"/>
        <v>0</v>
      </c>
      <c r="W135" s="109">
        <f t="shared" si="34"/>
        <v>0</v>
      </c>
      <c r="X135" s="114"/>
      <c r="Y135" s="115"/>
      <c r="Z135" s="115"/>
      <c r="AA135" s="114"/>
      <c r="AB135" s="114"/>
      <c r="AC135" s="114"/>
      <c r="AD135" s="113"/>
      <c r="AE135" s="109">
        <f t="shared" si="37"/>
        <v>-25.318749999999948</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14"/>
      <c r="I136" s="114"/>
      <c r="J136" s="114"/>
      <c r="K136" s="114"/>
      <c r="L136" s="116"/>
      <c r="M136" s="116"/>
      <c r="N136" s="109">
        <f t="shared" si="28"/>
        <v>0</v>
      </c>
      <c r="O136" s="109">
        <f>(SUMIF($B$21:B136,B136,$N$21:N136))</f>
        <v>0</v>
      </c>
      <c r="P136" s="109">
        <f t="shared" si="36"/>
        <v>-2.0833333333333335</v>
      </c>
      <c r="Q136" s="116"/>
      <c r="R136" s="107">
        <f t="shared" si="29"/>
        <v>0</v>
      </c>
      <c r="S136" s="109">
        <f t="shared" si="30"/>
        <v>0</v>
      </c>
      <c r="T136" s="109">
        <f t="shared" si="31"/>
        <v>0</v>
      </c>
      <c r="U136" s="109">
        <f t="shared" si="32"/>
        <v>0</v>
      </c>
      <c r="V136" s="109">
        <f t="shared" si="33"/>
        <v>0</v>
      </c>
      <c r="W136" s="109">
        <f t="shared" si="34"/>
        <v>0</v>
      </c>
      <c r="X136" s="114"/>
      <c r="Y136" s="115"/>
      <c r="Z136" s="115"/>
      <c r="AA136" s="114"/>
      <c r="AB136" s="114"/>
      <c r="AC136" s="114"/>
      <c r="AD136" s="113"/>
      <c r="AE136" s="109">
        <f t="shared" si="37"/>
        <v>-25.318749999999948</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14"/>
      <c r="I137" s="114"/>
      <c r="J137" s="114"/>
      <c r="K137" s="114"/>
      <c r="L137" s="116"/>
      <c r="M137" s="116"/>
      <c r="N137" s="109">
        <f t="shared" si="28"/>
        <v>0</v>
      </c>
      <c r="O137" s="109">
        <f>(SUMIF($B$21:B137,B137,$N$21:N137))</f>
        <v>0</v>
      </c>
      <c r="P137" s="109">
        <f t="shared" si="36"/>
        <v>-2.0833333333333335</v>
      </c>
      <c r="Q137" s="116"/>
      <c r="R137" s="107">
        <f t="shared" si="29"/>
        <v>0</v>
      </c>
      <c r="S137" s="109">
        <f t="shared" si="30"/>
        <v>0</v>
      </c>
      <c r="T137" s="109">
        <f t="shared" si="31"/>
        <v>0</v>
      </c>
      <c r="U137" s="109">
        <f t="shared" si="32"/>
        <v>0</v>
      </c>
      <c r="V137" s="109">
        <f t="shared" si="33"/>
        <v>0</v>
      </c>
      <c r="W137" s="109">
        <f t="shared" si="34"/>
        <v>0</v>
      </c>
      <c r="X137" s="114"/>
      <c r="Y137" s="115"/>
      <c r="Z137" s="115"/>
      <c r="AA137" s="114"/>
      <c r="AB137" s="114"/>
      <c r="AC137" s="114"/>
      <c r="AD137" s="113"/>
      <c r="AE137" s="109">
        <f t="shared" si="37"/>
        <v>-25.318749999999948</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14"/>
      <c r="I138" s="114"/>
      <c r="J138" s="114"/>
      <c r="K138" s="114"/>
      <c r="L138" s="116"/>
      <c r="M138" s="116"/>
      <c r="N138" s="109">
        <f t="shared" si="28"/>
        <v>0</v>
      </c>
      <c r="O138" s="109">
        <f>(SUMIF($B$21:B138,B138,$N$21:N138))</f>
        <v>0</v>
      </c>
      <c r="P138" s="109">
        <f t="shared" si="36"/>
        <v>-2.0833333333333335</v>
      </c>
      <c r="Q138" s="116"/>
      <c r="R138" s="107">
        <f t="shared" si="29"/>
        <v>0</v>
      </c>
      <c r="S138" s="109">
        <f t="shared" si="30"/>
        <v>0</v>
      </c>
      <c r="T138" s="109">
        <f t="shared" si="31"/>
        <v>0</v>
      </c>
      <c r="U138" s="109">
        <f t="shared" si="32"/>
        <v>0</v>
      </c>
      <c r="V138" s="109">
        <f t="shared" si="33"/>
        <v>0</v>
      </c>
      <c r="W138" s="109">
        <f t="shared" si="34"/>
        <v>0</v>
      </c>
      <c r="X138" s="114"/>
      <c r="Y138" s="115"/>
      <c r="Z138" s="115"/>
      <c r="AA138" s="114"/>
      <c r="AB138" s="114"/>
      <c r="AC138" s="114"/>
      <c r="AD138" s="113"/>
      <c r="AE138" s="109">
        <f t="shared" si="37"/>
        <v>-25.65208333333328</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14"/>
      <c r="I139" s="114"/>
      <c r="J139" s="114"/>
      <c r="K139" s="114"/>
      <c r="L139" s="116"/>
      <c r="M139" s="116"/>
      <c r="N139" s="109">
        <f t="shared" si="28"/>
        <v>0</v>
      </c>
      <c r="O139" s="109">
        <f>(SUMIF($B$21:B139,B139,$N$21:N139))</f>
        <v>0</v>
      </c>
      <c r="P139" s="109">
        <f t="shared" si="36"/>
        <v>-2.0833333333333335</v>
      </c>
      <c r="Q139" s="116"/>
      <c r="R139" s="107">
        <f t="shared" si="29"/>
        <v>0</v>
      </c>
      <c r="S139" s="109">
        <f t="shared" si="30"/>
        <v>0</v>
      </c>
      <c r="T139" s="109">
        <f t="shared" si="31"/>
        <v>0</v>
      </c>
      <c r="U139" s="109">
        <f t="shared" si="32"/>
        <v>0</v>
      </c>
      <c r="V139" s="109">
        <f t="shared" si="33"/>
        <v>0</v>
      </c>
      <c r="W139" s="109">
        <f t="shared" si="34"/>
        <v>0</v>
      </c>
      <c r="X139" s="114"/>
      <c r="Y139" s="115"/>
      <c r="Z139" s="115"/>
      <c r="AA139" s="114"/>
      <c r="AB139" s="114"/>
      <c r="AC139" s="114"/>
      <c r="AD139" s="113"/>
      <c r="AE139" s="109">
        <f t="shared" si="37"/>
        <v>-25.985416666666612</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14"/>
      <c r="I140" s="114"/>
      <c r="J140" s="114"/>
      <c r="K140" s="114"/>
      <c r="L140" s="116"/>
      <c r="M140" s="116"/>
      <c r="N140" s="109">
        <f t="shared" si="28"/>
        <v>0</v>
      </c>
      <c r="O140" s="109">
        <f>(SUMIF($B$21:B140,B140,$N$21:N140))</f>
        <v>0</v>
      </c>
      <c r="P140" s="109">
        <f t="shared" si="36"/>
        <v>-2.0833333333333335</v>
      </c>
      <c r="Q140" s="116"/>
      <c r="R140" s="107">
        <f t="shared" si="29"/>
        <v>0</v>
      </c>
      <c r="S140" s="109">
        <f t="shared" si="30"/>
        <v>0</v>
      </c>
      <c r="T140" s="109">
        <f t="shared" si="31"/>
        <v>0</v>
      </c>
      <c r="U140" s="109">
        <f t="shared" si="32"/>
        <v>0</v>
      </c>
      <c r="V140" s="109">
        <f t="shared" si="33"/>
        <v>0</v>
      </c>
      <c r="W140" s="109">
        <f t="shared" si="34"/>
        <v>0</v>
      </c>
      <c r="X140" s="114"/>
      <c r="Y140" s="115"/>
      <c r="Z140" s="115"/>
      <c r="AA140" s="114"/>
      <c r="AB140" s="114"/>
      <c r="AC140" s="114"/>
      <c r="AD140" s="113"/>
      <c r="AE140" s="109">
        <f t="shared" si="37"/>
        <v>-26.318749999999945</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14"/>
      <c r="I141" s="114"/>
      <c r="J141" s="114"/>
      <c r="K141" s="114"/>
      <c r="L141" s="116"/>
      <c r="M141" s="116"/>
      <c r="N141" s="109">
        <f t="shared" si="28"/>
        <v>0</v>
      </c>
      <c r="O141" s="109">
        <f>(SUMIF($B$21:B141,B141,$N$21:N141))</f>
        <v>0</v>
      </c>
      <c r="P141" s="109">
        <f t="shared" si="36"/>
        <v>-2.0833333333333335</v>
      </c>
      <c r="Q141" s="116"/>
      <c r="R141" s="107">
        <f t="shared" si="29"/>
        <v>0</v>
      </c>
      <c r="S141" s="109">
        <f t="shared" si="30"/>
        <v>0</v>
      </c>
      <c r="T141" s="109">
        <f t="shared" si="31"/>
        <v>0</v>
      </c>
      <c r="U141" s="109">
        <f t="shared" si="32"/>
        <v>0</v>
      </c>
      <c r="V141" s="109">
        <f t="shared" si="33"/>
        <v>0</v>
      </c>
      <c r="W141" s="109">
        <f t="shared" si="34"/>
        <v>0</v>
      </c>
      <c r="X141" s="114"/>
      <c r="Y141" s="115"/>
      <c r="Z141" s="115"/>
      <c r="AA141" s="114"/>
      <c r="AB141" s="114"/>
      <c r="AC141" s="114"/>
      <c r="AD141" s="113"/>
      <c r="AE141" s="109">
        <f t="shared" si="37"/>
        <v>-26.652083333333277</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14"/>
      <c r="I142" s="114"/>
      <c r="J142" s="114"/>
      <c r="K142" s="114"/>
      <c r="L142" s="116"/>
      <c r="M142" s="116"/>
      <c r="N142" s="109">
        <f t="shared" si="28"/>
        <v>0</v>
      </c>
      <c r="O142" s="109">
        <f>(SUMIF($B$21:B142,B142,$N$21:N142))</f>
        <v>0</v>
      </c>
      <c r="P142" s="109">
        <f t="shared" si="36"/>
        <v>-2.0833333333333335</v>
      </c>
      <c r="Q142" s="116"/>
      <c r="R142" s="107">
        <f t="shared" si="29"/>
        <v>0</v>
      </c>
      <c r="S142" s="109">
        <f t="shared" si="30"/>
        <v>0</v>
      </c>
      <c r="T142" s="109">
        <f t="shared" si="31"/>
        <v>0</v>
      </c>
      <c r="U142" s="109">
        <f t="shared" si="32"/>
        <v>0</v>
      </c>
      <c r="V142" s="109">
        <f t="shared" si="33"/>
        <v>0</v>
      </c>
      <c r="W142" s="109">
        <f t="shared" si="34"/>
        <v>0</v>
      </c>
      <c r="X142" s="114"/>
      <c r="Y142" s="115"/>
      <c r="Z142" s="115"/>
      <c r="AA142" s="114"/>
      <c r="AB142" s="114"/>
      <c r="AC142" s="114"/>
      <c r="AD142" s="113"/>
      <c r="AE142" s="109">
        <f t="shared" si="37"/>
        <v>-26.985416666666609</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14"/>
      <c r="I143" s="114"/>
      <c r="J143" s="114"/>
      <c r="K143" s="114"/>
      <c r="L143" s="116"/>
      <c r="M143" s="116"/>
      <c r="N143" s="109">
        <f t="shared" si="28"/>
        <v>0</v>
      </c>
      <c r="O143" s="109">
        <f>(SUMIF($B$21:B143,B143,$N$21:N143))</f>
        <v>0</v>
      </c>
      <c r="P143" s="109">
        <f t="shared" si="36"/>
        <v>-2.0833333333333335</v>
      </c>
      <c r="Q143" s="116"/>
      <c r="R143" s="107">
        <f t="shared" si="29"/>
        <v>0</v>
      </c>
      <c r="S143" s="109">
        <f t="shared" si="30"/>
        <v>0</v>
      </c>
      <c r="T143" s="109">
        <f t="shared" si="31"/>
        <v>0</v>
      </c>
      <c r="U143" s="109">
        <f t="shared" si="32"/>
        <v>0</v>
      </c>
      <c r="V143" s="109">
        <f t="shared" si="33"/>
        <v>0</v>
      </c>
      <c r="W143" s="109">
        <f t="shared" si="34"/>
        <v>0</v>
      </c>
      <c r="X143" s="114"/>
      <c r="Y143" s="115"/>
      <c r="Z143" s="115"/>
      <c r="AA143" s="114"/>
      <c r="AB143" s="114"/>
      <c r="AC143" s="114"/>
      <c r="AD143" s="113"/>
      <c r="AE143" s="109">
        <f t="shared" si="37"/>
        <v>-26.985416666666609</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14"/>
      <c r="I144" s="114"/>
      <c r="J144" s="114"/>
      <c r="K144" s="114"/>
      <c r="L144" s="116"/>
      <c r="M144" s="116"/>
      <c r="N144" s="109">
        <f t="shared" si="28"/>
        <v>0</v>
      </c>
      <c r="O144" s="109">
        <f>(SUMIF($B$21:B144,B144,$N$21:N144))</f>
        <v>0</v>
      </c>
      <c r="P144" s="109">
        <f t="shared" si="36"/>
        <v>-2.0833333333333335</v>
      </c>
      <c r="Q144" s="116"/>
      <c r="R144" s="107">
        <f t="shared" si="29"/>
        <v>0</v>
      </c>
      <c r="S144" s="109">
        <f t="shared" si="30"/>
        <v>0</v>
      </c>
      <c r="T144" s="109">
        <f t="shared" si="31"/>
        <v>0</v>
      </c>
      <c r="U144" s="109">
        <f t="shared" si="32"/>
        <v>0</v>
      </c>
      <c r="V144" s="109">
        <f t="shared" si="33"/>
        <v>0</v>
      </c>
      <c r="W144" s="109">
        <f t="shared" si="34"/>
        <v>0</v>
      </c>
      <c r="X144" s="114"/>
      <c r="Y144" s="115"/>
      <c r="Z144" s="115"/>
      <c r="AA144" s="114"/>
      <c r="AB144" s="114"/>
      <c r="AC144" s="114"/>
      <c r="AD144" s="113"/>
      <c r="AE144" s="109">
        <f t="shared" si="37"/>
        <v>-26.985416666666609</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14"/>
      <c r="I145" s="114"/>
      <c r="J145" s="114"/>
      <c r="K145" s="114"/>
      <c r="L145" s="116"/>
      <c r="M145" s="116"/>
      <c r="N145" s="109">
        <f t="shared" si="28"/>
        <v>0</v>
      </c>
      <c r="O145" s="109">
        <f>(SUMIF($B$21:B145,B145,$N$21:N145))</f>
        <v>0</v>
      </c>
      <c r="P145" s="109">
        <f t="shared" si="36"/>
        <v>-2.0833333333333335</v>
      </c>
      <c r="Q145" s="116"/>
      <c r="R145" s="107">
        <f t="shared" si="29"/>
        <v>0</v>
      </c>
      <c r="S145" s="109">
        <f t="shared" si="30"/>
        <v>0</v>
      </c>
      <c r="T145" s="109">
        <f t="shared" si="31"/>
        <v>0</v>
      </c>
      <c r="U145" s="109">
        <f t="shared" si="32"/>
        <v>0</v>
      </c>
      <c r="V145" s="109">
        <f t="shared" si="33"/>
        <v>0</v>
      </c>
      <c r="W145" s="109">
        <f t="shared" si="34"/>
        <v>0</v>
      </c>
      <c r="X145" s="114"/>
      <c r="Y145" s="115"/>
      <c r="Z145" s="115"/>
      <c r="AA145" s="114"/>
      <c r="AB145" s="114"/>
      <c r="AC145" s="114"/>
      <c r="AD145" s="113"/>
      <c r="AE145" s="109">
        <f t="shared" si="37"/>
        <v>-27.318749999999941</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14"/>
      <c r="I146" s="114"/>
      <c r="J146" s="114"/>
      <c r="K146" s="114"/>
      <c r="L146" s="116"/>
      <c r="M146" s="116"/>
      <c r="N146" s="109">
        <f t="shared" si="28"/>
        <v>0</v>
      </c>
      <c r="O146" s="109">
        <f>(SUMIF($B$21:B146,B146,$N$21:N146))</f>
        <v>0</v>
      </c>
      <c r="P146" s="109">
        <f t="shared" si="36"/>
        <v>-2.0833333333333335</v>
      </c>
      <c r="Q146" s="116"/>
      <c r="R146" s="107">
        <f t="shared" si="29"/>
        <v>0</v>
      </c>
      <c r="S146" s="109">
        <f t="shared" si="30"/>
        <v>0</v>
      </c>
      <c r="T146" s="109">
        <f t="shared" si="31"/>
        <v>0</v>
      </c>
      <c r="U146" s="109">
        <f t="shared" si="32"/>
        <v>0</v>
      </c>
      <c r="V146" s="109">
        <f t="shared" si="33"/>
        <v>0</v>
      </c>
      <c r="W146" s="109">
        <f t="shared" si="34"/>
        <v>0</v>
      </c>
      <c r="X146" s="114"/>
      <c r="Y146" s="115"/>
      <c r="Z146" s="115"/>
      <c r="AA146" s="114"/>
      <c r="AB146" s="114"/>
      <c r="AC146" s="114"/>
      <c r="AD146" s="113"/>
      <c r="AE146" s="109">
        <f t="shared" si="37"/>
        <v>-27.652083333333273</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14"/>
      <c r="I147" s="114"/>
      <c r="J147" s="114"/>
      <c r="K147" s="114"/>
      <c r="L147" s="116"/>
      <c r="M147" s="116"/>
      <c r="N147" s="109">
        <f t="shared" ref="N147:N210" si="48">((((I147-H147+N(I147&lt;H147)+(K147-J147+N(K147&lt;J147))+L147-M147))))</f>
        <v>0</v>
      </c>
      <c r="O147" s="109">
        <f>(SUMIF($B$21:B147,B147,$N$21:N147))</f>
        <v>0</v>
      </c>
      <c r="P147" s="109">
        <f t="shared" si="36"/>
        <v>-2.0833333333333335</v>
      </c>
      <c r="Q147" s="116"/>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14"/>
      <c r="Y147" s="115"/>
      <c r="Z147" s="115"/>
      <c r="AA147" s="114"/>
      <c r="AB147" s="114"/>
      <c r="AC147" s="114"/>
      <c r="AD147" s="113"/>
      <c r="AE147" s="109">
        <f t="shared" si="37"/>
        <v>-27.652083333333273</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14"/>
      <c r="I148" s="114"/>
      <c r="J148" s="114"/>
      <c r="K148" s="114"/>
      <c r="L148" s="116"/>
      <c r="M148" s="116"/>
      <c r="N148" s="109">
        <f t="shared" si="48"/>
        <v>0</v>
      </c>
      <c r="O148" s="109">
        <f>(SUMIF($B$21:B148,B148,$N$21:N148))</f>
        <v>0</v>
      </c>
      <c r="P148" s="109">
        <f t="shared" ref="P148:P211" si="56">IF(C148=2,-$AG$13+O148,IF(P147&lt;0,-$AG$13+O148,-$AG$13+O148))</f>
        <v>-2.0833333333333335</v>
      </c>
      <c r="Q148" s="116"/>
      <c r="R148" s="107">
        <f t="shared" si="49"/>
        <v>0</v>
      </c>
      <c r="S148" s="109">
        <f t="shared" si="50"/>
        <v>0</v>
      </c>
      <c r="T148" s="109">
        <f t="shared" si="51"/>
        <v>0</v>
      </c>
      <c r="U148" s="109">
        <f t="shared" si="52"/>
        <v>0</v>
      </c>
      <c r="V148" s="109">
        <f t="shared" si="53"/>
        <v>0</v>
      </c>
      <c r="W148" s="109">
        <f t="shared" si="54"/>
        <v>0</v>
      </c>
      <c r="X148" s="114"/>
      <c r="Y148" s="115"/>
      <c r="Z148" s="115"/>
      <c r="AA148" s="114"/>
      <c r="AB148" s="114"/>
      <c r="AC148" s="114"/>
      <c r="AD148" s="113"/>
      <c r="AE148" s="109">
        <f t="shared" ref="AE148:AE211" si="57">AE147-G148+N148++Q148+V148+X148+AB148-AA148+Z148</f>
        <v>-27.985416666666605</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14"/>
      <c r="I149" s="114"/>
      <c r="J149" s="114"/>
      <c r="K149" s="114"/>
      <c r="L149" s="116"/>
      <c r="M149" s="116"/>
      <c r="N149" s="109">
        <f t="shared" si="48"/>
        <v>0</v>
      </c>
      <c r="O149" s="109">
        <f>(SUMIF($B$21:B149,B149,$N$21:N149))</f>
        <v>0</v>
      </c>
      <c r="P149" s="109">
        <f t="shared" si="56"/>
        <v>-2.0833333333333335</v>
      </c>
      <c r="Q149" s="116"/>
      <c r="R149" s="107">
        <f t="shared" si="49"/>
        <v>0</v>
      </c>
      <c r="S149" s="109">
        <f t="shared" si="50"/>
        <v>0</v>
      </c>
      <c r="T149" s="109">
        <f t="shared" si="51"/>
        <v>0</v>
      </c>
      <c r="U149" s="109">
        <f t="shared" si="52"/>
        <v>0</v>
      </c>
      <c r="V149" s="109">
        <f t="shared" si="53"/>
        <v>0</v>
      </c>
      <c r="W149" s="109">
        <f t="shared" si="54"/>
        <v>0</v>
      </c>
      <c r="X149" s="114"/>
      <c r="Y149" s="115"/>
      <c r="Z149" s="115"/>
      <c r="AA149" s="114"/>
      <c r="AB149" s="114"/>
      <c r="AC149" s="114"/>
      <c r="AD149" s="113"/>
      <c r="AE149" s="109">
        <f t="shared" si="57"/>
        <v>-28.318749999999937</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14"/>
      <c r="I150" s="114"/>
      <c r="J150" s="114"/>
      <c r="K150" s="114"/>
      <c r="L150" s="116"/>
      <c r="M150" s="116"/>
      <c r="N150" s="109">
        <f t="shared" si="48"/>
        <v>0</v>
      </c>
      <c r="O150" s="109">
        <f>(SUMIF($B$21:B150,B150,$N$21:N150))</f>
        <v>0</v>
      </c>
      <c r="P150" s="109">
        <f t="shared" si="56"/>
        <v>-2.0833333333333335</v>
      </c>
      <c r="Q150" s="116"/>
      <c r="R150" s="107">
        <f t="shared" si="49"/>
        <v>0</v>
      </c>
      <c r="S150" s="109">
        <f t="shared" si="50"/>
        <v>0</v>
      </c>
      <c r="T150" s="109">
        <f t="shared" si="51"/>
        <v>0</v>
      </c>
      <c r="U150" s="109">
        <f t="shared" si="52"/>
        <v>0</v>
      </c>
      <c r="V150" s="109">
        <f t="shared" si="53"/>
        <v>0</v>
      </c>
      <c r="W150" s="109">
        <f t="shared" si="54"/>
        <v>0</v>
      </c>
      <c r="X150" s="114"/>
      <c r="Y150" s="115"/>
      <c r="Z150" s="115"/>
      <c r="AA150" s="114"/>
      <c r="AB150" s="114"/>
      <c r="AC150" s="114"/>
      <c r="AD150" s="113"/>
      <c r="AE150" s="109">
        <f t="shared" si="57"/>
        <v>-28.318749999999937</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14"/>
      <c r="I151" s="114"/>
      <c r="J151" s="114"/>
      <c r="K151" s="114"/>
      <c r="L151" s="116"/>
      <c r="M151" s="116"/>
      <c r="N151" s="109">
        <f t="shared" si="48"/>
        <v>0</v>
      </c>
      <c r="O151" s="109">
        <f>(SUMIF($B$21:B151,B151,$N$21:N151))</f>
        <v>0</v>
      </c>
      <c r="P151" s="109">
        <f t="shared" si="56"/>
        <v>-2.0833333333333335</v>
      </c>
      <c r="Q151" s="116"/>
      <c r="R151" s="107">
        <f t="shared" si="49"/>
        <v>0</v>
      </c>
      <c r="S151" s="109">
        <f t="shared" si="50"/>
        <v>0</v>
      </c>
      <c r="T151" s="109">
        <f t="shared" si="51"/>
        <v>0</v>
      </c>
      <c r="U151" s="109">
        <f t="shared" si="52"/>
        <v>0</v>
      </c>
      <c r="V151" s="109">
        <f t="shared" si="53"/>
        <v>0</v>
      </c>
      <c r="W151" s="109">
        <f t="shared" si="54"/>
        <v>0</v>
      </c>
      <c r="X151" s="114"/>
      <c r="Y151" s="115"/>
      <c r="Z151" s="115"/>
      <c r="AA151" s="114"/>
      <c r="AB151" s="114"/>
      <c r="AC151" s="114"/>
      <c r="AD151" s="113"/>
      <c r="AE151" s="109">
        <f t="shared" si="57"/>
        <v>-28.318749999999937</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14"/>
      <c r="I152" s="114"/>
      <c r="J152" s="114"/>
      <c r="K152" s="114"/>
      <c r="L152" s="116"/>
      <c r="M152" s="116"/>
      <c r="N152" s="109">
        <f t="shared" si="48"/>
        <v>0</v>
      </c>
      <c r="O152" s="109">
        <f>(SUMIF($B$21:B152,B152,$N$21:N152))</f>
        <v>0</v>
      </c>
      <c r="P152" s="109">
        <f t="shared" si="56"/>
        <v>-2.0833333333333335</v>
      </c>
      <c r="Q152" s="116"/>
      <c r="R152" s="107">
        <f t="shared" si="49"/>
        <v>0</v>
      </c>
      <c r="S152" s="109">
        <f t="shared" si="50"/>
        <v>0</v>
      </c>
      <c r="T152" s="109">
        <f t="shared" si="51"/>
        <v>0</v>
      </c>
      <c r="U152" s="109">
        <f t="shared" si="52"/>
        <v>0</v>
      </c>
      <c r="V152" s="109">
        <f t="shared" si="53"/>
        <v>0</v>
      </c>
      <c r="W152" s="109">
        <f t="shared" si="54"/>
        <v>0</v>
      </c>
      <c r="X152" s="114"/>
      <c r="Y152" s="115"/>
      <c r="Z152" s="115"/>
      <c r="AA152" s="114"/>
      <c r="AB152" s="114"/>
      <c r="AC152" s="114"/>
      <c r="AD152" s="113"/>
      <c r="AE152" s="109">
        <f t="shared" si="57"/>
        <v>-28.65208333333327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14"/>
      <c r="I153" s="114"/>
      <c r="J153" s="114"/>
      <c r="K153" s="114"/>
      <c r="L153" s="116"/>
      <c r="M153" s="116"/>
      <c r="N153" s="109">
        <f t="shared" si="48"/>
        <v>0</v>
      </c>
      <c r="O153" s="109">
        <f>(SUMIF($B$21:B153,B153,$N$21:N153))</f>
        <v>0</v>
      </c>
      <c r="P153" s="109">
        <f t="shared" si="56"/>
        <v>-2.0833333333333335</v>
      </c>
      <c r="Q153" s="116"/>
      <c r="R153" s="107">
        <f t="shared" si="49"/>
        <v>0</v>
      </c>
      <c r="S153" s="109">
        <f t="shared" si="50"/>
        <v>0</v>
      </c>
      <c r="T153" s="109">
        <f t="shared" si="51"/>
        <v>0</v>
      </c>
      <c r="U153" s="109">
        <f t="shared" si="52"/>
        <v>0</v>
      </c>
      <c r="V153" s="109">
        <f t="shared" si="53"/>
        <v>0</v>
      </c>
      <c r="W153" s="109">
        <f t="shared" si="54"/>
        <v>0</v>
      </c>
      <c r="X153" s="114"/>
      <c r="Y153" s="115"/>
      <c r="Z153" s="115"/>
      <c r="AA153" s="114"/>
      <c r="AB153" s="114"/>
      <c r="AC153" s="114"/>
      <c r="AD153" s="113"/>
      <c r="AE153" s="109">
        <f t="shared" si="57"/>
        <v>-28.985416666666602</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14"/>
      <c r="I154" s="114"/>
      <c r="J154" s="114"/>
      <c r="K154" s="114"/>
      <c r="L154" s="116"/>
      <c r="M154" s="116"/>
      <c r="N154" s="109">
        <f t="shared" si="48"/>
        <v>0</v>
      </c>
      <c r="O154" s="109">
        <f>(SUMIF($B$21:B154,B154,$N$21:N154))</f>
        <v>0</v>
      </c>
      <c r="P154" s="109">
        <f t="shared" si="56"/>
        <v>-2.0833333333333335</v>
      </c>
      <c r="Q154" s="116"/>
      <c r="R154" s="107">
        <f t="shared" si="49"/>
        <v>0</v>
      </c>
      <c r="S154" s="109">
        <f t="shared" si="50"/>
        <v>0</v>
      </c>
      <c r="T154" s="109">
        <f t="shared" si="51"/>
        <v>0</v>
      </c>
      <c r="U154" s="109">
        <f t="shared" si="52"/>
        <v>0</v>
      </c>
      <c r="V154" s="109">
        <f t="shared" si="53"/>
        <v>0</v>
      </c>
      <c r="W154" s="109">
        <f t="shared" si="54"/>
        <v>0</v>
      </c>
      <c r="X154" s="114"/>
      <c r="Y154" s="115"/>
      <c r="Z154" s="115"/>
      <c r="AA154" s="114"/>
      <c r="AB154" s="114"/>
      <c r="AC154" s="114"/>
      <c r="AD154" s="113"/>
      <c r="AE154" s="109">
        <f t="shared" si="57"/>
        <v>-29.318749999999934</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14"/>
      <c r="I155" s="114"/>
      <c r="J155" s="114"/>
      <c r="K155" s="114"/>
      <c r="L155" s="116"/>
      <c r="M155" s="116"/>
      <c r="N155" s="109">
        <f t="shared" si="48"/>
        <v>0</v>
      </c>
      <c r="O155" s="109">
        <f>(SUMIF($B$21:B155,B155,$N$21:N155))</f>
        <v>0</v>
      </c>
      <c r="P155" s="109">
        <f t="shared" si="56"/>
        <v>-2.0833333333333335</v>
      </c>
      <c r="Q155" s="116"/>
      <c r="R155" s="107">
        <f t="shared" si="49"/>
        <v>0</v>
      </c>
      <c r="S155" s="109">
        <f t="shared" si="50"/>
        <v>0</v>
      </c>
      <c r="T155" s="109">
        <f t="shared" si="51"/>
        <v>0</v>
      </c>
      <c r="U155" s="109">
        <f t="shared" si="52"/>
        <v>0</v>
      </c>
      <c r="V155" s="109">
        <f t="shared" si="53"/>
        <v>0</v>
      </c>
      <c r="W155" s="109">
        <f t="shared" si="54"/>
        <v>0</v>
      </c>
      <c r="X155" s="114"/>
      <c r="Y155" s="115"/>
      <c r="Z155" s="115"/>
      <c r="AA155" s="114"/>
      <c r="AB155" s="114"/>
      <c r="AC155" s="114"/>
      <c r="AD155" s="113"/>
      <c r="AE155" s="109">
        <f t="shared" si="57"/>
        <v>-29.652083333333266</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14"/>
      <c r="I156" s="114"/>
      <c r="J156" s="114"/>
      <c r="K156" s="114"/>
      <c r="L156" s="116"/>
      <c r="M156" s="116"/>
      <c r="N156" s="109">
        <f t="shared" si="48"/>
        <v>0</v>
      </c>
      <c r="O156" s="109">
        <f>(SUMIF($B$21:B156,B156,$N$21:N156))</f>
        <v>0</v>
      </c>
      <c r="P156" s="109">
        <f t="shared" si="56"/>
        <v>-2.0833333333333335</v>
      </c>
      <c r="Q156" s="116"/>
      <c r="R156" s="107">
        <f t="shared" si="49"/>
        <v>0</v>
      </c>
      <c r="S156" s="109">
        <f t="shared" si="50"/>
        <v>0</v>
      </c>
      <c r="T156" s="109">
        <f t="shared" si="51"/>
        <v>0</v>
      </c>
      <c r="U156" s="109">
        <f t="shared" si="52"/>
        <v>0</v>
      </c>
      <c r="V156" s="109">
        <f t="shared" si="53"/>
        <v>0</v>
      </c>
      <c r="W156" s="109">
        <f t="shared" si="54"/>
        <v>0</v>
      </c>
      <c r="X156" s="114"/>
      <c r="Y156" s="115"/>
      <c r="Z156" s="115"/>
      <c r="AA156" s="114"/>
      <c r="AB156" s="114"/>
      <c r="AC156" s="114"/>
      <c r="AD156" s="113"/>
      <c r="AE156" s="109">
        <f t="shared" si="57"/>
        <v>-29.985416666666598</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14"/>
      <c r="I157" s="114"/>
      <c r="J157" s="114"/>
      <c r="K157" s="114"/>
      <c r="L157" s="116"/>
      <c r="M157" s="116"/>
      <c r="N157" s="109">
        <f t="shared" si="48"/>
        <v>0</v>
      </c>
      <c r="O157" s="109">
        <f>(SUMIF($B$21:B157,B157,$N$21:N157))</f>
        <v>0</v>
      </c>
      <c r="P157" s="109">
        <f t="shared" si="56"/>
        <v>-2.0833333333333335</v>
      </c>
      <c r="Q157" s="116"/>
      <c r="R157" s="107">
        <f t="shared" si="49"/>
        <v>0</v>
      </c>
      <c r="S157" s="109">
        <f t="shared" si="50"/>
        <v>0</v>
      </c>
      <c r="T157" s="109">
        <f t="shared" si="51"/>
        <v>0</v>
      </c>
      <c r="U157" s="109">
        <f t="shared" si="52"/>
        <v>0</v>
      </c>
      <c r="V157" s="109">
        <f t="shared" si="53"/>
        <v>0</v>
      </c>
      <c r="W157" s="109">
        <f t="shared" si="54"/>
        <v>0</v>
      </c>
      <c r="X157" s="114"/>
      <c r="Y157" s="115"/>
      <c r="Z157" s="115"/>
      <c r="AA157" s="114"/>
      <c r="AB157" s="114"/>
      <c r="AC157" s="114"/>
      <c r="AD157" s="113"/>
      <c r="AE157" s="109">
        <f t="shared" si="57"/>
        <v>-29.985416666666598</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14"/>
      <c r="I158" s="114"/>
      <c r="J158" s="114"/>
      <c r="K158" s="114"/>
      <c r="L158" s="116"/>
      <c r="M158" s="116"/>
      <c r="N158" s="109">
        <f t="shared" si="48"/>
        <v>0</v>
      </c>
      <c r="O158" s="109">
        <f>(SUMIF($B$21:B158,B158,$N$21:N158))</f>
        <v>0</v>
      </c>
      <c r="P158" s="109">
        <f t="shared" si="56"/>
        <v>-2.0833333333333335</v>
      </c>
      <c r="Q158" s="116"/>
      <c r="R158" s="107">
        <f t="shared" si="49"/>
        <v>0</v>
      </c>
      <c r="S158" s="109">
        <f t="shared" si="50"/>
        <v>0</v>
      </c>
      <c r="T158" s="109">
        <f t="shared" si="51"/>
        <v>0</v>
      </c>
      <c r="U158" s="109">
        <f t="shared" si="52"/>
        <v>0</v>
      </c>
      <c r="V158" s="109">
        <f t="shared" si="53"/>
        <v>0</v>
      </c>
      <c r="W158" s="109">
        <f t="shared" si="54"/>
        <v>0</v>
      </c>
      <c r="X158" s="114"/>
      <c r="Y158" s="115"/>
      <c r="Z158" s="115"/>
      <c r="AA158" s="114"/>
      <c r="AB158" s="114"/>
      <c r="AC158" s="114"/>
      <c r="AD158" s="113"/>
      <c r="AE158" s="109">
        <f t="shared" si="57"/>
        <v>-29.985416666666598</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14"/>
      <c r="I159" s="114"/>
      <c r="J159" s="114"/>
      <c r="K159" s="114"/>
      <c r="L159" s="116"/>
      <c r="M159" s="116"/>
      <c r="N159" s="109">
        <f t="shared" si="48"/>
        <v>0</v>
      </c>
      <c r="O159" s="109">
        <f>(SUMIF($B$21:B159,B159,$N$21:N159))</f>
        <v>0</v>
      </c>
      <c r="P159" s="109">
        <f t="shared" si="56"/>
        <v>-2.0833333333333335</v>
      </c>
      <c r="Q159" s="116"/>
      <c r="R159" s="107">
        <f t="shared" si="49"/>
        <v>0</v>
      </c>
      <c r="S159" s="109">
        <f t="shared" si="50"/>
        <v>0</v>
      </c>
      <c r="T159" s="109">
        <f t="shared" si="51"/>
        <v>0</v>
      </c>
      <c r="U159" s="109">
        <f t="shared" si="52"/>
        <v>0</v>
      </c>
      <c r="V159" s="109">
        <f t="shared" si="53"/>
        <v>0</v>
      </c>
      <c r="W159" s="109">
        <f t="shared" si="54"/>
        <v>0</v>
      </c>
      <c r="X159" s="114"/>
      <c r="Y159" s="115"/>
      <c r="Z159" s="115"/>
      <c r="AA159" s="114"/>
      <c r="AB159" s="114"/>
      <c r="AC159" s="114"/>
      <c r="AD159" s="113"/>
      <c r="AE159" s="109">
        <f t="shared" si="57"/>
        <v>-30.31874999999993</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14"/>
      <c r="I160" s="114"/>
      <c r="J160" s="114"/>
      <c r="K160" s="114"/>
      <c r="L160" s="116"/>
      <c r="M160" s="116"/>
      <c r="N160" s="109">
        <f t="shared" si="48"/>
        <v>0</v>
      </c>
      <c r="O160" s="109">
        <f>(SUMIF($B$21:B160,B160,$N$21:N160))</f>
        <v>0</v>
      </c>
      <c r="P160" s="109">
        <f t="shared" si="56"/>
        <v>-2.0833333333333335</v>
      </c>
      <c r="Q160" s="116"/>
      <c r="R160" s="107">
        <f t="shared" si="49"/>
        <v>0</v>
      </c>
      <c r="S160" s="109">
        <f t="shared" si="50"/>
        <v>0</v>
      </c>
      <c r="T160" s="109">
        <f t="shared" si="51"/>
        <v>0</v>
      </c>
      <c r="U160" s="109">
        <f t="shared" si="52"/>
        <v>0</v>
      </c>
      <c r="V160" s="109">
        <f t="shared" si="53"/>
        <v>0</v>
      </c>
      <c r="W160" s="109">
        <f t="shared" si="54"/>
        <v>0</v>
      </c>
      <c r="X160" s="114"/>
      <c r="Y160" s="115"/>
      <c r="Z160" s="115"/>
      <c r="AA160" s="114"/>
      <c r="AB160" s="114"/>
      <c r="AC160" s="114"/>
      <c r="AD160" s="113"/>
      <c r="AE160" s="109">
        <f t="shared" si="57"/>
        <v>-30.652083333333263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14"/>
      <c r="I161" s="114"/>
      <c r="J161" s="114"/>
      <c r="K161" s="114"/>
      <c r="L161" s="116"/>
      <c r="M161" s="116"/>
      <c r="N161" s="109">
        <f t="shared" si="48"/>
        <v>0</v>
      </c>
      <c r="O161" s="109">
        <f>(SUMIF($B$21:B161,B161,$N$21:N161))</f>
        <v>0</v>
      </c>
      <c r="P161" s="109">
        <f t="shared" si="56"/>
        <v>-2.0833333333333335</v>
      </c>
      <c r="Q161" s="116"/>
      <c r="R161" s="107">
        <f t="shared" si="49"/>
        <v>0</v>
      </c>
      <c r="S161" s="109">
        <f t="shared" si="50"/>
        <v>0</v>
      </c>
      <c r="T161" s="109">
        <f t="shared" si="51"/>
        <v>0</v>
      </c>
      <c r="U161" s="109">
        <f t="shared" si="52"/>
        <v>0</v>
      </c>
      <c r="V161" s="109">
        <f t="shared" si="53"/>
        <v>0</v>
      </c>
      <c r="W161" s="109">
        <f t="shared" si="54"/>
        <v>0</v>
      </c>
      <c r="X161" s="114"/>
      <c r="Y161" s="115"/>
      <c r="Z161" s="115"/>
      <c r="AA161" s="114"/>
      <c r="AB161" s="114"/>
      <c r="AC161" s="114"/>
      <c r="AD161" s="113"/>
      <c r="AE161" s="109">
        <f t="shared" si="57"/>
        <v>-30.985416666666595</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14"/>
      <c r="I162" s="114"/>
      <c r="J162" s="114"/>
      <c r="K162" s="114"/>
      <c r="L162" s="116"/>
      <c r="M162" s="116"/>
      <c r="N162" s="109">
        <f t="shared" si="48"/>
        <v>0</v>
      </c>
      <c r="O162" s="109">
        <f>(SUMIF($B$21:B162,B162,$N$21:N162))</f>
        <v>0</v>
      </c>
      <c r="P162" s="109">
        <f t="shared" si="56"/>
        <v>-2.0833333333333335</v>
      </c>
      <c r="Q162" s="116"/>
      <c r="R162" s="107">
        <f t="shared" si="49"/>
        <v>0</v>
      </c>
      <c r="S162" s="109">
        <f t="shared" si="50"/>
        <v>0</v>
      </c>
      <c r="T162" s="109">
        <f t="shared" si="51"/>
        <v>0</v>
      </c>
      <c r="U162" s="109">
        <f t="shared" si="52"/>
        <v>0</v>
      </c>
      <c r="V162" s="109">
        <f t="shared" si="53"/>
        <v>0</v>
      </c>
      <c r="W162" s="109">
        <f t="shared" si="54"/>
        <v>0</v>
      </c>
      <c r="X162" s="114"/>
      <c r="Y162" s="115"/>
      <c r="Z162" s="115"/>
      <c r="AA162" s="114"/>
      <c r="AB162" s="114"/>
      <c r="AC162" s="114"/>
      <c r="AD162" s="113"/>
      <c r="AE162" s="109">
        <f t="shared" si="57"/>
        <v>-31.318749999999927</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14"/>
      <c r="I163" s="114"/>
      <c r="J163" s="114"/>
      <c r="K163" s="114"/>
      <c r="L163" s="116"/>
      <c r="M163" s="116"/>
      <c r="N163" s="109">
        <f t="shared" si="48"/>
        <v>0</v>
      </c>
      <c r="O163" s="109">
        <f>(SUMIF($B$21:B163,B163,$N$21:N163))</f>
        <v>0</v>
      </c>
      <c r="P163" s="109">
        <f t="shared" si="56"/>
        <v>-2.0833333333333335</v>
      </c>
      <c r="Q163" s="116"/>
      <c r="R163" s="107">
        <f t="shared" si="49"/>
        <v>0</v>
      </c>
      <c r="S163" s="109">
        <f t="shared" si="50"/>
        <v>0</v>
      </c>
      <c r="T163" s="109">
        <f t="shared" si="51"/>
        <v>0</v>
      </c>
      <c r="U163" s="109">
        <f t="shared" si="52"/>
        <v>0</v>
      </c>
      <c r="V163" s="109">
        <f t="shared" si="53"/>
        <v>0</v>
      </c>
      <c r="W163" s="109">
        <f t="shared" si="54"/>
        <v>0</v>
      </c>
      <c r="X163" s="114"/>
      <c r="Y163" s="115"/>
      <c r="Z163" s="115"/>
      <c r="AA163" s="114"/>
      <c r="AB163" s="114"/>
      <c r="AC163" s="114"/>
      <c r="AD163" s="113"/>
      <c r="AE163" s="109">
        <f t="shared" si="57"/>
        <v>-31.652083333333259</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14"/>
      <c r="I164" s="114"/>
      <c r="J164" s="114"/>
      <c r="K164" s="114"/>
      <c r="L164" s="116"/>
      <c r="M164" s="116"/>
      <c r="N164" s="109">
        <f t="shared" si="48"/>
        <v>0</v>
      </c>
      <c r="O164" s="109">
        <f>(SUMIF($B$21:B164,B164,$N$21:N164))</f>
        <v>0</v>
      </c>
      <c r="P164" s="109">
        <f t="shared" si="56"/>
        <v>-2.0833333333333335</v>
      </c>
      <c r="Q164" s="116"/>
      <c r="R164" s="107">
        <f t="shared" si="49"/>
        <v>0</v>
      </c>
      <c r="S164" s="109">
        <f t="shared" si="50"/>
        <v>0</v>
      </c>
      <c r="T164" s="109">
        <f t="shared" si="51"/>
        <v>0</v>
      </c>
      <c r="U164" s="109">
        <f t="shared" si="52"/>
        <v>0</v>
      </c>
      <c r="V164" s="109">
        <f t="shared" si="53"/>
        <v>0</v>
      </c>
      <c r="W164" s="109">
        <f t="shared" si="54"/>
        <v>0</v>
      </c>
      <c r="X164" s="114"/>
      <c r="Y164" s="115"/>
      <c r="Z164" s="115"/>
      <c r="AA164" s="114"/>
      <c r="AB164" s="114"/>
      <c r="AC164" s="114"/>
      <c r="AD164" s="113"/>
      <c r="AE164" s="109">
        <f t="shared" si="57"/>
        <v>-31.652083333333259</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14"/>
      <c r="I165" s="114"/>
      <c r="J165" s="114"/>
      <c r="K165" s="114"/>
      <c r="L165" s="116"/>
      <c r="M165" s="116"/>
      <c r="N165" s="109">
        <f t="shared" si="48"/>
        <v>0</v>
      </c>
      <c r="O165" s="109">
        <f>(SUMIF($B$21:B165,B165,$N$21:N165))</f>
        <v>0</v>
      </c>
      <c r="P165" s="109">
        <f t="shared" si="56"/>
        <v>-2.0833333333333335</v>
      </c>
      <c r="Q165" s="116"/>
      <c r="R165" s="107">
        <f t="shared" si="49"/>
        <v>0</v>
      </c>
      <c r="S165" s="109">
        <f t="shared" si="50"/>
        <v>0</v>
      </c>
      <c r="T165" s="109">
        <f t="shared" si="51"/>
        <v>0</v>
      </c>
      <c r="U165" s="109">
        <f t="shared" si="52"/>
        <v>0</v>
      </c>
      <c r="V165" s="109">
        <f t="shared" si="53"/>
        <v>0</v>
      </c>
      <c r="W165" s="109">
        <f t="shared" si="54"/>
        <v>0</v>
      </c>
      <c r="X165" s="114"/>
      <c r="Y165" s="115"/>
      <c r="Z165" s="115"/>
      <c r="AA165" s="114"/>
      <c r="AB165" s="114"/>
      <c r="AC165" s="114"/>
      <c r="AD165" s="113"/>
      <c r="AE165" s="109">
        <f t="shared" si="57"/>
        <v>-31.652083333333259</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14"/>
      <c r="I166" s="114"/>
      <c r="J166" s="114"/>
      <c r="K166" s="114"/>
      <c r="L166" s="116"/>
      <c r="M166" s="116"/>
      <c r="N166" s="109">
        <f t="shared" si="48"/>
        <v>0</v>
      </c>
      <c r="O166" s="109">
        <f>(SUMIF($B$21:B166,B166,$N$21:N166))</f>
        <v>0</v>
      </c>
      <c r="P166" s="109">
        <f t="shared" si="56"/>
        <v>-2.0833333333333335</v>
      </c>
      <c r="Q166" s="116"/>
      <c r="R166" s="107">
        <f t="shared" si="49"/>
        <v>0</v>
      </c>
      <c r="S166" s="109">
        <f t="shared" si="50"/>
        <v>0</v>
      </c>
      <c r="T166" s="109">
        <f t="shared" si="51"/>
        <v>0</v>
      </c>
      <c r="U166" s="109">
        <f t="shared" si="52"/>
        <v>0</v>
      </c>
      <c r="V166" s="109">
        <f t="shared" si="53"/>
        <v>0</v>
      </c>
      <c r="W166" s="109">
        <f t="shared" si="54"/>
        <v>0</v>
      </c>
      <c r="X166" s="114"/>
      <c r="Y166" s="115"/>
      <c r="Z166" s="115"/>
      <c r="AA166" s="114"/>
      <c r="AB166" s="114"/>
      <c r="AC166" s="114"/>
      <c r="AD166" s="113"/>
      <c r="AE166" s="109">
        <f t="shared" si="57"/>
        <v>-31.985416666666591</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14"/>
      <c r="I167" s="114"/>
      <c r="J167" s="114"/>
      <c r="K167" s="114"/>
      <c r="L167" s="116"/>
      <c r="M167" s="116"/>
      <c r="N167" s="109">
        <f t="shared" si="48"/>
        <v>0</v>
      </c>
      <c r="O167" s="109">
        <f>(SUMIF($B$21:B167,B167,$N$21:N167))</f>
        <v>0</v>
      </c>
      <c r="P167" s="109">
        <f t="shared" si="56"/>
        <v>-2.0833333333333335</v>
      </c>
      <c r="Q167" s="116"/>
      <c r="R167" s="107">
        <f t="shared" si="49"/>
        <v>0</v>
      </c>
      <c r="S167" s="109">
        <f t="shared" si="50"/>
        <v>0</v>
      </c>
      <c r="T167" s="109">
        <f t="shared" si="51"/>
        <v>0</v>
      </c>
      <c r="U167" s="109">
        <f t="shared" si="52"/>
        <v>0</v>
      </c>
      <c r="V167" s="109">
        <f t="shared" si="53"/>
        <v>0</v>
      </c>
      <c r="W167" s="109">
        <f t="shared" si="54"/>
        <v>0</v>
      </c>
      <c r="X167" s="114"/>
      <c r="Y167" s="115"/>
      <c r="Z167" s="115"/>
      <c r="AA167" s="114"/>
      <c r="AB167" s="114"/>
      <c r="AC167" s="114"/>
      <c r="AD167" s="113"/>
      <c r="AE167" s="109">
        <f t="shared" si="57"/>
        <v>-32.318749999999923</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14"/>
      <c r="I168" s="114"/>
      <c r="J168" s="114"/>
      <c r="K168" s="114"/>
      <c r="L168" s="116"/>
      <c r="M168" s="116"/>
      <c r="N168" s="109">
        <f t="shared" si="48"/>
        <v>0</v>
      </c>
      <c r="O168" s="109">
        <f>(SUMIF($B$21:B168,B168,$N$21:N168))</f>
        <v>0</v>
      </c>
      <c r="P168" s="109">
        <f t="shared" si="56"/>
        <v>-2.0833333333333335</v>
      </c>
      <c r="Q168" s="116"/>
      <c r="R168" s="107">
        <f t="shared" si="49"/>
        <v>0</v>
      </c>
      <c r="S168" s="109">
        <f t="shared" si="50"/>
        <v>0</v>
      </c>
      <c r="T168" s="109">
        <f t="shared" si="51"/>
        <v>0</v>
      </c>
      <c r="U168" s="109">
        <f t="shared" si="52"/>
        <v>0</v>
      </c>
      <c r="V168" s="109">
        <f t="shared" si="53"/>
        <v>0</v>
      </c>
      <c r="W168" s="109">
        <f t="shared" si="54"/>
        <v>0</v>
      </c>
      <c r="X168" s="114"/>
      <c r="Y168" s="115"/>
      <c r="Z168" s="115"/>
      <c r="AA168" s="114"/>
      <c r="AB168" s="114"/>
      <c r="AC168" s="114"/>
      <c r="AD168" s="113"/>
      <c r="AE168" s="109">
        <f t="shared" si="57"/>
        <v>-32.652083333333259</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14"/>
      <c r="I169" s="114"/>
      <c r="J169" s="114"/>
      <c r="K169" s="114"/>
      <c r="L169" s="116"/>
      <c r="M169" s="116"/>
      <c r="N169" s="109">
        <f t="shared" si="48"/>
        <v>0</v>
      </c>
      <c r="O169" s="109">
        <f>(SUMIF($B$21:B169,B169,$N$21:N169))</f>
        <v>0</v>
      </c>
      <c r="P169" s="109">
        <f t="shared" si="56"/>
        <v>-2.0833333333333335</v>
      </c>
      <c r="Q169" s="116"/>
      <c r="R169" s="107">
        <f t="shared" si="49"/>
        <v>0</v>
      </c>
      <c r="S169" s="109">
        <f t="shared" si="50"/>
        <v>0</v>
      </c>
      <c r="T169" s="109">
        <f t="shared" si="51"/>
        <v>0</v>
      </c>
      <c r="U169" s="109">
        <f t="shared" si="52"/>
        <v>0</v>
      </c>
      <c r="V169" s="109">
        <f t="shared" si="53"/>
        <v>0</v>
      </c>
      <c r="W169" s="109">
        <f t="shared" si="54"/>
        <v>0</v>
      </c>
      <c r="X169" s="114"/>
      <c r="Y169" s="115"/>
      <c r="Z169" s="115"/>
      <c r="AA169" s="114"/>
      <c r="AB169" s="114"/>
      <c r="AC169" s="114"/>
      <c r="AD169" s="113"/>
      <c r="AE169" s="109">
        <f t="shared" si="57"/>
        <v>-32.652083333333259</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14"/>
      <c r="I170" s="114"/>
      <c r="J170" s="114"/>
      <c r="K170" s="114"/>
      <c r="L170" s="116"/>
      <c r="M170" s="116"/>
      <c r="N170" s="109">
        <f t="shared" si="48"/>
        <v>0</v>
      </c>
      <c r="O170" s="109">
        <f>(SUMIF($B$21:B170,B170,$N$21:N170))</f>
        <v>0</v>
      </c>
      <c r="P170" s="109">
        <f t="shared" si="56"/>
        <v>-2.0833333333333335</v>
      </c>
      <c r="Q170" s="116"/>
      <c r="R170" s="107">
        <f t="shared" si="49"/>
        <v>0</v>
      </c>
      <c r="S170" s="109">
        <f t="shared" si="50"/>
        <v>0</v>
      </c>
      <c r="T170" s="109">
        <f t="shared" si="51"/>
        <v>0</v>
      </c>
      <c r="U170" s="109">
        <f t="shared" si="52"/>
        <v>0</v>
      </c>
      <c r="V170" s="109">
        <f t="shared" si="53"/>
        <v>0</v>
      </c>
      <c r="W170" s="109">
        <f t="shared" si="54"/>
        <v>0</v>
      </c>
      <c r="X170" s="114"/>
      <c r="Y170" s="115"/>
      <c r="Z170" s="115"/>
      <c r="AA170" s="114"/>
      <c r="AB170" s="114"/>
      <c r="AC170" s="114"/>
      <c r="AD170" s="113"/>
      <c r="AE170" s="109">
        <f t="shared" si="57"/>
        <v>-32.985416666666595</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14"/>
      <c r="I171" s="114"/>
      <c r="J171" s="114"/>
      <c r="K171" s="114"/>
      <c r="L171" s="116"/>
      <c r="M171" s="116"/>
      <c r="N171" s="109">
        <f t="shared" si="48"/>
        <v>0</v>
      </c>
      <c r="O171" s="109">
        <f>(SUMIF($B$21:B171,B171,$N$21:N171))</f>
        <v>0</v>
      </c>
      <c r="P171" s="109">
        <f t="shared" si="56"/>
        <v>-2.0833333333333335</v>
      </c>
      <c r="Q171" s="116"/>
      <c r="R171" s="107">
        <f t="shared" si="49"/>
        <v>0</v>
      </c>
      <c r="S171" s="109">
        <f t="shared" si="50"/>
        <v>0</v>
      </c>
      <c r="T171" s="109">
        <f t="shared" si="51"/>
        <v>0</v>
      </c>
      <c r="U171" s="109">
        <f t="shared" si="52"/>
        <v>0</v>
      </c>
      <c r="V171" s="109">
        <f t="shared" si="53"/>
        <v>0</v>
      </c>
      <c r="W171" s="109">
        <f t="shared" si="54"/>
        <v>0</v>
      </c>
      <c r="X171" s="114"/>
      <c r="Y171" s="115"/>
      <c r="Z171" s="115"/>
      <c r="AA171" s="114"/>
      <c r="AB171" s="114"/>
      <c r="AC171" s="114"/>
      <c r="AD171" s="113"/>
      <c r="AE171" s="109">
        <f t="shared" si="57"/>
        <v>-32.985416666666595</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14"/>
      <c r="I172" s="114"/>
      <c r="J172" s="114"/>
      <c r="K172" s="114"/>
      <c r="L172" s="116"/>
      <c r="M172" s="116"/>
      <c r="N172" s="109">
        <f t="shared" si="48"/>
        <v>0</v>
      </c>
      <c r="O172" s="109">
        <f>(SUMIF($B$21:B172,B172,$N$21:N172))</f>
        <v>0</v>
      </c>
      <c r="P172" s="109">
        <f t="shared" si="56"/>
        <v>-2.0833333333333335</v>
      </c>
      <c r="Q172" s="116"/>
      <c r="R172" s="107">
        <f t="shared" si="49"/>
        <v>0</v>
      </c>
      <c r="S172" s="109">
        <f t="shared" si="50"/>
        <v>0</v>
      </c>
      <c r="T172" s="109">
        <f t="shared" si="51"/>
        <v>0</v>
      </c>
      <c r="U172" s="109">
        <f t="shared" si="52"/>
        <v>0</v>
      </c>
      <c r="V172" s="109">
        <f t="shared" si="53"/>
        <v>0</v>
      </c>
      <c r="W172" s="109">
        <f t="shared" si="54"/>
        <v>0</v>
      </c>
      <c r="X172" s="114"/>
      <c r="Y172" s="115"/>
      <c r="Z172" s="115"/>
      <c r="AA172" s="114"/>
      <c r="AB172" s="114"/>
      <c r="AC172" s="114"/>
      <c r="AD172" s="113"/>
      <c r="AE172" s="109">
        <f t="shared" si="57"/>
        <v>-32.985416666666595</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14"/>
      <c r="I173" s="114"/>
      <c r="J173" s="114"/>
      <c r="K173" s="114"/>
      <c r="L173" s="116"/>
      <c r="M173" s="116"/>
      <c r="N173" s="109">
        <f t="shared" si="48"/>
        <v>0</v>
      </c>
      <c r="O173" s="109">
        <f>(SUMIF($B$21:B173,B173,$N$21:N173))</f>
        <v>0</v>
      </c>
      <c r="P173" s="109">
        <f t="shared" si="56"/>
        <v>-2.0833333333333335</v>
      </c>
      <c r="Q173" s="116"/>
      <c r="R173" s="107">
        <f t="shared" si="49"/>
        <v>0</v>
      </c>
      <c r="S173" s="109">
        <f t="shared" si="50"/>
        <v>0</v>
      </c>
      <c r="T173" s="109">
        <f t="shared" si="51"/>
        <v>0</v>
      </c>
      <c r="U173" s="109">
        <f t="shared" si="52"/>
        <v>0</v>
      </c>
      <c r="V173" s="109">
        <f t="shared" si="53"/>
        <v>0</v>
      </c>
      <c r="W173" s="109">
        <f t="shared" si="54"/>
        <v>0</v>
      </c>
      <c r="X173" s="114"/>
      <c r="Y173" s="115"/>
      <c r="Z173" s="115"/>
      <c r="AA173" s="114"/>
      <c r="AB173" s="114"/>
      <c r="AC173" s="114"/>
      <c r="AD173" s="113"/>
      <c r="AE173" s="109">
        <f t="shared" si="57"/>
        <v>-33.31874999999993</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14"/>
      <c r="I174" s="114"/>
      <c r="J174" s="114"/>
      <c r="K174" s="114"/>
      <c r="L174" s="116"/>
      <c r="M174" s="116"/>
      <c r="N174" s="109">
        <f t="shared" si="48"/>
        <v>0</v>
      </c>
      <c r="O174" s="109">
        <f>(SUMIF($B$21:B174,B174,$N$21:N174))</f>
        <v>0</v>
      </c>
      <c r="P174" s="109">
        <f t="shared" si="56"/>
        <v>-2.0833333333333335</v>
      </c>
      <c r="Q174" s="116"/>
      <c r="R174" s="107">
        <f t="shared" si="49"/>
        <v>0</v>
      </c>
      <c r="S174" s="109">
        <f t="shared" si="50"/>
        <v>0</v>
      </c>
      <c r="T174" s="109">
        <f t="shared" si="51"/>
        <v>0</v>
      </c>
      <c r="U174" s="109">
        <f t="shared" si="52"/>
        <v>0</v>
      </c>
      <c r="V174" s="109">
        <f t="shared" si="53"/>
        <v>0</v>
      </c>
      <c r="W174" s="109">
        <f t="shared" si="54"/>
        <v>0</v>
      </c>
      <c r="X174" s="114"/>
      <c r="Y174" s="115"/>
      <c r="Z174" s="115"/>
      <c r="AA174" s="114"/>
      <c r="AB174" s="114"/>
      <c r="AC174" s="114"/>
      <c r="AD174" s="113"/>
      <c r="AE174" s="109">
        <f t="shared" si="57"/>
        <v>-33.652083333333266</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14"/>
      <c r="I175" s="114"/>
      <c r="J175" s="114"/>
      <c r="K175" s="114"/>
      <c r="L175" s="116"/>
      <c r="M175" s="116"/>
      <c r="N175" s="109">
        <f t="shared" si="48"/>
        <v>0</v>
      </c>
      <c r="O175" s="109">
        <f>(SUMIF($B$21:B175,B175,$N$21:N175))</f>
        <v>0</v>
      </c>
      <c r="P175" s="109">
        <f t="shared" si="56"/>
        <v>-2.0833333333333335</v>
      </c>
      <c r="Q175" s="116"/>
      <c r="R175" s="107">
        <f t="shared" si="49"/>
        <v>0</v>
      </c>
      <c r="S175" s="109">
        <f t="shared" si="50"/>
        <v>0</v>
      </c>
      <c r="T175" s="109">
        <f t="shared" si="51"/>
        <v>0</v>
      </c>
      <c r="U175" s="109">
        <f t="shared" si="52"/>
        <v>0</v>
      </c>
      <c r="V175" s="109">
        <f t="shared" si="53"/>
        <v>0</v>
      </c>
      <c r="W175" s="109">
        <f t="shared" si="54"/>
        <v>0</v>
      </c>
      <c r="X175" s="114"/>
      <c r="Y175" s="115"/>
      <c r="Z175" s="115"/>
      <c r="AA175" s="114"/>
      <c r="AB175" s="114"/>
      <c r="AC175" s="114"/>
      <c r="AD175" s="113"/>
      <c r="AE175" s="109">
        <f t="shared" si="57"/>
        <v>-33.985416666666602</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14"/>
      <c r="I176" s="114"/>
      <c r="J176" s="114"/>
      <c r="K176" s="114"/>
      <c r="L176" s="116"/>
      <c r="M176" s="116"/>
      <c r="N176" s="109">
        <f t="shared" si="48"/>
        <v>0</v>
      </c>
      <c r="O176" s="109">
        <f>(SUMIF($B$21:B176,B176,$N$21:N176))</f>
        <v>0</v>
      </c>
      <c r="P176" s="109">
        <f t="shared" si="56"/>
        <v>-2.0833333333333335</v>
      </c>
      <c r="Q176" s="116"/>
      <c r="R176" s="107">
        <f t="shared" si="49"/>
        <v>0</v>
      </c>
      <c r="S176" s="109">
        <f t="shared" si="50"/>
        <v>0</v>
      </c>
      <c r="T176" s="109">
        <f t="shared" si="51"/>
        <v>0</v>
      </c>
      <c r="U176" s="109">
        <f t="shared" si="52"/>
        <v>0</v>
      </c>
      <c r="V176" s="109">
        <f t="shared" si="53"/>
        <v>0</v>
      </c>
      <c r="W176" s="109">
        <f t="shared" si="54"/>
        <v>0</v>
      </c>
      <c r="X176" s="114"/>
      <c r="Y176" s="115"/>
      <c r="Z176" s="115"/>
      <c r="AA176" s="114"/>
      <c r="AB176" s="114"/>
      <c r="AC176" s="114"/>
      <c r="AD176" s="113"/>
      <c r="AE176" s="109">
        <f t="shared" si="57"/>
        <v>-34.318749999999937</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14"/>
      <c r="I177" s="114"/>
      <c r="J177" s="114"/>
      <c r="K177" s="114"/>
      <c r="L177" s="116"/>
      <c r="M177" s="116"/>
      <c r="N177" s="109">
        <f t="shared" si="48"/>
        <v>0</v>
      </c>
      <c r="O177" s="109">
        <f>(SUMIF($B$21:B177,B177,$N$21:N177))</f>
        <v>0</v>
      </c>
      <c r="P177" s="109">
        <f t="shared" si="56"/>
        <v>-2.0833333333333335</v>
      </c>
      <c r="Q177" s="116"/>
      <c r="R177" s="107">
        <f t="shared" si="49"/>
        <v>0</v>
      </c>
      <c r="S177" s="109">
        <f t="shared" si="50"/>
        <v>0</v>
      </c>
      <c r="T177" s="109">
        <f t="shared" si="51"/>
        <v>0</v>
      </c>
      <c r="U177" s="109">
        <f t="shared" si="52"/>
        <v>0</v>
      </c>
      <c r="V177" s="109">
        <f t="shared" si="53"/>
        <v>0</v>
      </c>
      <c r="W177" s="109">
        <f t="shared" si="54"/>
        <v>0</v>
      </c>
      <c r="X177" s="114"/>
      <c r="Y177" s="115"/>
      <c r="Z177" s="115"/>
      <c r="AA177" s="114"/>
      <c r="AB177" s="114"/>
      <c r="AC177" s="114"/>
      <c r="AD177" s="113"/>
      <c r="AE177" s="109">
        <f t="shared" si="57"/>
        <v>-34.652083333333273</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14"/>
      <c r="I178" s="114"/>
      <c r="J178" s="114"/>
      <c r="K178" s="114"/>
      <c r="L178" s="116"/>
      <c r="M178" s="116"/>
      <c r="N178" s="109">
        <f t="shared" si="48"/>
        <v>0</v>
      </c>
      <c r="O178" s="109">
        <f>(SUMIF($B$21:B178,B178,$N$21:N178))</f>
        <v>0</v>
      </c>
      <c r="P178" s="109">
        <f t="shared" si="56"/>
        <v>-2.0833333333333335</v>
      </c>
      <c r="Q178" s="116"/>
      <c r="R178" s="107">
        <f t="shared" si="49"/>
        <v>0</v>
      </c>
      <c r="S178" s="109">
        <f t="shared" si="50"/>
        <v>0</v>
      </c>
      <c r="T178" s="109">
        <f t="shared" si="51"/>
        <v>0</v>
      </c>
      <c r="U178" s="109">
        <f t="shared" si="52"/>
        <v>0</v>
      </c>
      <c r="V178" s="109">
        <f t="shared" si="53"/>
        <v>0</v>
      </c>
      <c r="W178" s="109">
        <f t="shared" si="54"/>
        <v>0</v>
      </c>
      <c r="X178" s="114"/>
      <c r="Y178" s="115"/>
      <c r="Z178" s="115"/>
      <c r="AA178" s="114"/>
      <c r="AB178" s="114"/>
      <c r="AC178" s="114"/>
      <c r="AD178" s="113"/>
      <c r="AE178" s="109">
        <f t="shared" si="57"/>
        <v>-34.652083333333273</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14"/>
      <c r="I179" s="114"/>
      <c r="J179" s="114"/>
      <c r="K179" s="114"/>
      <c r="L179" s="116"/>
      <c r="M179" s="116"/>
      <c r="N179" s="109">
        <f t="shared" si="48"/>
        <v>0</v>
      </c>
      <c r="O179" s="109">
        <f>(SUMIF($B$21:B179,B179,$N$21:N179))</f>
        <v>0</v>
      </c>
      <c r="P179" s="109">
        <f t="shared" si="56"/>
        <v>-2.0833333333333335</v>
      </c>
      <c r="Q179" s="116"/>
      <c r="R179" s="107">
        <f t="shared" si="49"/>
        <v>0</v>
      </c>
      <c r="S179" s="109">
        <f t="shared" si="50"/>
        <v>0</v>
      </c>
      <c r="T179" s="109">
        <f t="shared" si="51"/>
        <v>0</v>
      </c>
      <c r="U179" s="109">
        <f t="shared" si="52"/>
        <v>0</v>
      </c>
      <c r="V179" s="109">
        <f t="shared" si="53"/>
        <v>0</v>
      </c>
      <c r="W179" s="109">
        <f t="shared" si="54"/>
        <v>0</v>
      </c>
      <c r="X179" s="114"/>
      <c r="Y179" s="115"/>
      <c r="Z179" s="115"/>
      <c r="AA179" s="114"/>
      <c r="AB179" s="114"/>
      <c r="AC179" s="114"/>
      <c r="AD179" s="113"/>
      <c r="AE179" s="109">
        <f t="shared" si="57"/>
        <v>-34.652083333333273</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14"/>
      <c r="I180" s="114"/>
      <c r="J180" s="114"/>
      <c r="K180" s="114"/>
      <c r="L180" s="116"/>
      <c r="M180" s="116"/>
      <c r="N180" s="109">
        <f t="shared" si="48"/>
        <v>0</v>
      </c>
      <c r="O180" s="109">
        <f>(SUMIF($B$21:B180,B180,$N$21:N180))</f>
        <v>0</v>
      </c>
      <c r="P180" s="109">
        <f t="shared" si="56"/>
        <v>-2.0833333333333335</v>
      </c>
      <c r="Q180" s="116"/>
      <c r="R180" s="107">
        <f t="shared" si="49"/>
        <v>0</v>
      </c>
      <c r="S180" s="109">
        <f t="shared" si="50"/>
        <v>0</v>
      </c>
      <c r="T180" s="109">
        <f t="shared" si="51"/>
        <v>0</v>
      </c>
      <c r="U180" s="109">
        <f t="shared" si="52"/>
        <v>0</v>
      </c>
      <c r="V180" s="109">
        <f t="shared" si="53"/>
        <v>0</v>
      </c>
      <c r="W180" s="109">
        <f t="shared" si="54"/>
        <v>0</v>
      </c>
      <c r="X180" s="114"/>
      <c r="Y180" s="115"/>
      <c r="Z180" s="115"/>
      <c r="AA180" s="114"/>
      <c r="AB180" s="114"/>
      <c r="AC180" s="114"/>
      <c r="AD180" s="113"/>
      <c r="AE180" s="109">
        <f t="shared" si="57"/>
        <v>-34.985416666666609</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14"/>
      <c r="I181" s="114"/>
      <c r="J181" s="114"/>
      <c r="K181" s="114"/>
      <c r="L181" s="116"/>
      <c r="M181" s="116"/>
      <c r="N181" s="109">
        <f t="shared" si="48"/>
        <v>0</v>
      </c>
      <c r="O181" s="109">
        <f>(SUMIF($B$21:B181,B181,$N$21:N181))</f>
        <v>0</v>
      </c>
      <c r="P181" s="109">
        <f t="shared" si="56"/>
        <v>-2.0833333333333335</v>
      </c>
      <c r="Q181" s="116"/>
      <c r="R181" s="107">
        <f t="shared" si="49"/>
        <v>0</v>
      </c>
      <c r="S181" s="109">
        <f t="shared" si="50"/>
        <v>0</v>
      </c>
      <c r="T181" s="109">
        <f t="shared" si="51"/>
        <v>0</v>
      </c>
      <c r="U181" s="109">
        <f t="shared" si="52"/>
        <v>0</v>
      </c>
      <c r="V181" s="109">
        <f t="shared" si="53"/>
        <v>0</v>
      </c>
      <c r="W181" s="109">
        <f t="shared" si="54"/>
        <v>0</v>
      </c>
      <c r="X181" s="114"/>
      <c r="Y181" s="115"/>
      <c r="Z181" s="115"/>
      <c r="AA181" s="114"/>
      <c r="AB181" s="114"/>
      <c r="AC181" s="114"/>
      <c r="AD181" s="113"/>
      <c r="AE181" s="109">
        <f t="shared" si="57"/>
        <v>-35.318749999999945</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14"/>
      <c r="I182" s="114"/>
      <c r="J182" s="114"/>
      <c r="K182" s="114"/>
      <c r="L182" s="116"/>
      <c r="M182" s="116"/>
      <c r="N182" s="109">
        <f t="shared" si="48"/>
        <v>0</v>
      </c>
      <c r="O182" s="109">
        <f>(SUMIF($B$21:B182,B182,$N$21:N182))</f>
        <v>0</v>
      </c>
      <c r="P182" s="109">
        <f t="shared" si="56"/>
        <v>-2.0833333333333335</v>
      </c>
      <c r="Q182" s="116"/>
      <c r="R182" s="107">
        <f t="shared" si="49"/>
        <v>0</v>
      </c>
      <c r="S182" s="109">
        <f t="shared" si="50"/>
        <v>0</v>
      </c>
      <c r="T182" s="109">
        <f t="shared" si="51"/>
        <v>0</v>
      </c>
      <c r="U182" s="109">
        <f t="shared" si="52"/>
        <v>0</v>
      </c>
      <c r="V182" s="109">
        <f t="shared" si="53"/>
        <v>0</v>
      </c>
      <c r="W182" s="109">
        <f t="shared" si="54"/>
        <v>0</v>
      </c>
      <c r="X182" s="114"/>
      <c r="Y182" s="115"/>
      <c r="Z182" s="115"/>
      <c r="AA182" s="114"/>
      <c r="AB182" s="114"/>
      <c r="AC182" s="114"/>
      <c r="AD182" s="113"/>
      <c r="AE182" s="109">
        <f t="shared" si="57"/>
        <v>-35.65208333333328</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14"/>
      <c r="I183" s="114"/>
      <c r="J183" s="114"/>
      <c r="K183" s="114"/>
      <c r="L183" s="116"/>
      <c r="M183" s="116"/>
      <c r="N183" s="109">
        <f t="shared" si="48"/>
        <v>0</v>
      </c>
      <c r="O183" s="109">
        <f>(SUMIF($B$21:B183,B183,$N$21:N183))</f>
        <v>0</v>
      </c>
      <c r="P183" s="109">
        <f t="shared" si="56"/>
        <v>-2.0833333333333335</v>
      </c>
      <c r="Q183" s="116"/>
      <c r="R183" s="107">
        <f t="shared" si="49"/>
        <v>0</v>
      </c>
      <c r="S183" s="109">
        <f t="shared" si="50"/>
        <v>0</v>
      </c>
      <c r="T183" s="109">
        <f t="shared" si="51"/>
        <v>0</v>
      </c>
      <c r="U183" s="109">
        <f t="shared" si="52"/>
        <v>0</v>
      </c>
      <c r="V183" s="109">
        <f t="shared" si="53"/>
        <v>0</v>
      </c>
      <c r="W183" s="109">
        <f t="shared" si="54"/>
        <v>0</v>
      </c>
      <c r="X183" s="114"/>
      <c r="Y183" s="115"/>
      <c r="Z183" s="115"/>
      <c r="AA183" s="114"/>
      <c r="AB183" s="114"/>
      <c r="AC183" s="114"/>
      <c r="AD183" s="113"/>
      <c r="AE183" s="109">
        <f t="shared" si="57"/>
        <v>-35.985416666666616</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14"/>
      <c r="I184" s="114"/>
      <c r="J184" s="114"/>
      <c r="K184" s="114"/>
      <c r="L184" s="116"/>
      <c r="M184" s="116"/>
      <c r="N184" s="109">
        <f t="shared" si="48"/>
        <v>0</v>
      </c>
      <c r="O184" s="109">
        <f>(SUMIF($B$21:B184,B184,$N$21:N184))</f>
        <v>0</v>
      </c>
      <c r="P184" s="109">
        <f t="shared" si="56"/>
        <v>-2.0833333333333335</v>
      </c>
      <c r="Q184" s="116"/>
      <c r="R184" s="107">
        <f t="shared" si="49"/>
        <v>0</v>
      </c>
      <c r="S184" s="109">
        <f t="shared" si="50"/>
        <v>0</v>
      </c>
      <c r="T184" s="109">
        <f t="shared" si="51"/>
        <v>0</v>
      </c>
      <c r="U184" s="109">
        <f t="shared" si="52"/>
        <v>0</v>
      </c>
      <c r="V184" s="109">
        <f t="shared" si="53"/>
        <v>0</v>
      </c>
      <c r="W184" s="109">
        <f t="shared" si="54"/>
        <v>0</v>
      </c>
      <c r="X184" s="114"/>
      <c r="Y184" s="115"/>
      <c r="Z184" s="115"/>
      <c r="AA184" s="114"/>
      <c r="AB184" s="114"/>
      <c r="AC184" s="114"/>
      <c r="AD184" s="113"/>
      <c r="AE184" s="109">
        <f t="shared" si="57"/>
        <v>-36.318749999999952</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14"/>
      <c r="I185" s="114"/>
      <c r="J185" s="114"/>
      <c r="K185" s="114"/>
      <c r="L185" s="116"/>
      <c r="M185" s="116"/>
      <c r="N185" s="109">
        <f t="shared" si="48"/>
        <v>0</v>
      </c>
      <c r="O185" s="109">
        <f>(SUMIF($B$21:B185,B185,$N$21:N185))</f>
        <v>0</v>
      </c>
      <c r="P185" s="109">
        <f t="shared" si="56"/>
        <v>-2.0833333333333335</v>
      </c>
      <c r="Q185" s="116"/>
      <c r="R185" s="107">
        <f t="shared" si="49"/>
        <v>0</v>
      </c>
      <c r="S185" s="109">
        <f t="shared" si="50"/>
        <v>0</v>
      </c>
      <c r="T185" s="109">
        <f t="shared" si="51"/>
        <v>0</v>
      </c>
      <c r="U185" s="109">
        <f t="shared" si="52"/>
        <v>0</v>
      </c>
      <c r="V185" s="109">
        <f t="shared" si="53"/>
        <v>0</v>
      </c>
      <c r="W185" s="109">
        <f t="shared" si="54"/>
        <v>0</v>
      </c>
      <c r="X185" s="114"/>
      <c r="Y185" s="115"/>
      <c r="Z185" s="115"/>
      <c r="AA185" s="114"/>
      <c r="AB185" s="114"/>
      <c r="AC185" s="114"/>
      <c r="AD185" s="113"/>
      <c r="AE185" s="109">
        <f t="shared" si="57"/>
        <v>-36.318749999999952</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14"/>
      <c r="I186" s="114"/>
      <c r="J186" s="114"/>
      <c r="K186" s="114"/>
      <c r="L186" s="116"/>
      <c r="M186" s="116"/>
      <c r="N186" s="109">
        <f t="shared" si="48"/>
        <v>0</v>
      </c>
      <c r="O186" s="109">
        <f>(SUMIF($B$21:B186,B186,$N$21:N186))</f>
        <v>0</v>
      </c>
      <c r="P186" s="109">
        <f t="shared" si="56"/>
        <v>-2.0833333333333335</v>
      </c>
      <c r="Q186" s="116"/>
      <c r="R186" s="107">
        <f t="shared" si="49"/>
        <v>0</v>
      </c>
      <c r="S186" s="109">
        <f t="shared" si="50"/>
        <v>0</v>
      </c>
      <c r="T186" s="109">
        <f t="shared" si="51"/>
        <v>0</v>
      </c>
      <c r="U186" s="109">
        <f t="shared" si="52"/>
        <v>0</v>
      </c>
      <c r="V186" s="109">
        <f t="shared" si="53"/>
        <v>0</v>
      </c>
      <c r="W186" s="109">
        <f t="shared" si="54"/>
        <v>0</v>
      </c>
      <c r="X186" s="114"/>
      <c r="Y186" s="115"/>
      <c r="Z186" s="115"/>
      <c r="AA186" s="114"/>
      <c r="AB186" s="114"/>
      <c r="AC186" s="114"/>
      <c r="AD186" s="113"/>
      <c r="AE186" s="109">
        <f t="shared" si="57"/>
        <v>-36.318749999999952</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14"/>
      <c r="I187" s="114"/>
      <c r="J187" s="114"/>
      <c r="K187" s="114"/>
      <c r="L187" s="116"/>
      <c r="M187" s="116"/>
      <c r="N187" s="109">
        <f t="shared" si="48"/>
        <v>0</v>
      </c>
      <c r="O187" s="109">
        <f>(SUMIF($B$21:B187,B187,$N$21:N187))</f>
        <v>0</v>
      </c>
      <c r="P187" s="109">
        <f t="shared" si="56"/>
        <v>-2.0833333333333335</v>
      </c>
      <c r="Q187" s="116"/>
      <c r="R187" s="107">
        <f t="shared" si="49"/>
        <v>0</v>
      </c>
      <c r="S187" s="109">
        <f t="shared" si="50"/>
        <v>0</v>
      </c>
      <c r="T187" s="109">
        <f t="shared" si="51"/>
        <v>0</v>
      </c>
      <c r="U187" s="109">
        <f t="shared" si="52"/>
        <v>0</v>
      </c>
      <c r="V187" s="109">
        <f t="shared" si="53"/>
        <v>0</v>
      </c>
      <c r="W187" s="109">
        <f t="shared" si="54"/>
        <v>0</v>
      </c>
      <c r="X187" s="114"/>
      <c r="Y187" s="115"/>
      <c r="Z187" s="115"/>
      <c r="AA187" s="114"/>
      <c r="AB187" s="114"/>
      <c r="AC187" s="114"/>
      <c r="AD187" s="113"/>
      <c r="AE187" s="109">
        <f t="shared" si="57"/>
        <v>-36.652083333333287</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14"/>
      <c r="I188" s="114"/>
      <c r="J188" s="114"/>
      <c r="K188" s="114"/>
      <c r="L188" s="116"/>
      <c r="M188" s="116"/>
      <c r="N188" s="109">
        <f t="shared" si="48"/>
        <v>0</v>
      </c>
      <c r="O188" s="109">
        <f>(SUMIF($B$21:B188,B188,$N$21:N188))</f>
        <v>0</v>
      </c>
      <c r="P188" s="109">
        <f t="shared" si="56"/>
        <v>-2.0833333333333335</v>
      </c>
      <c r="Q188" s="116"/>
      <c r="R188" s="107">
        <f t="shared" si="49"/>
        <v>0</v>
      </c>
      <c r="S188" s="109">
        <f t="shared" si="50"/>
        <v>0</v>
      </c>
      <c r="T188" s="109">
        <f t="shared" si="51"/>
        <v>0</v>
      </c>
      <c r="U188" s="109">
        <f t="shared" si="52"/>
        <v>0</v>
      </c>
      <c r="V188" s="109">
        <f t="shared" si="53"/>
        <v>0</v>
      </c>
      <c r="W188" s="109">
        <f t="shared" si="54"/>
        <v>0</v>
      </c>
      <c r="X188" s="114"/>
      <c r="Y188" s="115"/>
      <c r="Z188" s="115"/>
      <c r="AA188" s="114"/>
      <c r="AB188" s="114"/>
      <c r="AC188" s="114"/>
      <c r="AD188" s="113"/>
      <c r="AE188" s="109">
        <f t="shared" si="57"/>
        <v>-36.985416666666623</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14"/>
      <c r="I189" s="114"/>
      <c r="J189" s="114"/>
      <c r="K189" s="114"/>
      <c r="L189" s="116"/>
      <c r="M189" s="116"/>
      <c r="N189" s="109">
        <f t="shared" si="48"/>
        <v>0</v>
      </c>
      <c r="O189" s="109">
        <f>(SUMIF($B$21:B189,B189,$N$21:N189))</f>
        <v>0</v>
      </c>
      <c r="P189" s="109">
        <f t="shared" si="56"/>
        <v>-2.0833333333333335</v>
      </c>
      <c r="Q189" s="116"/>
      <c r="R189" s="107">
        <f t="shared" si="49"/>
        <v>0</v>
      </c>
      <c r="S189" s="109">
        <f t="shared" si="50"/>
        <v>0</v>
      </c>
      <c r="T189" s="109">
        <f t="shared" si="51"/>
        <v>0</v>
      </c>
      <c r="U189" s="109">
        <f t="shared" si="52"/>
        <v>0</v>
      </c>
      <c r="V189" s="109">
        <f t="shared" si="53"/>
        <v>0</v>
      </c>
      <c r="W189" s="109">
        <f t="shared" si="54"/>
        <v>0</v>
      </c>
      <c r="X189" s="114"/>
      <c r="Y189" s="115"/>
      <c r="Z189" s="115"/>
      <c r="AA189" s="114"/>
      <c r="AB189" s="114"/>
      <c r="AC189" s="114"/>
      <c r="AD189" s="113"/>
      <c r="AE189" s="109">
        <f t="shared" si="57"/>
        <v>-37.318749999999959</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14"/>
      <c r="I190" s="114"/>
      <c r="J190" s="114"/>
      <c r="K190" s="114"/>
      <c r="L190" s="116"/>
      <c r="M190" s="116"/>
      <c r="N190" s="109">
        <f t="shared" si="48"/>
        <v>0</v>
      </c>
      <c r="O190" s="109">
        <f>(SUMIF($B$21:B190,B190,$N$21:N190))</f>
        <v>0</v>
      </c>
      <c r="P190" s="109">
        <f t="shared" si="56"/>
        <v>-2.0833333333333335</v>
      </c>
      <c r="Q190" s="116"/>
      <c r="R190" s="107">
        <f t="shared" si="49"/>
        <v>0</v>
      </c>
      <c r="S190" s="109">
        <f t="shared" si="50"/>
        <v>0</v>
      </c>
      <c r="T190" s="109">
        <f t="shared" si="51"/>
        <v>0</v>
      </c>
      <c r="U190" s="109">
        <f t="shared" si="52"/>
        <v>0</v>
      </c>
      <c r="V190" s="109">
        <f t="shared" si="53"/>
        <v>0</v>
      </c>
      <c r="W190" s="109">
        <f t="shared" si="54"/>
        <v>0</v>
      </c>
      <c r="X190" s="114"/>
      <c r="Y190" s="115"/>
      <c r="Z190" s="115"/>
      <c r="AA190" s="114"/>
      <c r="AB190" s="114"/>
      <c r="AC190" s="114"/>
      <c r="AD190" s="113"/>
      <c r="AE190" s="109">
        <f t="shared" si="57"/>
        <v>-37.652083333333294</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14"/>
      <c r="I191" s="114"/>
      <c r="J191" s="114"/>
      <c r="K191" s="114"/>
      <c r="L191" s="116"/>
      <c r="M191" s="116"/>
      <c r="N191" s="109">
        <f t="shared" si="48"/>
        <v>0</v>
      </c>
      <c r="O191" s="109">
        <f>(SUMIF($B$21:B191,B191,$N$21:N191))</f>
        <v>0</v>
      </c>
      <c r="P191" s="109">
        <f t="shared" si="56"/>
        <v>-2.0833333333333335</v>
      </c>
      <c r="Q191" s="116"/>
      <c r="R191" s="107">
        <f t="shared" si="49"/>
        <v>0</v>
      </c>
      <c r="S191" s="109">
        <f t="shared" si="50"/>
        <v>0</v>
      </c>
      <c r="T191" s="109">
        <f t="shared" si="51"/>
        <v>0</v>
      </c>
      <c r="U191" s="109">
        <f t="shared" si="52"/>
        <v>0</v>
      </c>
      <c r="V191" s="109">
        <f t="shared" si="53"/>
        <v>0</v>
      </c>
      <c r="W191" s="109">
        <f t="shared" si="54"/>
        <v>0</v>
      </c>
      <c r="X191" s="114"/>
      <c r="Y191" s="115"/>
      <c r="Z191" s="115"/>
      <c r="AA191" s="114"/>
      <c r="AB191" s="114"/>
      <c r="AC191" s="114"/>
      <c r="AD191" s="113"/>
      <c r="AE191" s="109">
        <f t="shared" si="57"/>
        <v>-37.98541666666663</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14"/>
      <c r="I192" s="114"/>
      <c r="J192" s="114"/>
      <c r="K192" s="114"/>
      <c r="L192" s="116"/>
      <c r="M192" s="116"/>
      <c r="N192" s="109">
        <f t="shared" si="48"/>
        <v>0</v>
      </c>
      <c r="O192" s="109">
        <f>(SUMIF($B$21:B192,B192,$N$21:N192))</f>
        <v>0</v>
      </c>
      <c r="P192" s="109">
        <f t="shared" si="56"/>
        <v>-2.0833333333333335</v>
      </c>
      <c r="Q192" s="116"/>
      <c r="R192" s="107">
        <f t="shared" si="49"/>
        <v>0</v>
      </c>
      <c r="S192" s="109">
        <f t="shared" si="50"/>
        <v>0</v>
      </c>
      <c r="T192" s="109">
        <f t="shared" si="51"/>
        <v>0</v>
      </c>
      <c r="U192" s="109">
        <f t="shared" si="52"/>
        <v>0</v>
      </c>
      <c r="V192" s="109">
        <f t="shared" si="53"/>
        <v>0</v>
      </c>
      <c r="W192" s="109">
        <f t="shared" si="54"/>
        <v>0</v>
      </c>
      <c r="X192" s="114"/>
      <c r="Y192" s="115"/>
      <c r="Z192" s="115"/>
      <c r="AA192" s="114"/>
      <c r="AB192" s="114"/>
      <c r="AC192" s="114"/>
      <c r="AD192" s="113"/>
      <c r="AE192" s="109">
        <f t="shared" si="57"/>
        <v>-37.98541666666663</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14"/>
      <c r="I193" s="114"/>
      <c r="J193" s="114"/>
      <c r="K193" s="114"/>
      <c r="L193" s="116"/>
      <c r="M193" s="116"/>
      <c r="N193" s="109">
        <f t="shared" si="48"/>
        <v>0</v>
      </c>
      <c r="O193" s="109">
        <f>(SUMIF($B$21:B193,B193,$N$21:N193))</f>
        <v>0</v>
      </c>
      <c r="P193" s="109">
        <f t="shared" si="56"/>
        <v>-2.0833333333333335</v>
      </c>
      <c r="Q193" s="116"/>
      <c r="R193" s="107">
        <f t="shared" si="49"/>
        <v>0</v>
      </c>
      <c r="S193" s="109">
        <f t="shared" si="50"/>
        <v>0</v>
      </c>
      <c r="T193" s="109">
        <f t="shared" si="51"/>
        <v>0</v>
      </c>
      <c r="U193" s="109">
        <f t="shared" si="52"/>
        <v>0</v>
      </c>
      <c r="V193" s="109">
        <f t="shared" si="53"/>
        <v>0</v>
      </c>
      <c r="W193" s="109">
        <f t="shared" si="54"/>
        <v>0</v>
      </c>
      <c r="X193" s="114"/>
      <c r="Y193" s="115"/>
      <c r="Z193" s="115"/>
      <c r="AA193" s="114"/>
      <c r="AB193" s="114"/>
      <c r="AC193" s="114"/>
      <c r="AD193" s="113"/>
      <c r="AE193" s="109">
        <f t="shared" si="57"/>
        <v>-37.98541666666663</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14"/>
      <c r="I194" s="114"/>
      <c r="J194" s="114"/>
      <c r="K194" s="114"/>
      <c r="L194" s="116"/>
      <c r="M194" s="116"/>
      <c r="N194" s="109">
        <f t="shared" si="48"/>
        <v>0</v>
      </c>
      <c r="O194" s="109">
        <f>(SUMIF($B$21:B194,B194,$N$21:N194))</f>
        <v>0</v>
      </c>
      <c r="P194" s="109">
        <f t="shared" si="56"/>
        <v>-2.0833333333333335</v>
      </c>
      <c r="Q194" s="116"/>
      <c r="R194" s="107">
        <f t="shared" si="49"/>
        <v>0</v>
      </c>
      <c r="S194" s="109">
        <f t="shared" si="50"/>
        <v>0</v>
      </c>
      <c r="T194" s="109">
        <f t="shared" si="51"/>
        <v>0</v>
      </c>
      <c r="U194" s="109">
        <f t="shared" si="52"/>
        <v>0</v>
      </c>
      <c r="V194" s="109">
        <f t="shared" si="53"/>
        <v>0</v>
      </c>
      <c r="W194" s="109">
        <f t="shared" si="54"/>
        <v>0</v>
      </c>
      <c r="X194" s="114"/>
      <c r="Y194" s="115"/>
      <c r="Z194" s="115"/>
      <c r="AA194" s="114"/>
      <c r="AB194" s="114"/>
      <c r="AC194" s="114"/>
      <c r="AD194" s="113"/>
      <c r="AE194" s="109">
        <f t="shared" si="57"/>
        <v>-38.318749999999966</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14"/>
      <c r="I195" s="114"/>
      <c r="J195" s="114"/>
      <c r="K195" s="114"/>
      <c r="L195" s="116"/>
      <c r="M195" s="116"/>
      <c r="N195" s="109">
        <f t="shared" si="48"/>
        <v>0</v>
      </c>
      <c r="O195" s="109">
        <f>(SUMIF($B$21:B195,B195,$N$21:N195))</f>
        <v>0</v>
      </c>
      <c r="P195" s="109">
        <f t="shared" si="56"/>
        <v>-2.0833333333333335</v>
      </c>
      <c r="Q195" s="116"/>
      <c r="R195" s="107">
        <f t="shared" si="49"/>
        <v>0</v>
      </c>
      <c r="S195" s="109">
        <f t="shared" si="50"/>
        <v>0</v>
      </c>
      <c r="T195" s="109">
        <f t="shared" si="51"/>
        <v>0</v>
      </c>
      <c r="U195" s="109">
        <f t="shared" si="52"/>
        <v>0</v>
      </c>
      <c r="V195" s="109">
        <f t="shared" si="53"/>
        <v>0</v>
      </c>
      <c r="W195" s="109">
        <f t="shared" si="54"/>
        <v>0</v>
      </c>
      <c r="X195" s="114"/>
      <c r="Y195" s="115"/>
      <c r="Z195" s="115"/>
      <c r="AA195" s="114"/>
      <c r="AB195" s="114"/>
      <c r="AC195" s="114"/>
      <c r="AD195" s="113"/>
      <c r="AE195" s="109">
        <f t="shared" si="57"/>
        <v>-38.652083333333302</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14"/>
      <c r="I196" s="114"/>
      <c r="J196" s="114"/>
      <c r="K196" s="114"/>
      <c r="L196" s="116"/>
      <c r="M196" s="116"/>
      <c r="N196" s="109">
        <f t="shared" si="48"/>
        <v>0</v>
      </c>
      <c r="O196" s="109">
        <f>(SUMIF($B$21:B196,B196,$N$21:N196))</f>
        <v>0</v>
      </c>
      <c r="P196" s="109">
        <f t="shared" si="56"/>
        <v>-2.0833333333333335</v>
      </c>
      <c r="Q196" s="116"/>
      <c r="R196" s="107">
        <f t="shared" si="49"/>
        <v>0</v>
      </c>
      <c r="S196" s="109">
        <f t="shared" si="50"/>
        <v>0</v>
      </c>
      <c r="T196" s="109">
        <f t="shared" si="51"/>
        <v>0</v>
      </c>
      <c r="U196" s="109">
        <f t="shared" si="52"/>
        <v>0</v>
      </c>
      <c r="V196" s="109">
        <f t="shared" si="53"/>
        <v>0</v>
      </c>
      <c r="W196" s="109">
        <f t="shared" si="54"/>
        <v>0</v>
      </c>
      <c r="X196" s="114"/>
      <c r="Y196" s="115"/>
      <c r="Z196" s="115"/>
      <c r="AA196" s="114"/>
      <c r="AB196" s="114"/>
      <c r="AC196" s="114"/>
      <c r="AD196" s="113"/>
      <c r="AE196" s="109">
        <f t="shared" si="57"/>
        <v>-38.985416666666637</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14"/>
      <c r="I197" s="114"/>
      <c r="J197" s="114"/>
      <c r="K197" s="114"/>
      <c r="L197" s="116"/>
      <c r="M197" s="116"/>
      <c r="N197" s="109">
        <f t="shared" si="48"/>
        <v>0</v>
      </c>
      <c r="O197" s="109">
        <f>(SUMIF($B$21:B197,B197,$N$21:N197))</f>
        <v>0</v>
      </c>
      <c r="P197" s="109">
        <f t="shared" si="56"/>
        <v>-2.0833333333333335</v>
      </c>
      <c r="Q197" s="116"/>
      <c r="R197" s="107">
        <f t="shared" si="49"/>
        <v>0</v>
      </c>
      <c r="S197" s="109">
        <f t="shared" si="50"/>
        <v>0</v>
      </c>
      <c r="T197" s="109">
        <f t="shared" si="51"/>
        <v>0</v>
      </c>
      <c r="U197" s="109">
        <f t="shared" si="52"/>
        <v>0</v>
      </c>
      <c r="V197" s="109">
        <f t="shared" si="53"/>
        <v>0</v>
      </c>
      <c r="W197" s="109">
        <f t="shared" si="54"/>
        <v>0</v>
      </c>
      <c r="X197" s="114"/>
      <c r="Y197" s="115"/>
      <c r="Z197" s="115"/>
      <c r="AA197" s="114"/>
      <c r="AB197" s="114"/>
      <c r="AC197" s="114"/>
      <c r="AD197" s="113"/>
      <c r="AE197" s="109">
        <f t="shared" si="57"/>
        <v>-39.318749999999973</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14"/>
      <c r="I198" s="114"/>
      <c r="J198" s="114"/>
      <c r="K198" s="114"/>
      <c r="L198" s="116"/>
      <c r="M198" s="116"/>
      <c r="N198" s="109">
        <f t="shared" si="48"/>
        <v>0</v>
      </c>
      <c r="O198" s="109">
        <f>(SUMIF($B$21:B198,B198,$N$21:N198))</f>
        <v>0</v>
      </c>
      <c r="P198" s="109">
        <f t="shared" si="56"/>
        <v>-2.0833333333333335</v>
      </c>
      <c r="Q198" s="116"/>
      <c r="R198" s="107">
        <f t="shared" si="49"/>
        <v>0</v>
      </c>
      <c r="S198" s="109">
        <f t="shared" si="50"/>
        <v>0</v>
      </c>
      <c r="T198" s="109">
        <f t="shared" si="51"/>
        <v>0</v>
      </c>
      <c r="U198" s="109">
        <f t="shared" si="52"/>
        <v>0</v>
      </c>
      <c r="V198" s="109">
        <f t="shared" si="53"/>
        <v>0</v>
      </c>
      <c r="W198" s="109">
        <f t="shared" si="54"/>
        <v>0</v>
      </c>
      <c r="X198" s="114"/>
      <c r="Y198" s="115"/>
      <c r="Z198" s="115"/>
      <c r="AA198" s="114"/>
      <c r="AB198" s="114"/>
      <c r="AC198" s="114"/>
      <c r="AD198" s="113"/>
      <c r="AE198" s="109">
        <f t="shared" si="57"/>
        <v>-39.652083333333309</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14"/>
      <c r="I199" s="114"/>
      <c r="J199" s="114"/>
      <c r="K199" s="114"/>
      <c r="L199" s="116"/>
      <c r="M199" s="116"/>
      <c r="N199" s="109">
        <f t="shared" si="48"/>
        <v>0</v>
      </c>
      <c r="O199" s="109">
        <f>(SUMIF($B$21:B199,B199,$N$21:N199))</f>
        <v>0</v>
      </c>
      <c r="P199" s="109">
        <f t="shared" si="56"/>
        <v>-2.0833333333333335</v>
      </c>
      <c r="Q199" s="116"/>
      <c r="R199" s="107">
        <f t="shared" si="49"/>
        <v>0</v>
      </c>
      <c r="S199" s="109">
        <f t="shared" si="50"/>
        <v>0</v>
      </c>
      <c r="T199" s="109">
        <f t="shared" si="51"/>
        <v>0</v>
      </c>
      <c r="U199" s="109">
        <f t="shared" si="52"/>
        <v>0</v>
      </c>
      <c r="V199" s="109">
        <f t="shared" si="53"/>
        <v>0</v>
      </c>
      <c r="W199" s="109">
        <f t="shared" si="54"/>
        <v>0</v>
      </c>
      <c r="X199" s="114"/>
      <c r="Y199" s="115"/>
      <c r="Z199" s="115"/>
      <c r="AA199" s="114"/>
      <c r="AB199" s="114"/>
      <c r="AC199" s="114"/>
      <c r="AD199" s="113"/>
      <c r="AE199" s="109">
        <f t="shared" si="57"/>
        <v>-39.652083333333309</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14"/>
      <c r="I200" s="114"/>
      <c r="J200" s="114"/>
      <c r="K200" s="114"/>
      <c r="L200" s="116"/>
      <c r="M200" s="116"/>
      <c r="N200" s="109">
        <f t="shared" si="48"/>
        <v>0</v>
      </c>
      <c r="O200" s="109">
        <f>(SUMIF($B$21:B200,B200,$N$21:N200))</f>
        <v>0</v>
      </c>
      <c r="P200" s="109">
        <f t="shared" si="56"/>
        <v>-2.0833333333333335</v>
      </c>
      <c r="Q200" s="116"/>
      <c r="R200" s="107">
        <f t="shared" si="49"/>
        <v>0</v>
      </c>
      <c r="S200" s="109">
        <f t="shared" si="50"/>
        <v>0</v>
      </c>
      <c r="T200" s="109">
        <f t="shared" si="51"/>
        <v>0</v>
      </c>
      <c r="U200" s="109">
        <f t="shared" si="52"/>
        <v>0</v>
      </c>
      <c r="V200" s="109">
        <f t="shared" si="53"/>
        <v>0</v>
      </c>
      <c r="W200" s="109">
        <f t="shared" si="54"/>
        <v>0</v>
      </c>
      <c r="X200" s="114"/>
      <c r="Y200" s="115"/>
      <c r="Z200" s="115"/>
      <c r="AA200" s="114"/>
      <c r="AB200" s="114"/>
      <c r="AC200" s="114"/>
      <c r="AD200" s="113"/>
      <c r="AE200" s="109">
        <f t="shared" si="57"/>
        <v>-39.652083333333309</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14"/>
      <c r="I201" s="114"/>
      <c r="J201" s="114"/>
      <c r="K201" s="114"/>
      <c r="L201" s="116"/>
      <c r="M201" s="116"/>
      <c r="N201" s="109">
        <f t="shared" si="48"/>
        <v>0</v>
      </c>
      <c r="O201" s="109">
        <f>(SUMIF($B$21:B201,B201,$N$21:N201))</f>
        <v>0</v>
      </c>
      <c r="P201" s="109">
        <f t="shared" si="56"/>
        <v>-2.0833333333333335</v>
      </c>
      <c r="Q201" s="116"/>
      <c r="R201" s="107">
        <f t="shared" si="49"/>
        <v>0</v>
      </c>
      <c r="S201" s="109">
        <f t="shared" si="50"/>
        <v>0</v>
      </c>
      <c r="T201" s="109">
        <f t="shared" si="51"/>
        <v>0</v>
      </c>
      <c r="U201" s="109">
        <f t="shared" si="52"/>
        <v>0</v>
      </c>
      <c r="V201" s="109">
        <f t="shared" si="53"/>
        <v>0</v>
      </c>
      <c r="W201" s="109">
        <f t="shared" si="54"/>
        <v>0</v>
      </c>
      <c r="X201" s="114"/>
      <c r="Y201" s="115"/>
      <c r="Z201" s="115"/>
      <c r="AA201" s="114"/>
      <c r="AB201" s="114"/>
      <c r="AC201" s="114"/>
      <c r="AD201" s="113"/>
      <c r="AE201" s="109">
        <f t="shared" si="57"/>
        <v>-39.985416666666644</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14"/>
      <c r="I202" s="114"/>
      <c r="J202" s="114"/>
      <c r="K202" s="114"/>
      <c r="L202" s="116"/>
      <c r="M202" s="116"/>
      <c r="N202" s="109">
        <f t="shared" si="48"/>
        <v>0</v>
      </c>
      <c r="O202" s="109">
        <f>(SUMIF($B$21:B202,B202,$N$21:N202))</f>
        <v>0</v>
      </c>
      <c r="P202" s="109">
        <f t="shared" si="56"/>
        <v>-2.0833333333333335</v>
      </c>
      <c r="Q202" s="116"/>
      <c r="R202" s="107">
        <f t="shared" si="49"/>
        <v>0</v>
      </c>
      <c r="S202" s="109">
        <f t="shared" si="50"/>
        <v>0</v>
      </c>
      <c r="T202" s="109">
        <f t="shared" si="51"/>
        <v>0</v>
      </c>
      <c r="U202" s="109">
        <f t="shared" si="52"/>
        <v>0</v>
      </c>
      <c r="V202" s="109">
        <f t="shared" si="53"/>
        <v>0</v>
      </c>
      <c r="W202" s="109">
        <f t="shared" si="54"/>
        <v>0</v>
      </c>
      <c r="X202" s="114"/>
      <c r="Y202" s="115"/>
      <c r="Z202" s="115"/>
      <c r="AA202" s="114"/>
      <c r="AB202" s="114"/>
      <c r="AC202" s="114"/>
      <c r="AD202" s="113"/>
      <c r="AE202" s="109">
        <f t="shared" si="57"/>
        <v>-40.31874999999998</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14"/>
      <c r="I203" s="114"/>
      <c r="J203" s="114"/>
      <c r="K203" s="114"/>
      <c r="L203" s="116"/>
      <c r="M203" s="116"/>
      <c r="N203" s="109">
        <f t="shared" si="48"/>
        <v>0</v>
      </c>
      <c r="O203" s="109">
        <f>(SUMIF($B$21:B203,B203,$N$21:N203))</f>
        <v>0</v>
      </c>
      <c r="P203" s="109">
        <f t="shared" si="56"/>
        <v>-2.0833333333333335</v>
      </c>
      <c r="Q203" s="116"/>
      <c r="R203" s="107">
        <f t="shared" si="49"/>
        <v>0</v>
      </c>
      <c r="S203" s="109">
        <f t="shared" si="50"/>
        <v>0</v>
      </c>
      <c r="T203" s="109">
        <f t="shared" si="51"/>
        <v>0</v>
      </c>
      <c r="U203" s="109">
        <f t="shared" si="52"/>
        <v>0</v>
      </c>
      <c r="V203" s="109">
        <f t="shared" si="53"/>
        <v>0</v>
      </c>
      <c r="W203" s="109">
        <f t="shared" si="54"/>
        <v>0</v>
      </c>
      <c r="X203" s="114"/>
      <c r="Y203" s="115"/>
      <c r="Z203" s="115"/>
      <c r="AA203" s="114"/>
      <c r="AB203" s="114"/>
      <c r="AC203" s="114"/>
      <c r="AD203" s="113"/>
      <c r="AE203" s="109">
        <f t="shared" si="57"/>
        <v>-40.652083333333316</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14"/>
      <c r="I204" s="114"/>
      <c r="J204" s="114"/>
      <c r="K204" s="114"/>
      <c r="L204" s="116"/>
      <c r="M204" s="116"/>
      <c r="N204" s="109">
        <f t="shared" si="48"/>
        <v>0</v>
      </c>
      <c r="O204" s="109">
        <f>(SUMIF($B$21:B204,B204,$N$21:N204))</f>
        <v>0</v>
      </c>
      <c r="P204" s="109">
        <f t="shared" si="56"/>
        <v>-2.0833333333333335</v>
      </c>
      <c r="Q204" s="116"/>
      <c r="R204" s="107">
        <f t="shared" si="49"/>
        <v>0</v>
      </c>
      <c r="S204" s="109">
        <f t="shared" si="50"/>
        <v>0</v>
      </c>
      <c r="T204" s="109">
        <f t="shared" si="51"/>
        <v>0</v>
      </c>
      <c r="U204" s="109">
        <f t="shared" si="52"/>
        <v>0</v>
      </c>
      <c r="V204" s="109">
        <f t="shared" si="53"/>
        <v>0</v>
      </c>
      <c r="W204" s="109">
        <f t="shared" si="54"/>
        <v>0</v>
      </c>
      <c r="X204" s="114"/>
      <c r="Y204" s="115"/>
      <c r="Z204" s="115"/>
      <c r="AA204" s="114"/>
      <c r="AB204" s="114"/>
      <c r="AC204" s="114"/>
      <c r="AD204" s="113"/>
      <c r="AE204" s="109">
        <f t="shared" si="57"/>
        <v>-40.985416666666652</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14"/>
      <c r="I205" s="114"/>
      <c r="J205" s="114"/>
      <c r="K205" s="114"/>
      <c r="L205" s="116"/>
      <c r="M205" s="116"/>
      <c r="N205" s="109">
        <f t="shared" si="48"/>
        <v>0</v>
      </c>
      <c r="O205" s="109">
        <f>(SUMIF($B$21:B205,B205,$N$21:N205))</f>
        <v>0</v>
      </c>
      <c r="P205" s="109">
        <f t="shared" si="56"/>
        <v>-2.0833333333333335</v>
      </c>
      <c r="Q205" s="116"/>
      <c r="R205" s="107">
        <f t="shared" si="49"/>
        <v>0</v>
      </c>
      <c r="S205" s="109">
        <f t="shared" si="50"/>
        <v>0</v>
      </c>
      <c r="T205" s="109">
        <f t="shared" si="51"/>
        <v>0</v>
      </c>
      <c r="U205" s="109">
        <f t="shared" si="52"/>
        <v>0</v>
      </c>
      <c r="V205" s="109">
        <f t="shared" si="53"/>
        <v>0</v>
      </c>
      <c r="W205" s="109">
        <f t="shared" si="54"/>
        <v>0</v>
      </c>
      <c r="X205" s="114"/>
      <c r="Y205" s="115"/>
      <c r="Z205" s="115"/>
      <c r="AA205" s="114"/>
      <c r="AB205" s="114"/>
      <c r="AC205" s="114"/>
      <c r="AD205" s="113"/>
      <c r="AE205" s="109">
        <f t="shared" si="57"/>
        <v>-41.318749999999987</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14"/>
      <c r="I206" s="114"/>
      <c r="J206" s="114"/>
      <c r="K206" s="114"/>
      <c r="L206" s="116"/>
      <c r="M206" s="116"/>
      <c r="N206" s="109">
        <f t="shared" si="48"/>
        <v>0</v>
      </c>
      <c r="O206" s="109">
        <f>(SUMIF($B$21:B206,B206,$N$21:N206))</f>
        <v>0</v>
      </c>
      <c r="P206" s="109">
        <f t="shared" si="56"/>
        <v>-2.0833333333333335</v>
      </c>
      <c r="Q206" s="116"/>
      <c r="R206" s="107">
        <f t="shared" si="49"/>
        <v>0</v>
      </c>
      <c r="S206" s="109">
        <f t="shared" si="50"/>
        <v>0</v>
      </c>
      <c r="T206" s="109">
        <f t="shared" si="51"/>
        <v>0</v>
      </c>
      <c r="U206" s="109">
        <f t="shared" si="52"/>
        <v>0</v>
      </c>
      <c r="V206" s="109">
        <f t="shared" si="53"/>
        <v>0</v>
      </c>
      <c r="W206" s="109">
        <f t="shared" si="54"/>
        <v>0</v>
      </c>
      <c r="X206" s="114"/>
      <c r="Y206" s="115"/>
      <c r="Z206" s="115"/>
      <c r="AA206" s="114"/>
      <c r="AB206" s="114"/>
      <c r="AC206" s="114"/>
      <c r="AD206" s="113"/>
      <c r="AE206" s="109">
        <f t="shared" si="57"/>
        <v>-41.318749999999987</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14"/>
      <c r="I207" s="114"/>
      <c r="J207" s="114"/>
      <c r="K207" s="114"/>
      <c r="L207" s="116"/>
      <c r="M207" s="116"/>
      <c r="N207" s="109">
        <f t="shared" si="48"/>
        <v>0</v>
      </c>
      <c r="O207" s="109">
        <f>(SUMIF($B$21:B207,B207,$N$21:N207))</f>
        <v>0</v>
      </c>
      <c r="P207" s="109">
        <f t="shared" si="56"/>
        <v>-2.0833333333333335</v>
      </c>
      <c r="Q207" s="116"/>
      <c r="R207" s="107">
        <f t="shared" si="49"/>
        <v>0</v>
      </c>
      <c r="S207" s="109">
        <f t="shared" si="50"/>
        <v>0</v>
      </c>
      <c r="T207" s="109">
        <f t="shared" si="51"/>
        <v>0</v>
      </c>
      <c r="U207" s="109">
        <f t="shared" si="52"/>
        <v>0</v>
      </c>
      <c r="V207" s="109">
        <f t="shared" si="53"/>
        <v>0</v>
      </c>
      <c r="W207" s="109">
        <f t="shared" si="54"/>
        <v>0</v>
      </c>
      <c r="X207" s="114"/>
      <c r="Y207" s="115"/>
      <c r="Z207" s="115"/>
      <c r="AA207" s="114"/>
      <c r="AB207" s="114"/>
      <c r="AC207" s="114"/>
      <c r="AD207" s="113"/>
      <c r="AE207" s="109">
        <f t="shared" si="57"/>
        <v>-41.318749999999987</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14"/>
      <c r="I208" s="114"/>
      <c r="J208" s="114"/>
      <c r="K208" s="114"/>
      <c r="L208" s="116"/>
      <c r="M208" s="116"/>
      <c r="N208" s="109">
        <f t="shared" si="48"/>
        <v>0</v>
      </c>
      <c r="O208" s="109">
        <f>(SUMIF($B$21:B208,B208,$N$21:N208))</f>
        <v>0</v>
      </c>
      <c r="P208" s="109">
        <f t="shared" si="56"/>
        <v>-2.0833333333333335</v>
      </c>
      <c r="Q208" s="116"/>
      <c r="R208" s="107">
        <f t="shared" si="49"/>
        <v>0</v>
      </c>
      <c r="S208" s="109">
        <f t="shared" si="50"/>
        <v>0</v>
      </c>
      <c r="T208" s="109">
        <f t="shared" si="51"/>
        <v>0</v>
      </c>
      <c r="U208" s="109">
        <f t="shared" si="52"/>
        <v>0</v>
      </c>
      <c r="V208" s="109">
        <f t="shared" si="53"/>
        <v>0</v>
      </c>
      <c r="W208" s="109">
        <f t="shared" si="54"/>
        <v>0</v>
      </c>
      <c r="X208" s="114"/>
      <c r="Y208" s="115"/>
      <c r="Z208" s="115"/>
      <c r="AA208" s="114"/>
      <c r="AB208" s="114"/>
      <c r="AC208" s="114"/>
      <c r="AD208" s="113"/>
      <c r="AE208" s="109">
        <f t="shared" si="57"/>
        <v>-41.652083333333323</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14"/>
      <c r="I209" s="114"/>
      <c r="J209" s="114"/>
      <c r="K209" s="114"/>
      <c r="L209" s="116"/>
      <c r="M209" s="116"/>
      <c r="N209" s="109">
        <f t="shared" si="48"/>
        <v>0</v>
      </c>
      <c r="O209" s="109">
        <f>(SUMIF($B$21:B209,B209,$N$21:N209))</f>
        <v>0</v>
      </c>
      <c r="P209" s="109">
        <f t="shared" si="56"/>
        <v>-2.0833333333333335</v>
      </c>
      <c r="Q209" s="116"/>
      <c r="R209" s="107">
        <f t="shared" si="49"/>
        <v>0</v>
      </c>
      <c r="S209" s="109">
        <f t="shared" si="50"/>
        <v>0</v>
      </c>
      <c r="T209" s="109">
        <f t="shared" si="51"/>
        <v>0</v>
      </c>
      <c r="U209" s="109">
        <f t="shared" si="52"/>
        <v>0</v>
      </c>
      <c r="V209" s="109">
        <f t="shared" si="53"/>
        <v>0</v>
      </c>
      <c r="W209" s="109">
        <f t="shared" si="54"/>
        <v>0</v>
      </c>
      <c r="X209" s="114"/>
      <c r="Y209" s="115"/>
      <c r="Z209" s="115"/>
      <c r="AA209" s="114"/>
      <c r="AB209" s="114"/>
      <c r="AC209" s="114"/>
      <c r="AD209" s="113"/>
      <c r="AE209" s="109">
        <f t="shared" si="57"/>
        <v>-41.985416666666659</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14"/>
      <c r="I210" s="114"/>
      <c r="J210" s="114"/>
      <c r="K210" s="114"/>
      <c r="L210" s="116"/>
      <c r="M210" s="116"/>
      <c r="N210" s="109">
        <f t="shared" si="48"/>
        <v>0</v>
      </c>
      <c r="O210" s="109">
        <f>(SUMIF($B$21:B210,B210,$N$21:N210))</f>
        <v>0</v>
      </c>
      <c r="P210" s="109">
        <f t="shared" si="56"/>
        <v>-2.0833333333333335</v>
      </c>
      <c r="Q210" s="116"/>
      <c r="R210" s="107">
        <f t="shared" si="49"/>
        <v>0</v>
      </c>
      <c r="S210" s="109">
        <f t="shared" si="50"/>
        <v>0</v>
      </c>
      <c r="T210" s="109">
        <f t="shared" si="51"/>
        <v>0</v>
      </c>
      <c r="U210" s="109">
        <f t="shared" si="52"/>
        <v>0</v>
      </c>
      <c r="V210" s="109">
        <f t="shared" si="53"/>
        <v>0</v>
      </c>
      <c r="W210" s="109">
        <f t="shared" si="54"/>
        <v>0</v>
      </c>
      <c r="X210" s="114"/>
      <c r="Y210" s="115"/>
      <c r="Z210" s="115"/>
      <c r="AA210" s="114"/>
      <c r="AB210" s="114"/>
      <c r="AC210" s="114"/>
      <c r="AD210" s="113"/>
      <c r="AE210" s="109">
        <f t="shared" si="57"/>
        <v>-42.318749999999994</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14"/>
      <c r="I211" s="114"/>
      <c r="J211" s="114"/>
      <c r="K211" s="114"/>
      <c r="L211" s="116"/>
      <c r="M211" s="116"/>
      <c r="N211" s="109">
        <f t="shared" ref="N211:N274" si="68">((((I211-H211+N(I211&lt;H211)+(K211-J211+N(K211&lt;J211))+L211-M211))))</f>
        <v>0</v>
      </c>
      <c r="O211" s="109">
        <f>(SUMIF($B$21:B211,B211,$N$21:N211))</f>
        <v>0</v>
      </c>
      <c r="P211" s="109">
        <f t="shared" si="56"/>
        <v>-2.0833333333333335</v>
      </c>
      <c r="Q211" s="116"/>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14"/>
      <c r="Y211" s="115"/>
      <c r="Z211" s="115"/>
      <c r="AA211" s="114"/>
      <c r="AB211" s="114"/>
      <c r="AC211" s="114"/>
      <c r="AD211" s="113"/>
      <c r="AE211" s="109">
        <f t="shared" si="57"/>
        <v>-42.65208333333333</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14"/>
      <c r="I212" s="114"/>
      <c r="J212" s="114"/>
      <c r="K212" s="114"/>
      <c r="L212" s="116"/>
      <c r="M212" s="116"/>
      <c r="N212" s="109">
        <f t="shared" si="68"/>
        <v>0</v>
      </c>
      <c r="O212" s="109">
        <f>(SUMIF($B$21:B212,B212,$N$21:N212))</f>
        <v>0</v>
      </c>
      <c r="P212" s="109">
        <f t="shared" ref="P212:P275" si="76">IF(C212=2,-$AG$13+O212,IF(P211&lt;0,-$AG$13+O212,-$AG$13+O212))</f>
        <v>-2.0833333333333335</v>
      </c>
      <c r="Q212" s="116"/>
      <c r="R212" s="107">
        <f t="shared" si="69"/>
        <v>0</v>
      </c>
      <c r="S212" s="109">
        <f t="shared" si="70"/>
        <v>0</v>
      </c>
      <c r="T212" s="109">
        <f t="shared" si="71"/>
        <v>0</v>
      </c>
      <c r="U212" s="109">
        <f t="shared" si="72"/>
        <v>0</v>
      </c>
      <c r="V212" s="109">
        <f t="shared" si="73"/>
        <v>0</v>
      </c>
      <c r="W212" s="109">
        <f t="shared" si="74"/>
        <v>0</v>
      </c>
      <c r="X212" s="114"/>
      <c r="Y212" s="115"/>
      <c r="Z212" s="115"/>
      <c r="AA212" s="114"/>
      <c r="AB212" s="114"/>
      <c r="AC212" s="114"/>
      <c r="AD212" s="113"/>
      <c r="AE212" s="109">
        <f t="shared" ref="AE212:AE275" si="77">AE211-G212+N212++Q212+V212+X212+AB212-AA212+Z212</f>
        <v>-42.985416666666666</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14"/>
      <c r="I213" s="114"/>
      <c r="J213" s="114"/>
      <c r="K213" s="114"/>
      <c r="L213" s="116"/>
      <c r="M213" s="116"/>
      <c r="N213" s="109">
        <f t="shared" si="68"/>
        <v>0</v>
      </c>
      <c r="O213" s="109">
        <f>(SUMIF($B$21:B213,B213,$N$21:N213))</f>
        <v>0</v>
      </c>
      <c r="P213" s="109">
        <f t="shared" si="76"/>
        <v>-2.0833333333333335</v>
      </c>
      <c r="Q213" s="116"/>
      <c r="R213" s="107">
        <f t="shared" si="69"/>
        <v>0</v>
      </c>
      <c r="S213" s="109">
        <f t="shared" si="70"/>
        <v>0</v>
      </c>
      <c r="T213" s="109">
        <f t="shared" si="71"/>
        <v>0</v>
      </c>
      <c r="U213" s="109">
        <f t="shared" si="72"/>
        <v>0</v>
      </c>
      <c r="V213" s="109">
        <f t="shared" si="73"/>
        <v>0</v>
      </c>
      <c r="W213" s="109">
        <f t="shared" si="74"/>
        <v>0</v>
      </c>
      <c r="X213" s="114"/>
      <c r="Y213" s="115"/>
      <c r="Z213" s="115"/>
      <c r="AA213" s="114"/>
      <c r="AB213" s="114"/>
      <c r="AC213" s="114"/>
      <c r="AD213" s="113"/>
      <c r="AE213" s="109">
        <f t="shared" si="77"/>
        <v>-42.985416666666666</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14"/>
      <c r="I214" s="114"/>
      <c r="J214" s="114"/>
      <c r="K214" s="114"/>
      <c r="L214" s="116"/>
      <c r="M214" s="116"/>
      <c r="N214" s="109">
        <f t="shared" si="68"/>
        <v>0</v>
      </c>
      <c r="O214" s="109">
        <f>(SUMIF($B$21:B214,B214,$N$21:N214))</f>
        <v>0</v>
      </c>
      <c r="P214" s="109">
        <f t="shared" si="76"/>
        <v>-2.0833333333333335</v>
      </c>
      <c r="Q214" s="116"/>
      <c r="R214" s="107">
        <f t="shared" si="69"/>
        <v>0</v>
      </c>
      <c r="S214" s="109">
        <f t="shared" si="70"/>
        <v>0</v>
      </c>
      <c r="T214" s="109">
        <f t="shared" si="71"/>
        <v>0</v>
      </c>
      <c r="U214" s="109">
        <f t="shared" si="72"/>
        <v>0</v>
      </c>
      <c r="V214" s="109">
        <f t="shared" si="73"/>
        <v>0</v>
      </c>
      <c r="W214" s="109">
        <f t="shared" si="74"/>
        <v>0</v>
      </c>
      <c r="X214" s="114"/>
      <c r="Y214" s="115"/>
      <c r="Z214" s="115"/>
      <c r="AA214" s="114"/>
      <c r="AB214" s="114"/>
      <c r="AC214" s="114"/>
      <c r="AD214" s="113"/>
      <c r="AE214" s="109">
        <f t="shared" si="77"/>
        <v>-42.985416666666666</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14"/>
      <c r="I215" s="114"/>
      <c r="J215" s="114"/>
      <c r="K215" s="114"/>
      <c r="L215" s="116"/>
      <c r="M215" s="116"/>
      <c r="N215" s="109">
        <f t="shared" si="68"/>
        <v>0</v>
      </c>
      <c r="O215" s="109">
        <f>(SUMIF($B$21:B215,B215,$N$21:N215))</f>
        <v>0</v>
      </c>
      <c r="P215" s="109">
        <f t="shared" si="76"/>
        <v>-2.0833333333333335</v>
      </c>
      <c r="Q215" s="116"/>
      <c r="R215" s="107">
        <f t="shared" si="69"/>
        <v>0</v>
      </c>
      <c r="S215" s="109">
        <f t="shared" si="70"/>
        <v>0</v>
      </c>
      <c r="T215" s="109">
        <f t="shared" si="71"/>
        <v>0</v>
      </c>
      <c r="U215" s="109">
        <f t="shared" si="72"/>
        <v>0</v>
      </c>
      <c r="V215" s="109">
        <f t="shared" si="73"/>
        <v>0</v>
      </c>
      <c r="W215" s="109">
        <f t="shared" si="74"/>
        <v>0</v>
      </c>
      <c r="X215" s="114"/>
      <c r="Y215" s="115"/>
      <c r="Z215" s="115"/>
      <c r="AA215" s="114"/>
      <c r="AB215" s="114"/>
      <c r="AC215" s="114"/>
      <c r="AD215" s="113"/>
      <c r="AE215" s="109">
        <f t="shared" si="77"/>
        <v>-43.318750000000001</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14"/>
      <c r="I216" s="114"/>
      <c r="J216" s="114"/>
      <c r="K216" s="114"/>
      <c r="L216" s="116"/>
      <c r="M216" s="116"/>
      <c r="N216" s="109">
        <f t="shared" si="68"/>
        <v>0</v>
      </c>
      <c r="O216" s="109">
        <f>(SUMIF($B$21:B216,B216,$N$21:N216))</f>
        <v>0</v>
      </c>
      <c r="P216" s="109">
        <f t="shared" si="76"/>
        <v>-2.0833333333333335</v>
      </c>
      <c r="Q216" s="116"/>
      <c r="R216" s="107">
        <f t="shared" si="69"/>
        <v>0</v>
      </c>
      <c r="S216" s="109">
        <f t="shared" si="70"/>
        <v>0</v>
      </c>
      <c r="T216" s="109">
        <f t="shared" si="71"/>
        <v>0</v>
      </c>
      <c r="U216" s="109">
        <f t="shared" si="72"/>
        <v>0</v>
      </c>
      <c r="V216" s="109">
        <f t="shared" si="73"/>
        <v>0</v>
      </c>
      <c r="W216" s="109">
        <f t="shared" si="74"/>
        <v>0</v>
      </c>
      <c r="X216" s="114"/>
      <c r="Y216" s="115"/>
      <c r="Z216" s="115"/>
      <c r="AA216" s="114"/>
      <c r="AB216" s="114"/>
      <c r="AC216" s="114"/>
      <c r="AD216" s="113"/>
      <c r="AE216" s="109">
        <f t="shared" si="77"/>
        <v>-43.652083333333337</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14"/>
      <c r="I217" s="114"/>
      <c r="J217" s="114"/>
      <c r="K217" s="114"/>
      <c r="L217" s="116"/>
      <c r="M217" s="116"/>
      <c r="N217" s="109">
        <f t="shared" si="68"/>
        <v>0</v>
      </c>
      <c r="O217" s="109">
        <f>(SUMIF($B$21:B217,B217,$N$21:N217))</f>
        <v>0</v>
      </c>
      <c r="P217" s="109">
        <f t="shared" si="76"/>
        <v>-2.0833333333333335</v>
      </c>
      <c r="Q217" s="116"/>
      <c r="R217" s="107">
        <f t="shared" si="69"/>
        <v>0</v>
      </c>
      <c r="S217" s="109">
        <f t="shared" si="70"/>
        <v>0</v>
      </c>
      <c r="T217" s="109">
        <f t="shared" si="71"/>
        <v>0</v>
      </c>
      <c r="U217" s="109">
        <f t="shared" si="72"/>
        <v>0</v>
      </c>
      <c r="V217" s="109">
        <f t="shared" si="73"/>
        <v>0</v>
      </c>
      <c r="W217" s="109">
        <f t="shared" si="74"/>
        <v>0</v>
      </c>
      <c r="X217" s="114"/>
      <c r="Y217" s="115"/>
      <c r="Z217" s="115"/>
      <c r="AA217" s="114"/>
      <c r="AB217" s="114"/>
      <c r="AC217" s="114"/>
      <c r="AD217" s="113"/>
      <c r="AE217" s="109">
        <f t="shared" si="77"/>
        <v>-43.985416666666673</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14"/>
      <c r="I218" s="114"/>
      <c r="J218" s="114"/>
      <c r="K218" s="114"/>
      <c r="L218" s="116"/>
      <c r="M218" s="116"/>
      <c r="N218" s="109">
        <f t="shared" si="68"/>
        <v>0</v>
      </c>
      <c r="O218" s="109">
        <f>(SUMIF($B$21:B218,B218,$N$21:N218))</f>
        <v>0</v>
      </c>
      <c r="P218" s="109">
        <f t="shared" si="76"/>
        <v>-2.0833333333333335</v>
      </c>
      <c r="Q218" s="116"/>
      <c r="R218" s="107">
        <f t="shared" si="69"/>
        <v>0</v>
      </c>
      <c r="S218" s="109">
        <f t="shared" si="70"/>
        <v>0</v>
      </c>
      <c r="T218" s="109">
        <f t="shared" si="71"/>
        <v>0</v>
      </c>
      <c r="U218" s="109">
        <f t="shared" si="72"/>
        <v>0</v>
      </c>
      <c r="V218" s="109">
        <f t="shared" si="73"/>
        <v>0</v>
      </c>
      <c r="W218" s="109">
        <f t="shared" si="74"/>
        <v>0</v>
      </c>
      <c r="X218" s="114"/>
      <c r="Y218" s="115"/>
      <c r="Z218" s="115"/>
      <c r="AA218" s="114"/>
      <c r="AB218" s="114"/>
      <c r="AC218" s="114"/>
      <c r="AD218" s="113"/>
      <c r="AE218" s="109">
        <f t="shared" si="77"/>
        <v>-44.318750000000009</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14"/>
      <c r="I219" s="114"/>
      <c r="J219" s="114"/>
      <c r="K219" s="114"/>
      <c r="L219" s="116"/>
      <c r="M219" s="116"/>
      <c r="N219" s="109">
        <f t="shared" si="68"/>
        <v>0</v>
      </c>
      <c r="O219" s="109">
        <f>(SUMIF($B$21:B219,B219,$N$21:N219))</f>
        <v>0</v>
      </c>
      <c r="P219" s="109">
        <f t="shared" si="76"/>
        <v>-2.0833333333333335</v>
      </c>
      <c r="Q219" s="116"/>
      <c r="R219" s="107">
        <f t="shared" si="69"/>
        <v>0</v>
      </c>
      <c r="S219" s="109">
        <f t="shared" si="70"/>
        <v>0</v>
      </c>
      <c r="T219" s="109">
        <f t="shared" si="71"/>
        <v>0</v>
      </c>
      <c r="U219" s="109">
        <f t="shared" si="72"/>
        <v>0</v>
      </c>
      <c r="V219" s="109">
        <f t="shared" si="73"/>
        <v>0</v>
      </c>
      <c r="W219" s="109">
        <f t="shared" si="74"/>
        <v>0</v>
      </c>
      <c r="X219" s="114"/>
      <c r="Y219" s="115"/>
      <c r="Z219" s="115"/>
      <c r="AA219" s="114"/>
      <c r="AB219" s="114"/>
      <c r="AC219" s="114"/>
      <c r="AD219" s="113"/>
      <c r="AE219" s="109">
        <f t="shared" si="77"/>
        <v>-44.652083333333344</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14"/>
      <c r="I220" s="114"/>
      <c r="J220" s="114"/>
      <c r="K220" s="114"/>
      <c r="L220" s="116"/>
      <c r="M220" s="116"/>
      <c r="N220" s="109">
        <f t="shared" si="68"/>
        <v>0</v>
      </c>
      <c r="O220" s="109">
        <f>(SUMIF($B$21:B220,B220,$N$21:N220))</f>
        <v>0</v>
      </c>
      <c r="P220" s="109">
        <f t="shared" si="76"/>
        <v>-2.0833333333333335</v>
      </c>
      <c r="Q220" s="116"/>
      <c r="R220" s="107">
        <f t="shared" si="69"/>
        <v>0</v>
      </c>
      <c r="S220" s="109">
        <f t="shared" si="70"/>
        <v>0</v>
      </c>
      <c r="T220" s="109">
        <f t="shared" si="71"/>
        <v>0</v>
      </c>
      <c r="U220" s="109">
        <f t="shared" si="72"/>
        <v>0</v>
      </c>
      <c r="V220" s="109">
        <f t="shared" si="73"/>
        <v>0</v>
      </c>
      <c r="W220" s="109">
        <f t="shared" si="74"/>
        <v>0</v>
      </c>
      <c r="X220" s="114"/>
      <c r="Y220" s="115"/>
      <c r="Z220" s="115"/>
      <c r="AA220" s="114"/>
      <c r="AB220" s="114"/>
      <c r="AC220" s="114"/>
      <c r="AD220" s="113"/>
      <c r="AE220" s="109">
        <f t="shared" si="77"/>
        <v>-44.652083333333344</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14"/>
      <c r="I221" s="114"/>
      <c r="J221" s="114"/>
      <c r="K221" s="114"/>
      <c r="L221" s="116"/>
      <c r="M221" s="116"/>
      <c r="N221" s="109">
        <f t="shared" si="68"/>
        <v>0</v>
      </c>
      <c r="O221" s="109">
        <f>(SUMIF($B$21:B221,B221,$N$21:N221))</f>
        <v>0</v>
      </c>
      <c r="P221" s="109">
        <f t="shared" si="76"/>
        <v>-2.0833333333333335</v>
      </c>
      <c r="Q221" s="116"/>
      <c r="R221" s="107">
        <f t="shared" si="69"/>
        <v>0</v>
      </c>
      <c r="S221" s="109">
        <f t="shared" si="70"/>
        <v>0</v>
      </c>
      <c r="T221" s="109">
        <f t="shared" si="71"/>
        <v>0</v>
      </c>
      <c r="U221" s="109">
        <f t="shared" si="72"/>
        <v>0</v>
      </c>
      <c r="V221" s="109">
        <f t="shared" si="73"/>
        <v>0</v>
      </c>
      <c r="W221" s="109">
        <f t="shared" si="74"/>
        <v>0</v>
      </c>
      <c r="X221" s="114"/>
      <c r="Y221" s="115"/>
      <c r="Z221" s="115"/>
      <c r="AA221" s="114"/>
      <c r="AB221" s="114"/>
      <c r="AC221" s="114"/>
      <c r="AD221" s="113"/>
      <c r="AE221" s="109">
        <f t="shared" si="77"/>
        <v>-44.652083333333344</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14"/>
      <c r="I222" s="114"/>
      <c r="J222" s="114"/>
      <c r="K222" s="114"/>
      <c r="L222" s="116"/>
      <c r="M222" s="116"/>
      <c r="N222" s="109">
        <f t="shared" si="68"/>
        <v>0</v>
      </c>
      <c r="O222" s="109">
        <f>(SUMIF($B$21:B222,B222,$N$21:N222))</f>
        <v>0</v>
      </c>
      <c r="P222" s="109">
        <f t="shared" si="76"/>
        <v>-2.0833333333333335</v>
      </c>
      <c r="Q222" s="116"/>
      <c r="R222" s="107">
        <f t="shared" si="69"/>
        <v>0</v>
      </c>
      <c r="S222" s="109">
        <f t="shared" si="70"/>
        <v>0</v>
      </c>
      <c r="T222" s="109">
        <f t="shared" si="71"/>
        <v>0</v>
      </c>
      <c r="U222" s="109">
        <f t="shared" si="72"/>
        <v>0</v>
      </c>
      <c r="V222" s="109">
        <f t="shared" si="73"/>
        <v>0</v>
      </c>
      <c r="W222" s="109">
        <f t="shared" si="74"/>
        <v>0</v>
      </c>
      <c r="X222" s="114"/>
      <c r="Y222" s="115"/>
      <c r="Z222" s="115"/>
      <c r="AA222" s="114"/>
      <c r="AB222" s="114"/>
      <c r="AC222" s="114"/>
      <c r="AD222" s="113"/>
      <c r="AE222" s="109">
        <f t="shared" si="77"/>
        <v>-44.98541666666668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14"/>
      <c r="I223" s="114"/>
      <c r="J223" s="114"/>
      <c r="K223" s="114"/>
      <c r="L223" s="116"/>
      <c r="M223" s="116"/>
      <c r="N223" s="109">
        <f t="shared" si="68"/>
        <v>0</v>
      </c>
      <c r="O223" s="109">
        <f>(SUMIF($B$21:B223,B223,$N$21:N223))</f>
        <v>0</v>
      </c>
      <c r="P223" s="109">
        <f t="shared" si="76"/>
        <v>-2.0833333333333335</v>
      </c>
      <c r="Q223" s="116"/>
      <c r="R223" s="107">
        <f t="shared" si="69"/>
        <v>0</v>
      </c>
      <c r="S223" s="109">
        <f t="shared" si="70"/>
        <v>0</v>
      </c>
      <c r="T223" s="109">
        <f t="shared" si="71"/>
        <v>0</v>
      </c>
      <c r="U223" s="109">
        <f t="shared" si="72"/>
        <v>0</v>
      </c>
      <c r="V223" s="109">
        <f t="shared" si="73"/>
        <v>0</v>
      </c>
      <c r="W223" s="109">
        <f t="shared" si="74"/>
        <v>0</v>
      </c>
      <c r="X223" s="114"/>
      <c r="Y223" s="115"/>
      <c r="Z223" s="115"/>
      <c r="AA223" s="114"/>
      <c r="AB223" s="114"/>
      <c r="AC223" s="114"/>
      <c r="AD223" s="113"/>
      <c r="AE223" s="109">
        <f t="shared" si="77"/>
        <v>-45.318750000000016</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14"/>
      <c r="I224" s="114"/>
      <c r="J224" s="114"/>
      <c r="K224" s="114"/>
      <c r="L224" s="116"/>
      <c r="M224" s="116"/>
      <c r="N224" s="109">
        <f t="shared" si="68"/>
        <v>0</v>
      </c>
      <c r="O224" s="109">
        <f>(SUMIF($B$21:B224,B224,$N$21:N224))</f>
        <v>0</v>
      </c>
      <c r="P224" s="109">
        <f t="shared" si="76"/>
        <v>-2.0833333333333335</v>
      </c>
      <c r="Q224" s="116"/>
      <c r="R224" s="107">
        <f t="shared" si="69"/>
        <v>0</v>
      </c>
      <c r="S224" s="109">
        <f t="shared" si="70"/>
        <v>0</v>
      </c>
      <c r="T224" s="109">
        <f t="shared" si="71"/>
        <v>0</v>
      </c>
      <c r="U224" s="109">
        <f t="shared" si="72"/>
        <v>0</v>
      </c>
      <c r="V224" s="109">
        <f t="shared" si="73"/>
        <v>0</v>
      </c>
      <c r="W224" s="109">
        <f t="shared" si="74"/>
        <v>0</v>
      </c>
      <c r="X224" s="114"/>
      <c r="Y224" s="115"/>
      <c r="Z224" s="115"/>
      <c r="AA224" s="114"/>
      <c r="AB224" s="114"/>
      <c r="AC224" s="114"/>
      <c r="AD224" s="113"/>
      <c r="AE224" s="109">
        <f t="shared" si="77"/>
        <v>-45.652083333333351</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14"/>
      <c r="I225" s="114"/>
      <c r="J225" s="114"/>
      <c r="K225" s="114"/>
      <c r="L225" s="116"/>
      <c r="M225" s="116"/>
      <c r="N225" s="109">
        <f t="shared" si="68"/>
        <v>0</v>
      </c>
      <c r="O225" s="109">
        <f>(SUMIF($B$21:B225,B225,$N$21:N225))</f>
        <v>0</v>
      </c>
      <c r="P225" s="109">
        <f t="shared" si="76"/>
        <v>-2.0833333333333335</v>
      </c>
      <c r="Q225" s="116"/>
      <c r="R225" s="107">
        <f t="shared" si="69"/>
        <v>0</v>
      </c>
      <c r="S225" s="109">
        <f t="shared" si="70"/>
        <v>0</v>
      </c>
      <c r="T225" s="109">
        <f t="shared" si="71"/>
        <v>0</v>
      </c>
      <c r="U225" s="109">
        <f t="shared" si="72"/>
        <v>0</v>
      </c>
      <c r="V225" s="109">
        <f t="shared" si="73"/>
        <v>0</v>
      </c>
      <c r="W225" s="109">
        <f t="shared" si="74"/>
        <v>0</v>
      </c>
      <c r="X225" s="114"/>
      <c r="Y225" s="115"/>
      <c r="Z225" s="115"/>
      <c r="AA225" s="114"/>
      <c r="AB225" s="114"/>
      <c r="AC225" s="114"/>
      <c r="AD225" s="113"/>
      <c r="AE225" s="109">
        <f t="shared" si="77"/>
        <v>-45.985416666666687</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14"/>
      <c r="I226" s="114"/>
      <c r="J226" s="114"/>
      <c r="K226" s="114"/>
      <c r="L226" s="116"/>
      <c r="M226" s="116"/>
      <c r="N226" s="109">
        <f t="shared" si="68"/>
        <v>0</v>
      </c>
      <c r="O226" s="109">
        <f>(SUMIF($B$21:B226,B226,$N$21:N226))</f>
        <v>0</v>
      </c>
      <c r="P226" s="109">
        <f t="shared" si="76"/>
        <v>-2.0833333333333335</v>
      </c>
      <c r="Q226" s="116"/>
      <c r="R226" s="107">
        <f t="shared" si="69"/>
        <v>0</v>
      </c>
      <c r="S226" s="109">
        <f t="shared" si="70"/>
        <v>0</v>
      </c>
      <c r="T226" s="109">
        <f t="shared" si="71"/>
        <v>0</v>
      </c>
      <c r="U226" s="109">
        <f t="shared" si="72"/>
        <v>0</v>
      </c>
      <c r="V226" s="109">
        <f t="shared" si="73"/>
        <v>0</v>
      </c>
      <c r="W226" s="109">
        <f t="shared" si="74"/>
        <v>0</v>
      </c>
      <c r="X226" s="114"/>
      <c r="Y226" s="115"/>
      <c r="Z226" s="115"/>
      <c r="AA226" s="114"/>
      <c r="AB226" s="114"/>
      <c r="AC226" s="114"/>
      <c r="AD226" s="113"/>
      <c r="AE226" s="109">
        <f t="shared" si="77"/>
        <v>-46.318750000000023</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14"/>
      <c r="I227" s="114"/>
      <c r="J227" s="114"/>
      <c r="K227" s="114"/>
      <c r="L227" s="116"/>
      <c r="M227" s="116"/>
      <c r="N227" s="109">
        <f t="shared" si="68"/>
        <v>0</v>
      </c>
      <c r="O227" s="109">
        <f>(SUMIF($B$21:B227,B227,$N$21:N227))</f>
        <v>0</v>
      </c>
      <c r="P227" s="109">
        <f t="shared" si="76"/>
        <v>-2.0833333333333335</v>
      </c>
      <c r="Q227" s="116"/>
      <c r="R227" s="107">
        <f t="shared" si="69"/>
        <v>0</v>
      </c>
      <c r="S227" s="109">
        <f t="shared" si="70"/>
        <v>0</v>
      </c>
      <c r="T227" s="109">
        <f t="shared" si="71"/>
        <v>0</v>
      </c>
      <c r="U227" s="109">
        <f t="shared" si="72"/>
        <v>0</v>
      </c>
      <c r="V227" s="109">
        <f t="shared" si="73"/>
        <v>0</v>
      </c>
      <c r="W227" s="109">
        <f t="shared" si="74"/>
        <v>0</v>
      </c>
      <c r="X227" s="114"/>
      <c r="Y227" s="115"/>
      <c r="Z227" s="115"/>
      <c r="AA227" s="114"/>
      <c r="AB227" s="114"/>
      <c r="AC227" s="114"/>
      <c r="AD227" s="113"/>
      <c r="AE227" s="109">
        <f t="shared" si="77"/>
        <v>-46.318750000000023</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14"/>
      <c r="I228" s="114"/>
      <c r="J228" s="114"/>
      <c r="K228" s="114"/>
      <c r="L228" s="116"/>
      <c r="M228" s="116"/>
      <c r="N228" s="109">
        <f t="shared" si="68"/>
        <v>0</v>
      </c>
      <c r="O228" s="109">
        <f>(SUMIF($B$21:B228,B228,$N$21:N228))</f>
        <v>0</v>
      </c>
      <c r="P228" s="109">
        <f t="shared" si="76"/>
        <v>-2.0833333333333335</v>
      </c>
      <c r="Q228" s="116"/>
      <c r="R228" s="107">
        <f t="shared" si="69"/>
        <v>0</v>
      </c>
      <c r="S228" s="109">
        <f t="shared" si="70"/>
        <v>0</v>
      </c>
      <c r="T228" s="109">
        <f t="shared" si="71"/>
        <v>0</v>
      </c>
      <c r="U228" s="109">
        <f t="shared" si="72"/>
        <v>0</v>
      </c>
      <c r="V228" s="109">
        <f t="shared" si="73"/>
        <v>0</v>
      </c>
      <c r="W228" s="109">
        <f t="shared" si="74"/>
        <v>0</v>
      </c>
      <c r="X228" s="114"/>
      <c r="Y228" s="115"/>
      <c r="Z228" s="115"/>
      <c r="AA228" s="114"/>
      <c r="AB228" s="114"/>
      <c r="AC228" s="114"/>
      <c r="AD228" s="113"/>
      <c r="AE228" s="109">
        <f t="shared" si="77"/>
        <v>-46.318750000000023</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14"/>
      <c r="I229" s="114"/>
      <c r="J229" s="114"/>
      <c r="K229" s="114"/>
      <c r="L229" s="116"/>
      <c r="M229" s="116"/>
      <c r="N229" s="109">
        <f t="shared" si="68"/>
        <v>0</v>
      </c>
      <c r="O229" s="109">
        <f>(SUMIF($B$21:B229,B229,$N$21:N229))</f>
        <v>0</v>
      </c>
      <c r="P229" s="109">
        <f t="shared" si="76"/>
        <v>-2.0833333333333335</v>
      </c>
      <c r="Q229" s="116"/>
      <c r="R229" s="107">
        <f t="shared" si="69"/>
        <v>0</v>
      </c>
      <c r="S229" s="109">
        <f t="shared" si="70"/>
        <v>0</v>
      </c>
      <c r="T229" s="109">
        <f t="shared" si="71"/>
        <v>0</v>
      </c>
      <c r="U229" s="109">
        <f t="shared" si="72"/>
        <v>0</v>
      </c>
      <c r="V229" s="109">
        <f t="shared" si="73"/>
        <v>0</v>
      </c>
      <c r="W229" s="109">
        <f t="shared" si="74"/>
        <v>0</v>
      </c>
      <c r="X229" s="114"/>
      <c r="Y229" s="115"/>
      <c r="Z229" s="115"/>
      <c r="AA229" s="114"/>
      <c r="AB229" s="114"/>
      <c r="AC229" s="114"/>
      <c r="AD229" s="113"/>
      <c r="AE229" s="109">
        <f t="shared" si="77"/>
        <v>-46.652083333333358</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14"/>
      <c r="I230" s="114"/>
      <c r="J230" s="114"/>
      <c r="K230" s="114"/>
      <c r="L230" s="116"/>
      <c r="M230" s="116"/>
      <c r="N230" s="109">
        <f t="shared" si="68"/>
        <v>0</v>
      </c>
      <c r="O230" s="109">
        <f>(SUMIF($B$21:B230,B230,$N$21:N230))</f>
        <v>0</v>
      </c>
      <c r="P230" s="109">
        <f t="shared" si="76"/>
        <v>-2.0833333333333335</v>
      </c>
      <c r="Q230" s="116"/>
      <c r="R230" s="107">
        <f t="shared" si="69"/>
        <v>0</v>
      </c>
      <c r="S230" s="109">
        <f t="shared" si="70"/>
        <v>0</v>
      </c>
      <c r="T230" s="109">
        <f t="shared" si="71"/>
        <v>0</v>
      </c>
      <c r="U230" s="109">
        <f t="shared" si="72"/>
        <v>0</v>
      </c>
      <c r="V230" s="109">
        <f t="shared" si="73"/>
        <v>0</v>
      </c>
      <c r="W230" s="109">
        <f t="shared" si="74"/>
        <v>0</v>
      </c>
      <c r="X230" s="114"/>
      <c r="Y230" s="115"/>
      <c r="Z230" s="115"/>
      <c r="AA230" s="114"/>
      <c r="AB230" s="114"/>
      <c r="AC230" s="114"/>
      <c r="AD230" s="113"/>
      <c r="AE230" s="109">
        <f t="shared" si="77"/>
        <v>-46.985416666666694</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14"/>
      <c r="I231" s="114"/>
      <c r="J231" s="114"/>
      <c r="K231" s="114"/>
      <c r="L231" s="116"/>
      <c r="M231" s="116"/>
      <c r="N231" s="109">
        <f t="shared" si="68"/>
        <v>0</v>
      </c>
      <c r="O231" s="109">
        <f>(SUMIF($B$21:B231,B231,$N$21:N231))</f>
        <v>0</v>
      </c>
      <c r="P231" s="109">
        <f t="shared" si="76"/>
        <v>-2.0833333333333335</v>
      </c>
      <c r="Q231" s="116"/>
      <c r="R231" s="107">
        <f t="shared" si="69"/>
        <v>0</v>
      </c>
      <c r="S231" s="109">
        <f t="shared" si="70"/>
        <v>0</v>
      </c>
      <c r="T231" s="109">
        <f t="shared" si="71"/>
        <v>0</v>
      </c>
      <c r="U231" s="109">
        <f t="shared" si="72"/>
        <v>0</v>
      </c>
      <c r="V231" s="109">
        <f t="shared" si="73"/>
        <v>0</v>
      </c>
      <c r="W231" s="109">
        <f t="shared" si="74"/>
        <v>0</v>
      </c>
      <c r="X231" s="114"/>
      <c r="Y231" s="115"/>
      <c r="Z231" s="115"/>
      <c r="AA231" s="114"/>
      <c r="AB231" s="114"/>
      <c r="AC231" s="114"/>
      <c r="AD231" s="113"/>
      <c r="AE231" s="109">
        <f t="shared" si="77"/>
        <v>-47.31875000000003</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14"/>
      <c r="I232" s="114"/>
      <c r="J232" s="114"/>
      <c r="K232" s="114"/>
      <c r="L232" s="116"/>
      <c r="M232" s="116"/>
      <c r="N232" s="109">
        <f t="shared" si="68"/>
        <v>0</v>
      </c>
      <c r="O232" s="109">
        <f>(SUMIF($B$21:B232,B232,$N$21:N232))</f>
        <v>0</v>
      </c>
      <c r="P232" s="109">
        <f t="shared" si="76"/>
        <v>-2.0833333333333335</v>
      </c>
      <c r="Q232" s="116"/>
      <c r="R232" s="107">
        <f t="shared" si="69"/>
        <v>0</v>
      </c>
      <c r="S232" s="109">
        <f t="shared" si="70"/>
        <v>0</v>
      </c>
      <c r="T232" s="109">
        <f t="shared" si="71"/>
        <v>0</v>
      </c>
      <c r="U232" s="109">
        <f t="shared" si="72"/>
        <v>0</v>
      </c>
      <c r="V232" s="109">
        <f t="shared" si="73"/>
        <v>0</v>
      </c>
      <c r="W232" s="109">
        <f t="shared" si="74"/>
        <v>0</v>
      </c>
      <c r="X232" s="114"/>
      <c r="Y232" s="115"/>
      <c r="Z232" s="115"/>
      <c r="AA232" s="114"/>
      <c r="AB232" s="114"/>
      <c r="AC232" s="114"/>
      <c r="AD232" s="113"/>
      <c r="AE232" s="109">
        <f t="shared" si="77"/>
        <v>-47.652083333333366</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14"/>
      <c r="I233" s="114"/>
      <c r="J233" s="114"/>
      <c r="K233" s="114"/>
      <c r="L233" s="116"/>
      <c r="M233" s="116"/>
      <c r="N233" s="109">
        <f t="shared" si="68"/>
        <v>0</v>
      </c>
      <c r="O233" s="109">
        <f>(SUMIF($B$21:B233,B233,$N$21:N233))</f>
        <v>0</v>
      </c>
      <c r="P233" s="109">
        <f t="shared" si="76"/>
        <v>-2.0833333333333335</v>
      </c>
      <c r="Q233" s="116"/>
      <c r="R233" s="107">
        <f t="shared" si="69"/>
        <v>0</v>
      </c>
      <c r="S233" s="109">
        <f t="shared" si="70"/>
        <v>0</v>
      </c>
      <c r="T233" s="109">
        <f t="shared" si="71"/>
        <v>0</v>
      </c>
      <c r="U233" s="109">
        <f t="shared" si="72"/>
        <v>0</v>
      </c>
      <c r="V233" s="109">
        <f t="shared" si="73"/>
        <v>0</v>
      </c>
      <c r="W233" s="109">
        <f t="shared" si="74"/>
        <v>0</v>
      </c>
      <c r="X233" s="114"/>
      <c r="Y233" s="115"/>
      <c r="Z233" s="115"/>
      <c r="AA233" s="114"/>
      <c r="AB233" s="114"/>
      <c r="AC233" s="114"/>
      <c r="AD233" s="113"/>
      <c r="AE233" s="109">
        <f t="shared" si="77"/>
        <v>-47.652083333333366</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14"/>
      <c r="I234" s="114"/>
      <c r="J234" s="114"/>
      <c r="K234" s="114"/>
      <c r="L234" s="116"/>
      <c r="M234" s="116"/>
      <c r="N234" s="109">
        <f t="shared" si="68"/>
        <v>0</v>
      </c>
      <c r="O234" s="109">
        <f>(SUMIF($B$21:B234,B234,$N$21:N234))</f>
        <v>0</v>
      </c>
      <c r="P234" s="109">
        <f t="shared" si="76"/>
        <v>-2.0833333333333335</v>
      </c>
      <c r="Q234" s="116"/>
      <c r="R234" s="107">
        <f t="shared" si="69"/>
        <v>0</v>
      </c>
      <c r="S234" s="109">
        <f t="shared" si="70"/>
        <v>0</v>
      </c>
      <c r="T234" s="109">
        <f t="shared" si="71"/>
        <v>0</v>
      </c>
      <c r="U234" s="109">
        <f t="shared" si="72"/>
        <v>0</v>
      </c>
      <c r="V234" s="109">
        <f t="shared" si="73"/>
        <v>0</v>
      </c>
      <c r="W234" s="109">
        <f t="shared" si="74"/>
        <v>0</v>
      </c>
      <c r="X234" s="114"/>
      <c r="Y234" s="115"/>
      <c r="Z234" s="115"/>
      <c r="AA234" s="114"/>
      <c r="AB234" s="114"/>
      <c r="AC234" s="114"/>
      <c r="AD234" s="113"/>
      <c r="AE234" s="109">
        <f t="shared" si="77"/>
        <v>-47.652083333333366</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14"/>
      <c r="I235" s="114"/>
      <c r="J235" s="114"/>
      <c r="K235" s="114"/>
      <c r="L235" s="116"/>
      <c r="M235" s="116"/>
      <c r="N235" s="109">
        <f t="shared" si="68"/>
        <v>0</v>
      </c>
      <c r="O235" s="109">
        <f>(SUMIF($B$21:B235,B235,$N$21:N235))</f>
        <v>0</v>
      </c>
      <c r="P235" s="109">
        <f t="shared" si="76"/>
        <v>-2.0833333333333335</v>
      </c>
      <c r="Q235" s="116"/>
      <c r="R235" s="107">
        <f t="shared" si="69"/>
        <v>0</v>
      </c>
      <c r="S235" s="109">
        <f t="shared" si="70"/>
        <v>0</v>
      </c>
      <c r="T235" s="109">
        <f t="shared" si="71"/>
        <v>0</v>
      </c>
      <c r="U235" s="109">
        <f t="shared" si="72"/>
        <v>0</v>
      </c>
      <c r="V235" s="109">
        <f t="shared" si="73"/>
        <v>0</v>
      </c>
      <c r="W235" s="109">
        <f t="shared" si="74"/>
        <v>0</v>
      </c>
      <c r="X235" s="114"/>
      <c r="Y235" s="115"/>
      <c r="Z235" s="115"/>
      <c r="AA235" s="114"/>
      <c r="AB235" s="114"/>
      <c r="AC235" s="114"/>
      <c r="AD235" s="113"/>
      <c r="AE235" s="109">
        <f t="shared" si="77"/>
        <v>-47.652083333333366</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14"/>
      <c r="I236" s="114"/>
      <c r="J236" s="114"/>
      <c r="K236" s="114"/>
      <c r="L236" s="116"/>
      <c r="M236" s="116"/>
      <c r="N236" s="109">
        <f t="shared" si="68"/>
        <v>0</v>
      </c>
      <c r="O236" s="109">
        <f>(SUMIF($B$21:B236,B236,$N$21:N236))</f>
        <v>0</v>
      </c>
      <c r="P236" s="109">
        <f t="shared" si="76"/>
        <v>-2.0833333333333335</v>
      </c>
      <c r="Q236" s="116"/>
      <c r="R236" s="107">
        <f t="shared" si="69"/>
        <v>0</v>
      </c>
      <c r="S236" s="109">
        <f t="shared" si="70"/>
        <v>0</v>
      </c>
      <c r="T236" s="109">
        <f t="shared" si="71"/>
        <v>0</v>
      </c>
      <c r="U236" s="109">
        <f t="shared" si="72"/>
        <v>0</v>
      </c>
      <c r="V236" s="109">
        <f t="shared" si="73"/>
        <v>0</v>
      </c>
      <c r="W236" s="109">
        <f t="shared" si="74"/>
        <v>0</v>
      </c>
      <c r="X236" s="114"/>
      <c r="Y236" s="115"/>
      <c r="Z236" s="115"/>
      <c r="AA236" s="114"/>
      <c r="AB236" s="114"/>
      <c r="AC236" s="114"/>
      <c r="AD236" s="113"/>
      <c r="AE236" s="109">
        <f t="shared" si="77"/>
        <v>-47.985416666666701</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14"/>
      <c r="I237" s="114"/>
      <c r="J237" s="114"/>
      <c r="K237" s="114"/>
      <c r="L237" s="116"/>
      <c r="M237" s="116"/>
      <c r="N237" s="109">
        <f t="shared" si="68"/>
        <v>0</v>
      </c>
      <c r="O237" s="109">
        <f>(SUMIF($B$21:B237,B237,$N$21:N237))</f>
        <v>0</v>
      </c>
      <c r="P237" s="109">
        <f t="shared" si="76"/>
        <v>-2.0833333333333335</v>
      </c>
      <c r="Q237" s="116"/>
      <c r="R237" s="107">
        <f t="shared" si="69"/>
        <v>0</v>
      </c>
      <c r="S237" s="109">
        <f t="shared" si="70"/>
        <v>0</v>
      </c>
      <c r="T237" s="109">
        <f t="shared" si="71"/>
        <v>0</v>
      </c>
      <c r="U237" s="109">
        <f t="shared" si="72"/>
        <v>0</v>
      </c>
      <c r="V237" s="109">
        <f t="shared" si="73"/>
        <v>0</v>
      </c>
      <c r="W237" s="109">
        <f t="shared" si="74"/>
        <v>0</v>
      </c>
      <c r="X237" s="114"/>
      <c r="Y237" s="115"/>
      <c r="Z237" s="115"/>
      <c r="AA237" s="114"/>
      <c r="AB237" s="114"/>
      <c r="AC237" s="114"/>
      <c r="AD237" s="113"/>
      <c r="AE237" s="109">
        <f t="shared" si="77"/>
        <v>-48.318750000000037</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14"/>
      <c r="I238" s="114"/>
      <c r="J238" s="114"/>
      <c r="K238" s="114"/>
      <c r="L238" s="116"/>
      <c r="M238" s="116"/>
      <c r="N238" s="109">
        <f t="shared" si="68"/>
        <v>0</v>
      </c>
      <c r="O238" s="109">
        <f>(SUMIF($B$21:B238,B238,$N$21:N238))</f>
        <v>0</v>
      </c>
      <c r="P238" s="109">
        <f t="shared" si="76"/>
        <v>-2.0833333333333335</v>
      </c>
      <c r="Q238" s="116"/>
      <c r="R238" s="107">
        <f t="shared" si="69"/>
        <v>0</v>
      </c>
      <c r="S238" s="109">
        <f t="shared" si="70"/>
        <v>0</v>
      </c>
      <c r="T238" s="109">
        <f t="shared" si="71"/>
        <v>0</v>
      </c>
      <c r="U238" s="109">
        <f t="shared" si="72"/>
        <v>0</v>
      </c>
      <c r="V238" s="109">
        <f t="shared" si="73"/>
        <v>0</v>
      </c>
      <c r="W238" s="109">
        <f t="shared" si="74"/>
        <v>0</v>
      </c>
      <c r="X238" s="114"/>
      <c r="Y238" s="115"/>
      <c r="Z238" s="115"/>
      <c r="AA238" s="114"/>
      <c r="AB238" s="114"/>
      <c r="AC238" s="114"/>
      <c r="AD238" s="113"/>
      <c r="AE238" s="109">
        <f t="shared" si="77"/>
        <v>-48.652083333333373</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14"/>
      <c r="I239" s="114"/>
      <c r="J239" s="114"/>
      <c r="K239" s="114"/>
      <c r="L239" s="116"/>
      <c r="M239" s="116"/>
      <c r="N239" s="109">
        <f t="shared" si="68"/>
        <v>0</v>
      </c>
      <c r="O239" s="109">
        <f>(SUMIF($B$21:B239,B239,$N$21:N239))</f>
        <v>0</v>
      </c>
      <c r="P239" s="109">
        <f t="shared" si="76"/>
        <v>-2.0833333333333335</v>
      </c>
      <c r="Q239" s="116"/>
      <c r="R239" s="107">
        <f t="shared" si="69"/>
        <v>0</v>
      </c>
      <c r="S239" s="109">
        <f t="shared" si="70"/>
        <v>0</v>
      </c>
      <c r="T239" s="109">
        <f t="shared" si="71"/>
        <v>0</v>
      </c>
      <c r="U239" s="109">
        <f t="shared" si="72"/>
        <v>0</v>
      </c>
      <c r="V239" s="109">
        <f t="shared" si="73"/>
        <v>0</v>
      </c>
      <c r="W239" s="109">
        <f t="shared" si="74"/>
        <v>0</v>
      </c>
      <c r="X239" s="114"/>
      <c r="Y239" s="115"/>
      <c r="Z239" s="115"/>
      <c r="AA239" s="114"/>
      <c r="AB239" s="114"/>
      <c r="AC239" s="114"/>
      <c r="AD239" s="113"/>
      <c r="AE239" s="109">
        <f t="shared" si="77"/>
        <v>-48.985416666666708</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14"/>
      <c r="I240" s="114"/>
      <c r="J240" s="114"/>
      <c r="K240" s="114"/>
      <c r="L240" s="116"/>
      <c r="M240" s="116"/>
      <c r="N240" s="109">
        <f t="shared" si="68"/>
        <v>0</v>
      </c>
      <c r="O240" s="109">
        <f>(SUMIF($B$21:B240,B240,$N$21:N240))</f>
        <v>0</v>
      </c>
      <c r="P240" s="109">
        <f t="shared" si="76"/>
        <v>-2.0833333333333335</v>
      </c>
      <c r="Q240" s="116"/>
      <c r="R240" s="107">
        <f t="shared" si="69"/>
        <v>0</v>
      </c>
      <c r="S240" s="109">
        <f t="shared" si="70"/>
        <v>0</v>
      </c>
      <c r="T240" s="109">
        <f t="shared" si="71"/>
        <v>0</v>
      </c>
      <c r="U240" s="109">
        <f t="shared" si="72"/>
        <v>0</v>
      </c>
      <c r="V240" s="109">
        <f t="shared" si="73"/>
        <v>0</v>
      </c>
      <c r="W240" s="109">
        <f t="shared" si="74"/>
        <v>0</v>
      </c>
      <c r="X240" s="114"/>
      <c r="Y240" s="115"/>
      <c r="Z240" s="115"/>
      <c r="AA240" s="114"/>
      <c r="AB240" s="114"/>
      <c r="AC240" s="114"/>
      <c r="AD240" s="113"/>
      <c r="AE240" s="109">
        <f t="shared" si="77"/>
        <v>-49.318750000000044</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14"/>
      <c r="I241" s="114"/>
      <c r="J241" s="114"/>
      <c r="K241" s="114"/>
      <c r="L241" s="116"/>
      <c r="M241" s="116"/>
      <c r="N241" s="109">
        <f t="shared" si="68"/>
        <v>0</v>
      </c>
      <c r="O241" s="109">
        <f>(SUMIF($B$21:B241,B241,$N$21:N241))</f>
        <v>0</v>
      </c>
      <c r="P241" s="109">
        <f t="shared" si="76"/>
        <v>-2.0833333333333335</v>
      </c>
      <c r="Q241" s="116"/>
      <c r="R241" s="107">
        <f t="shared" si="69"/>
        <v>0</v>
      </c>
      <c r="S241" s="109">
        <f t="shared" si="70"/>
        <v>0</v>
      </c>
      <c r="T241" s="109">
        <f t="shared" si="71"/>
        <v>0</v>
      </c>
      <c r="U241" s="109">
        <f t="shared" si="72"/>
        <v>0</v>
      </c>
      <c r="V241" s="109">
        <f t="shared" si="73"/>
        <v>0</v>
      </c>
      <c r="W241" s="109">
        <f t="shared" si="74"/>
        <v>0</v>
      </c>
      <c r="X241" s="114"/>
      <c r="Y241" s="115"/>
      <c r="Z241" s="115"/>
      <c r="AA241" s="114"/>
      <c r="AB241" s="114"/>
      <c r="AC241" s="114"/>
      <c r="AD241" s="113"/>
      <c r="AE241" s="109">
        <f t="shared" si="77"/>
        <v>-49.318750000000044</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14"/>
      <c r="I242" s="114"/>
      <c r="J242" s="114"/>
      <c r="K242" s="114"/>
      <c r="L242" s="116"/>
      <c r="M242" s="116"/>
      <c r="N242" s="109">
        <f t="shared" si="68"/>
        <v>0</v>
      </c>
      <c r="O242" s="109">
        <f>(SUMIF($B$21:B242,B242,$N$21:N242))</f>
        <v>0</v>
      </c>
      <c r="P242" s="109">
        <f t="shared" si="76"/>
        <v>-2.0833333333333335</v>
      </c>
      <c r="Q242" s="116"/>
      <c r="R242" s="107">
        <f t="shared" si="69"/>
        <v>0</v>
      </c>
      <c r="S242" s="109">
        <f t="shared" si="70"/>
        <v>0</v>
      </c>
      <c r="T242" s="109">
        <f t="shared" si="71"/>
        <v>0</v>
      </c>
      <c r="U242" s="109">
        <f t="shared" si="72"/>
        <v>0</v>
      </c>
      <c r="V242" s="109">
        <f t="shared" si="73"/>
        <v>0</v>
      </c>
      <c r="W242" s="109">
        <f t="shared" si="74"/>
        <v>0</v>
      </c>
      <c r="X242" s="114"/>
      <c r="Y242" s="115"/>
      <c r="Z242" s="115"/>
      <c r="AA242" s="114"/>
      <c r="AB242" s="114"/>
      <c r="AC242" s="114"/>
      <c r="AD242" s="113"/>
      <c r="AE242" s="109">
        <f t="shared" si="77"/>
        <v>-49.318750000000044</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14"/>
      <c r="I243" s="114"/>
      <c r="J243" s="114"/>
      <c r="K243" s="114"/>
      <c r="L243" s="116"/>
      <c r="M243" s="116"/>
      <c r="N243" s="109">
        <f t="shared" si="68"/>
        <v>0</v>
      </c>
      <c r="O243" s="109">
        <f>(SUMIF($B$21:B243,B243,$N$21:N243))</f>
        <v>0</v>
      </c>
      <c r="P243" s="109">
        <f t="shared" si="76"/>
        <v>-2.0833333333333335</v>
      </c>
      <c r="Q243" s="116"/>
      <c r="R243" s="107">
        <f t="shared" si="69"/>
        <v>0</v>
      </c>
      <c r="S243" s="109">
        <f t="shared" si="70"/>
        <v>0</v>
      </c>
      <c r="T243" s="109">
        <f t="shared" si="71"/>
        <v>0</v>
      </c>
      <c r="U243" s="109">
        <f t="shared" si="72"/>
        <v>0</v>
      </c>
      <c r="V243" s="109">
        <f t="shared" si="73"/>
        <v>0</v>
      </c>
      <c r="W243" s="109">
        <f t="shared" si="74"/>
        <v>0</v>
      </c>
      <c r="X243" s="114"/>
      <c r="Y243" s="115"/>
      <c r="Z243" s="115"/>
      <c r="AA243" s="114"/>
      <c r="AB243" s="114"/>
      <c r="AC243" s="114"/>
      <c r="AD243" s="113"/>
      <c r="AE243" s="109">
        <f t="shared" si="77"/>
        <v>-49.65208333333338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14"/>
      <c r="I244" s="114"/>
      <c r="J244" s="114"/>
      <c r="K244" s="114"/>
      <c r="L244" s="116"/>
      <c r="M244" s="116"/>
      <c r="N244" s="109">
        <f t="shared" si="68"/>
        <v>0</v>
      </c>
      <c r="O244" s="109">
        <f>(SUMIF($B$21:B244,B244,$N$21:N244))</f>
        <v>0</v>
      </c>
      <c r="P244" s="109">
        <f t="shared" si="76"/>
        <v>-2.0833333333333335</v>
      </c>
      <c r="Q244" s="116"/>
      <c r="R244" s="107">
        <f t="shared" si="69"/>
        <v>0</v>
      </c>
      <c r="S244" s="109">
        <f t="shared" si="70"/>
        <v>0</v>
      </c>
      <c r="T244" s="109">
        <f t="shared" si="71"/>
        <v>0</v>
      </c>
      <c r="U244" s="109">
        <f t="shared" si="72"/>
        <v>0</v>
      </c>
      <c r="V244" s="109">
        <f t="shared" si="73"/>
        <v>0</v>
      </c>
      <c r="W244" s="109">
        <f t="shared" si="74"/>
        <v>0</v>
      </c>
      <c r="X244" s="114"/>
      <c r="Y244" s="115"/>
      <c r="Z244" s="115"/>
      <c r="AA244" s="114"/>
      <c r="AB244" s="114"/>
      <c r="AC244" s="114"/>
      <c r="AD244" s="113"/>
      <c r="AE244" s="109">
        <f t="shared" si="77"/>
        <v>-49.985416666666715</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14"/>
      <c r="I245" s="114"/>
      <c r="J245" s="114"/>
      <c r="K245" s="114"/>
      <c r="L245" s="116"/>
      <c r="M245" s="116"/>
      <c r="N245" s="109">
        <f t="shared" si="68"/>
        <v>0</v>
      </c>
      <c r="O245" s="109">
        <f>(SUMIF($B$21:B245,B245,$N$21:N245))</f>
        <v>0</v>
      </c>
      <c r="P245" s="109">
        <f t="shared" si="76"/>
        <v>-2.0833333333333335</v>
      </c>
      <c r="Q245" s="116"/>
      <c r="R245" s="107">
        <f t="shared" si="69"/>
        <v>0</v>
      </c>
      <c r="S245" s="109">
        <f t="shared" si="70"/>
        <v>0</v>
      </c>
      <c r="T245" s="109">
        <f t="shared" si="71"/>
        <v>0</v>
      </c>
      <c r="U245" s="109">
        <f t="shared" si="72"/>
        <v>0</v>
      </c>
      <c r="V245" s="109">
        <f t="shared" si="73"/>
        <v>0</v>
      </c>
      <c r="W245" s="109">
        <f t="shared" si="74"/>
        <v>0</v>
      </c>
      <c r="X245" s="114"/>
      <c r="Y245" s="115"/>
      <c r="Z245" s="115"/>
      <c r="AA245" s="114"/>
      <c r="AB245" s="114"/>
      <c r="AC245" s="114"/>
      <c r="AD245" s="113"/>
      <c r="AE245" s="109">
        <f t="shared" si="77"/>
        <v>-50.318750000000051</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14"/>
      <c r="I246" s="114"/>
      <c r="J246" s="114"/>
      <c r="K246" s="114"/>
      <c r="L246" s="116"/>
      <c r="M246" s="116"/>
      <c r="N246" s="109">
        <f t="shared" si="68"/>
        <v>0</v>
      </c>
      <c r="O246" s="109">
        <f>(SUMIF($B$21:B246,B246,$N$21:N246))</f>
        <v>0</v>
      </c>
      <c r="P246" s="109">
        <f t="shared" si="76"/>
        <v>-2.0833333333333335</v>
      </c>
      <c r="Q246" s="116"/>
      <c r="R246" s="107">
        <f t="shared" si="69"/>
        <v>0</v>
      </c>
      <c r="S246" s="109">
        <f t="shared" si="70"/>
        <v>0</v>
      </c>
      <c r="T246" s="109">
        <f t="shared" si="71"/>
        <v>0</v>
      </c>
      <c r="U246" s="109">
        <f t="shared" si="72"/>
        <v>0</v>
      </c>
      <c r="V246" s="109">
        <f t="shared" si="73"/>
        <v>0</v>
      </c>
      <c r="W246" s="109">
        <f t="shared" si="74"/>
        <v>0</v>
      </c>
      <c r="X246" s="114"/>
      <c r="Y246" s="115"/>
      <c r="Z246" s="115"/>
      <c r="AA246" s="114"/>
      <c r="AB246" s="114"/>
      <c r="AC246" s="114"/>
      <c r="AD246" s="113"/>
      <c r="AE246" s="109">
        <f t="shared" si="77"/>
        <v>-50.652083333333387</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14"/>
      <c r="I247" s="114"/>
      <c r="J247" s="114"/>
      <c r="K247" s="114"/>
      <c r="L247" s="116"/>
      <c r="M247" s="116"/>
      <c r="N247" s="109">
        <f t="shared" si="68"/>
        <v>0</v>
      </c>
      <c r="O247" s="109">
        <f>(SUMIF($B$21:B247,B247,$N$21:N247))</f>
        <v>0</v>
      </c>
      <c r="P247" s="109">
        <f t="shared" si="76"/>
        <v>-2.0833333333333335</v>
      </c>
      <c r="Q247" s="116"/>
      <c r="R247" s="107">
        <f t="shared" si="69"/>
        <v>0</v>
      </c>
      <c r="S247" s="109">
        <f t="shared" si="70"/>
        <v>0</v>
      </c>
      <c r="T247" s="109">
        <f t="shared" si="71"/>
        <v>0</v>
      </c>
      <c r="U247" s="109">
        <f t="shared" si="72"/>
        <v>0</v>
      </c>
      <c r="V247" s="109">
        <f t="shared" si="73"/>
        <v>0</v>
      </c>
      <c r="W247" s="109">
        <f t="shared" si="74"/>
        <v>0</v>
      </c>
      <c r="X247" s="114"/>
      <c r="Y247" s="115"/>
      <c r="Z247" s="115"/>
      <c r="AA247" s="114"/>
      <c r="AB247" s="114"/>
      <c r="AC247" s="114"/>
      <c r="AD247" s="113"/>
      <c r="AE247" s="109">
        <f t="shared" si="77"/>
        <v>-50.985416666666723</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14"/>
      <c r="I248" s="114"/>
      <c r="J248" s="114"/>
      <c r="K248" s="114"/>
      <c r="L248" s="116"/>
      <c r="M248" s="116"/>
      <c r="N248" s="109">
        <f t="shared" si="68"/>
        <v>0</v>
      </c>
      <c r="O248" s="109">
        <f>(SUMIF($B$21:B248,B248,$N$21:N248))</f>
        <v>0</v>
      </c>
      <c r="P248" s="109">
        <f t="shared" si="76"/>
        <v>-2.0833333333333335</v>
      </c>
      <c r="Q248" s="116"/>
      <c r="R248" s="107">
        <f t="shared" si="69"/>
        <v>0</v>
      </c>
      <c r="S248" s="109">
        <f t="shared" si="70"/>
        <v>0</v>
      </c>
      <c r="T248" s="109">
        <f t="shared" si="71"/>
        <v>0</v>
      </c>
      <c r="U248" s="109">
        <f t="shared" si="72"/>
        <v>0</v>
      </c>
      <c r="V248" s="109">
        <f t="shared" si="73"/>
        <v>0</v>
      </c>
      <c r="W248" s="109">
        <f t="shared" si="74"/>
        <v>0</v>
      </c>
      <c r="X248" s="114"/>
      <c r="Y248" s="115"/>
      <c r="Z248" s="115"/>
      <c r="AA248" s="114"/>
      <c r="AB248" s="114"/>
      <c r="AC248" s="114"/>
      <c r="AD248" s="113"/>
      <c r="AE248" s="109">
        <f t="shared" si="77"/>
        <v>-50.985416666666723</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14"/>
      <c r="I249" s="114"/>
      <c r="J249" s="114"/>
      <c r="K249" s="114"/>
      <c r="L249" s="116"/>
      <c r="M249" s="116"/>
      <c r="N249" s="109">
        <f t="shared" si="68"/>
        <v>0</v>
      </c>
      <c r="O249" s="109">
        <f>(SUMIF($B$21:B249,B249,$N$21:N249))</f>
        <v>0</v>
      </c>
      <c r="P249" s="109">
        <f t="shared" si="76"/>
        <v>-2.0833333333333335</v>
      </c>
      <c r="Q249" s="116"/>
      <c r="R249" s="107">
        <f t="shared" si="69"/>
        <v>0</v>
      </c>
      <c r="S249" s="109">
        <f t="shared" si="70"/>
        <v>0</v>
      </c>
      <c r="T249" s="109">
        <f t="shared" si="71"/>
        <v>0</v>
      </c>
      <c r="U249" s="109">
        <f t="shared" si="72"/>
        <v>0</v>
      </c>
      <c r="V249" s="109">
        <f t="shared" si="73"/>
        <v>0</v>
      </c>
      <c r="W249" s="109">
        <f t="shared" si="74"/>
        <v>0</v>
      </c>
      <c r="X249" s="114"/>
      <c r="Y249" s="115"/>
      <c r="Z249" s="115"/>
      <c r="AA249" s="114"/>
      <c r="AB249" s="114"/>
      <c r="AC249" s="114"/>
      <c r="AD249" s="113"/>
      <c r="AE249" s="109">
        <f t="shared" si="77"/>
        <v>-50.985416666666723</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14"/>
      <c r="I250" s="114"/>
      <c r="J250" s="114"/>
      <c r="K250" s="114"/>
      <c r="L250" s="116"/>
      <c r="M250" s="116"/>
      <c r="N250" s="109">
        <f t="shared" si="68"/>
        <v>0</v>
      </c>
      <c r="O250" s="109">
        <f>(SUMIF($B$21:B250,B250,$N$21:N250))</f>
        <v>0</v>
      </c>
      <c r="P250" s="109">
        <f t="shared" si="76"/>
        <v>-2.0833333333333335</v>
      </c>
      <c r="Q250" s="116"/>
      <c r="R250" s="107">
        <f t="shared" si="69"/>
        <v>0</v>
      </c>
      <c r="S250" s="109">
        <f t="shared" si="70"/>
        <v>0</v>
      </c>
      <c r="T250" s="109">
        <f t="shared" si="71"/>
        <v>0</v>
      </c>
      <c r="U250" s="109">
        <f t="shared" si="72"/>
        <v>0</v>
      </c>
      <c r="V250" s="109">
        <f t="shared" si="73"/>
        <v>0</v>
      </c>
      <c r="W250" s="109">
        <f t="shared" si="74"/>
        <v>0</v>
      </c>
      <c r="X250" s="114"/>
      <c r="Y250" s="115"/>
      <c r="Z250" s="115"/>
      <c r="AA250" s="114"/>
      <c r="AB250" s="114"/>
      <c r="AC250" s="114"/>
      <c r="AD250" s="113"/>
      <c r="AE250" s="109">
        <f t="shared" si="77"/>
        <v>-51.318750000000058</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14"/>
      <c r="I251" s="114"/>
      <c r="J251" s="114"/>
      <c r="K251" s="114"/>
      <c r="L251" s="116"/>
      <c r="M251" s="116"/>
      <c r="N251" s="109">
        <f t="shared" si="68"/>
        <v>0</v>
      </c>
      <c r="O251" s="109">
        <f>(SUMIF($B$21:B251,B251,$N$21:N251))</f>
        <v>0</v>
      </c>
      <c r="P251" s="109">
        <f t="shared" si="76"/>
        <v>-2.0833333333333335</v>
      </c>
      <c r="Q251" s="116"/>
      <c r="R251" s="107">
        <f t="shared" si="69"/>
        <v>0</v>
      </c>
      <c r="S251" s="109">
        <f t="shared" si="70"/>
        <v>0</v>
      </c>
      <c r="T251" s="109">
        <f t="shared" si="71"/>
        <v>0</v>
      </c>
      <c r="U251" s="109">
        <f t="shared" si="72"/>
        <v>0</v>
      </c>
      <c r="V251" s="109">
        <f t="shared" si="73"/>
        <v>0</v>
      </c>
      <c r="W251" s="109">
        <f t="shared" si="74"/>
        <v>0</v>
      </c>
      <c r="X251" s="114"/>
      <c r="Y251" s="115"/>
      <c r="Z251" s="115"/>
      <c r="AA251" s="114"/>
      <c r="AB251" s="114"/>
      <c r="AC251" s="114"/>
      <c r="AD251" s="113"/>
      <c r="AE251" s="109">
        <f t="shared" si="77"/>
        <v>-51.652083333333394</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14"/>
      <c r="I252" s="114"/>
      <c r="J252" s="114"/>
      <c r="K252" s="114"/>
      <c r="L252" s="116"/>
      <c r="M252" s="116"/>
      <c r="N252" s="109">
        <f t="shared" si="68"/>
        <v>0</v>
      </c>
      <c r="O252" s="109">
        <f>(SUMIF($B$21:B252,B252,$N$21:N252))</f>
        <v>0</v>
      </c>
      <c r="P252" s="109">
        <f t="shared" si="76"/>
        <v>-2.0833333333333335</v>
      </c>
      <c r="Q252" s="116"/>
      <c r="R252" s="107">
        <f t="shared" si="69"/>
        <v>0</v>
      </c>
      <c r="S252" s="109">
        <f t="shared" si="70"/>
        <v>0</v>
      </c>
      <c r="T252" s="109">
        <f t="shared" si="71"/>
        <v>0</v>
      </c>
      <c r="U252" s="109">
        <f t="shared" si="72"/>
        <v>0</v>
      </c>
      <c r="V252" s="109">
        <f t="shared" si="73"/>
        <v>0</v>
      </c>
      <c r="W252" s="109">
        <f t="shared" si="74"/>
        <v>0</v>
      </c>
      <c r="X252" s="114"/>
      <c r="Y252" s="115"/>
      <c r="Z252" s="115"/>
      <c r="AA252" s="114"/>
      <c r="AB252" s="114"/>
      <c r="AC252" s="114"/>
      <c r="AD252" s="113"/>
      <c r="AE252" s="109">
        <f t="shared" si="77"/>
        <v>-51.98541666666673</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14"/>
      <c r="I253" s="114"/>
      <c r="J253" s="114"/>
      <c r="K253" s="114"/>
      <c r="L253" s="116"/>
      <c r="M253" s="116"/>
      <c r="N253" s="109">
        <f t="shared" si="68"/>
        <v>0</v>
      </c>
      <c r="O253" s="109">
        <f>(SUMIF($B$21:B253,B253,$N$21:N253))</f>
        <v>0</v>
      </c>
      <c r="P253" s="109">
        <f t="shared" si="76"/>
        <v>-2.0833333333333335</v>
      </c>
      <c r="Q253" s="116"/>
      <c r="R253" s="107">
        <f t="shared" si="69"/>
        <v>0</v>
      </c>
      <c r="S253" s="109">
        <f t="shared" si="70"/>
        <v>0</v>
      </c>
      <c r="T253" s="109">
        <f t="shared" si="71"/>
        <v>0</v>
      </c>
      <c r="U253" s="109">
        <f t="shared" si="72"/>
        <v>0</v>
      </c>
      <c r="V253" s="109">
        <f t="shared" si="73"/>
        <v>0</v>
      </c>
      <c r="W253" s="109">
        <f t="shared" si="74"/>
        <v>0</v>
      </c>
      <c r="X253" s="114"/>
      <c r="Y253" s="115"/>
      <c r="Z253" s="115"/>
      <c r="AA253" s="114"/>
      <c r="AB253" s="114"/>
      <c r="AC253" s="114"/>
      <c r="AD253" s="113"/>
      <c r="AE253" s="109">
        <f t="shared" si="77"/>
        <v>-52.318750000000065</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14"/>
      <c r="I254" s="114"/>
      <c r="J254" s="114"/>
      <c r="K254" s="114"/>
      <c r="L254" s="116"/>
      <c r="M254" s="116"/>
      <c r="N254" s="109">
        <f t="shared" si="68"/>
        <v>0</v>
      </c>
      <c r="O254" s="109">
        <f>(SUMIF($B$21:B254,B254,$N$21:N254))</f>
        <v>0</v>
      </c>
      <c r="P254" s="109">
        <f t="shared" si="76"/>
        <v>-2.0833333333333335</v>
      </c>
      <c r="Q254" s="116"/>
      <c r="R254" s="107">
        <f t="shared" si="69"/>
        <v>0</v>
      </c>
      <c r="S254" s="109">
        <f t="shared" si="70"/>
        <v>0</v>
      </c>
      <c r="T254" s="109">
        <f t="shared" si="71"/>
        <v>0</v>
      </c>
      <c r="U254" s="109">
        <f t="shared" si="72"/>
        <v>0</v>
      </c>
      <c r="V254" s="109">
        <f t="shared" si="73"/>
        <v>0</v>
      </c>
      <c r="W254" s="109">
        <f t="shared" si="74"/>
        <v>0</v>
      </c>
      <c r="X254" s="114"/>
      <c r="Y254" s="115"/>
      <c r="Z254" s="115"/>
      <c r="AA254" s="114"/>
      <c r="AB254" s="114"/>
      <c r="AC254" s="114"/>
      <c r="AD254" s="113"/>
      <c r="AE254" s="109">
        <f t="shared" si="77"/>
        <v>-52.652083333333401</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14"/>
      <c r="I255" s="114"/>
      <c r="J255" s="114"/>
      <c r="K255" s="114"/>
      <c r="L255" s="116"/>
      <c r="M255" s="116"/>
      <c r="N255" s="109">
        <f t="shared" si="68"/>
        <v>0</v>
      </c>
      <c r="O255" s="109">
        <f>(SUMIF($B$21:B255,B255,$N$21:N255))</f>
        <v>0</v>
      </c>
      <c r="P255" s="109">
        <f t="shared" si="76"/>
        <v>-2.0833333333333335</v>
      </c>
      <c r="Q255" s="116"/>
      <c r="R255" s="107">
        <f t="shared" si="69"/>
        <v>0</v>
      </c>
      <c r="S255" s="109">
        <f t="shared" si="70"/>
        <v>0</v>
      </c>
      <c r="T255" s="109">
        <f t="shared" si="71"/>
        <v>0</v>
      </c>
      <c r="U255" s="109">
        <f t="shared" si="72"/>
        <v>0</v>
      </c>
      <c r="V255" s="109">
        <f t="shared" si="73"/>
        <v>0</v>
      </c>
      <c r="W255" s="109">
        <f t="shared" si="74"/>
        <v>0</v>
      </c>
      <c r="X255" s="114"/>
      <c r="Y255" s="115"/>
      <c r="Z255" s="115"/>
      <c r="AA255" s="114"/>
      <c r="AB255" s="114"/>
      <c r="AC255" s="114"/>
      <c r="AD255" s="113"/>
      <c r="AE255" s="109">
        <f t="shared" si="77"/>
        <v>-52.652083333333401</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14"/>
      <c r="I256" s="114"/>
      <c r="J256" s="114"/>
      <c r="K256" s="114"/>
      <c r="L256" s="116"/>
      <c r="M256" s="116"/>
      <c r="N256" s="109">
        <f t="shared" si="68"/>
        <v>0</v>
      </c>
      <c r="O256" s="109">
        <f>(SUMIF($B$21:B256,B256,$N$21:N256))</f>
        <v>0</v>
      </c>
      <c r="P256" s="109">
        <f t="shared" si="76"/>
        <v>-2.0833333333333335</v>
      </c>
      <c r="Q256" s="116"/>
      <c r="R256" s="107">
        <f t="shared" si="69"/>
        <v>0</v>
      </c>
      <c r="S256" s="109">
        <f t="shared" si="70"/>
        <v>0</v>
      </c>
      <c r="T256" s="109">
        <f t="shared" si="71"/>
        <v>0</v>
      </c>
      <c r="U256" s="109">
        <f t="shared" si="72"/>
        <v>0</v>
      </c>
      <c r="V256" s="109">
        <f t="shared" si="73"/>
        <v>0</v>
      </c>
      <c r="W256" s="109">
        <f t="shared" si="74"/>
        <v>0</v>
      </c>
      <c r="X256" s="114"/>
      <c r="Y256" s="115"/>
      <c r="Z256" s="115"/>
      <c r="AA256" s="114"/>
      <c r="AB256" s="114"/>
      <c r="AC256" s="114"/>
      <c r="AD256" s="113"/>
      <c r="AE256" s="109">
        <f t="shared" si="77"/>
        <v>-52.652083333333401</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14"/>
      <c r="I257" s="114"/>
      <c r="J257" s="114"/>
      <c r="K257" s="114"/>
      <c r="L257" s="116"/>
      <c r="M257" s="116"/>
      <c r="N257" s="109">
        <f t="shared" si="68"/>
        <v>0</v>
      </c>
      <c r="O257" s="109">
        <f>(SUMIF($B$21:B257,B257,$N$21:N257))</f>
        <v>0</v>
      </c>
      <c r="P257" s="109">
        <f t="shared" si="76"/>
        <v>-2.0833333333333335</v>
      </c>
      <c r="Q257" s="116"/>
      <c r="R257" s="107">
        <f t="shared" si="69"/>
        <v>0</v>
      </c>
      <c r="S257" s="109">
        <f t="shared" si="70"/>
        <v>0</v>
      </c>
      <c r="T257" s="109">
        <f t="shared" si="71"/>
        <v>0</v>
      </c>
      <c r="U257" s="109">
        <f t="shared" si="72"/>
        <v>0</v>
      </c>
      <c r="V257" s="109">
        <f t="shared" si="73"/>
        <v>0</v>
      </c>
      <c r="W257" s="109">
        <f t="shared" si="74"/>
        <v>0</v>
      </c>
      <c r="X257" s="114"/>
      <c r="Y257" s="115"/>
      <c r="Z257" s="115"/>
      <c r="AA257" s="114"/>
      <c r="AB257" s="114"/>
      <c r="AC257" s="114"/>
      <c r="AD257" s="113"/>
      <c r="AE257" s="109">
        <f t="shared" si="77"/>
        <v>-52.985416666666737</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14"/>
      <c r="I258" s="114"/>
      <c r="J258" s="114"/>
      <c r="K258" s="114"/>
      <c r="L258" s="116"/>
      <c r="M258" s="116"/>
      <c r="N258" s="109">
        <f t="shared" si="68"/>
        <v>0</v>
      </c>
      <c r="O258" s="109">
        <f>(SUMIF($B$21:B258,B258,$N$21:N258))</f>
        <v>0</v>
      </c>
      <c r="P258" s="109">
        <f t="shared" si="76"/>
        <v>-2.0833333333333335</v>
      </c>
      <c r="Q258" s="116"/>
      <c r="R258" s="107">
        <f t="shared" si="69"/>
        <v>0</v>
      </c>
      <c r="S258" s="109">
        <f t="shared" si="70"/>
        <v>0</v>
      </c>
      <c r="T258" s="109">
        <f t="shared" si="71"/>
        <v>0</v>
      </c>
      <c r="U258" s="109">
        <f t="shared" si="72"/>
        <v>0</v>
      </c>
      <c r="V258" s="109">
        <f t="shared" si="73"/>
        <v>0</v>
      </c>
      <c r="W258" s="109">
        <f t="shared" si="74"/>
        <v>0</v>
      </c>
      <c r="X258" s="114"/>
      <c r="Y258" s="115"/>
      <c r="Z258" s="115"/>
      <c r="AA258" s="114"/>
      <c r="AB258" s="114"/>
      <c r="AC258" s="114"/>
      <c r="AD258" s="113"/>
      <c r="AE258" s="109">
        <f t="shared" si="77"/>
        <v>-53.318750000000072</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14"/>
      <c r="I259" s="114"/>
      <c r="J259" s="114"/>
      <c r="K259" s="114"/>
      <c r="L259" s="116"/>
      <c r="M259" s="116"/>
      <c r="N259" s="109">
        <f t="shared" si="68"/>
        <v>0</v>
      </c>
      <c r="O259" s="109">
        <f>(SUMIF($B$21:B259,B259,$N$21:N259))</f>
        <v>0</v>
      </c>
      <c r="P259" s="109">
        <f t="shared" si="76"/>
        <v>-2.0833333333333335</v>
      </c>
      <c r="Q259" s="116"/>
      <c r="R259" s="107">
        <f t="shared" si="69"/>
        <v>0</v>
      </c>
      <c r="S259" s="109">
        <f t="shared" si="70"/>
        <v>0</v>
      </c>
      <c r="T259" s="109">
        <f t="shared" si="71"/>
        <v>0</v>
      </c>
      <c r="U259" s="109">
        <f t="shared" si="72"/>
        <v>0</v>
      </c>
      <c r="V259" s="109">
        <f t="shared" si="73"/>
        <v>0</v>
      </c>
      <c r="W259" s="109">
        <f t="shared" si="74"/>
        <v>0</v>
      </c>
      <c r="X259" s="114"/>
      <c r="Y259" s="115"/>
      <c r="Z259" s="115"/>
      <c r="AA259" s="114"/>
      <c r="AB259" s="114"/>
      <c r="AC259" s="114"/>
      <c r="AD259" s="113"/>
      <c r="AE259" s="109">
        <f t="shared" si="77"/>
        <v>-53.652083333333408</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14"/>
      <c r="I260" s="114"/>
      <c r="J260" s="114"/>
      <c r="K260" s="114"/>
      <c r="L260" s="116"/>
      <c r="M260" s="116"/>
      <c r="N260" s="109">
        <f t="shared" si="68"/>
        <v>0</v>
      </c>
      <c r="O260" s="109">
        <f>(SUMIF($B$21:B260,B260,$N$21:N260))</f>
        <v>0</v>
      </c>
      <c r="P260" s="109">
        <f t="shared" si="76"/>
        <v>-2.0833333333333335</v>
      </c>
      <c r="Q260" s="116"/>
      <c r="R260" s="107">
        <f t="shared" si="69"/>
        <v>0</v>
      </c>
      <c r="S260" s="109">
        <f t="shared" si="70"/>
        <v>0</v>
      </c>
      <c r="T260" s="109">
        <f t="shared" si="71"/>
        <v>0</v>
      </c>
      <c r="U260" s="109">
        <f t="shared" si="72"/>
        <v>0</v>
      </c>
      <c r="V260" s="109">
        <f t="shared" si="73"/>
        <v>0</v>
      </c>
      <c r="W260" s="109">
        <f t="shared" si="74"/>
        <v>0</v>
      </c>
      <c r="X260" s="114"/>
      <c r="Y260" s="115"/>
      <c r="Z260" s="115"/>
      <c r="AA260" s="114"/>
      <c r="AB260" s="114"/>
      <c r="AC260" s="114"/>
      <c r="AD260" s="113"/>
      <c r="AE260" s="109">
        <f t="shared" si="77"/>
        <v>-53.985416666666744</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14"/>
      <c r="I261" s="114"/>
      <c r="J261" s="114"/>
      <c r="K261" s="114"/>
      <c r="L261" s="116"/>
      <c r="M261" s="116"/>
      <c r="N261" s="109">
        <f t="shared" si="68"/>
        <v>0</v>
      </c>
      <c r="O261" s="109">
        <f>(SUMIF($B$21:B261,B261,$N$21:N261))</f>
        <v>0</v>
      </c>
      <c r="P261" s="109">
        <f t="shared" si="76"/>
        <v>-2.0833333333333335</v>
      </c>
      <c r="Q261" s="116"/>
      <c r="R261" s="107">
        <f t="shared" si="69"/>
        <v>0</v>
      </c>
      <c r="S261" s="109">
        <f t="shared" si="70"/>
        <v>0</v>
      </c>
      <c r="T261" s="109">
        <f t="shared" si="71"/>
        <v>0</v>
      </c>
      <c r="U261" s="109">
        <f t="shared" si="72"/>
        <v>0</v>
      </c>
      <c r="V261" s="109">
        <f t="shared" si="73"/>
        <v>0</v>
      </c>
      <c r="W261" s="109">
        <f t="shared" si="74"/>
        <v>0</v>
      </c>
      <c r="X261" s="114"/>
      <c r="Y261" s="115"/>
      <c r="Z261" s="115"/>
      <c r="AA261" s="114"/>
      <c r="AB261" s="114"/>
      <c r="AC261" s="114"/>
      <c r="AD261" s="113"/>
      <c r="AE261" s="109">
        <f t="shared" si="77"/>
        <v>-54.31875000000008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14"/>
      <c r="I262" s="114"/>
      <c r="J262" s="114"/>
      <c r="K262" s="114"/>
      <c r="L262" s="116"/>
      <c r="M262" s="116"/>
      <c r="N262" s="109">
        <f t="shared" si="68"/>
        <v>0</v>
      </c>
      <c r="O262" s="109">
        <f>(SUMIF($B$21:B262,B262,$N$21:N262))</f>
        <v>0</v>
      </c>
      <c r="P262" s="109">
        <f t="shared" si="76"/>
        <v>-2.0833333333333335</v>
      </c>
      <c r="Q262" s="116"/>
      <c r="R262" s="107">
        <f t="shared" si="69"/>
        <v>0</v>
      </c>
      <c r="S262" s="109">
        <f t="shared" si="70"/>
        <v>0</v>
      </c>
      <c r="T262" s="109">
        <f t="shared" si="71"/>
        <v>0</v>
      </c>
      <c r="U262" s="109">
        <f t="shared" si="72"/>
        <v>0</v>
      </c>
      <c r="V262" s="109">
        <f t="shared" si="73"/>
        <v>0</v>
      </c>
      <c r="W262" s="109">
        <f t="shared" si="74"/>
        <v>0</v>
      </c>
      <c r="X262" s="114"/>
      <c r="Y262" s="115"/>
      <c r="Z262" s="115"/>
      <c r="AA262" s="114"/>
      <c r="AB262" s="114"/>
      <c r="AC262" s="114"/>
      <c r="AD262" s="113"/>
      <c r="AE262" s="109">
        <f t="shared" si="77"/>
        <v>-54.31875000000008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14"/>
      <c r="I263" s="114"/>
      <c r="J263" s="114"/>
      <c r="K263" s="114"/>
      <c r="L263" s="116"/>
      <c r="M263" s="116"/>
      <c r="N263" s="109">
        <f t="shared" si="68"/>
        <v>0</v>
      </c>
      <c r="O263" s="109">
        <f>(SUMIF($B$21:B263,B263,$N$21:N263))</f>
        <v>0</v>
      </c>
      <c r="P263" s="109">
        <f t="shared" si="76"/>
        <v>-2.0833333333333335</v>
      </c>
      <c r="Q263" s="116"/>
      <c r="R263" s="107">
        <f t="shared" si="69"/>
        <v>0</v>
      </c>
      <c r="S263" s="109">
        <f t="shared" si="70"/>
        <v>0</v>
      </c>
      <c r="T263" s="109">
        <f t="shared" si="71"/>
        <v>0</v>
      </c>
      <c r="U263" s="109">
        <f t="shared" si="72"/>
        <v>0</v>
      </c>
      <c r="V263" s="109">
        <f t="shared" si="73"/>
        <v>0</v>
      </c>
      <c r="W263" s="109">
        <f t="shared" si="74"/>
        <v>0</v>
      </c>
      <c r="X263" s="114"/>
      <c r="Y263" s="115"/>
      <c r="Z263" s="115"/>
      <c r="AA263" s="114"/>
      <c r="AB263" s="114"/>
      <c r="AC263" s="114"/>
      <c r="AD263" s="113"/>
      <c r="AE263" s="109">
        <f t="shared" si="77"/>
        <v>-54.31875000000008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14"/>
      <c r="I264" s="114"/>
      <c r="J264" s="114"/>
      <c r="K264" s="114"/>
      <c r="L264" s="116"/>
      <c r="M264" s="116"/>
      <c r="N264" s="109">
        <f t="shared" si="68"/>
        <v>0</v>
      </c>
      <c r="O264" s="109">
        <f>(SUMIF($B$21:B264,B264,$N$21:N264))</f>
        <v>0</v>
      </c>
      <c r="P264" s="109">
        <f t="shared" si="76"/>
        <v>-2.0833333333333335</v>
      </c>
      <c r="Q264" s="116"/>
      <c r="R264" s="107">
        <f t="shared" si="69"/>
        <v>0</v>
      </c>
      <c r="S264" s="109">
        <f t="shared" si="70"/>
        <v>0</v>
      </c>
      <c r="T264" s="109">
        <f t="shared" si="71"/>
        <v>0</v>
      </c>
      <c r="U264" s="109">
        <f t="shared" si="72"/>
        <v>0</v>
      </c>
      <c r="V264" s="109">
        <f t="shared" si="73"/>
        <v>0</v>
      </c>
      <c r="W264" s="109">
        <f t="shared" si="74"/>
        <v>0</v>
      </c>
      <c r="X264" s="114"/>
      <c r="Y264" s="115"/>
      <c r="Z264" s="115"/>
      <c r="AA264" s="114"/>
      <c r="AB264" s="114"/>
      <c r="AC264" s="114"/>
      <c r="AD264" s="113"/>
      <c r="AE264" s="109">
        <f t="shared" si="77"/>
        <v>-54.652083333333415</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14"/>
      <c r="I265" s="114"/>
      <c r="J265" s="114"/>
      <c r="K265" s="114"/>
      <c r="L265" s="116"/>
      <c r="M265" s="116"/>
      <c r="N265" s="109">
        <f t="shared" si="68"/>
        <v>0</v>
      </c>
      <c r="O265" s="109">
        <f>(SUMIF($B$21:B265,B265,$N$21:N265))</f>
        <v>0</v>
      </c>
      <c r="P265" s="109">
        <f t="shared" si="76"/>
        <v>-2.0833333333333335</v>
      </c>
      <c r="Q265" s="116"/>
      <c r="R265" s="107">
        <f t="shared" si="69"/>
        <v>0</v>
      </c>
      <c r="S265" s="109">
        <f t="shared" si="70"/>
        <v>0</v>
      </c>
      <c r="T265" s="109">
        <f t="shared" si="71"/>
        <v>0</v>
      </c>
      <c r="U265" s="109">
        <f t="shared" si="72"/>
        <v>0</v>
      </c>
      <c r="V265" s="109">
        <f t="shared" si="73"/>
        <v>0</v>
      </c>
      <c r="W265" s="109">
        <f t="shared" si="74"/>
        <v>0</v>
      </c>
      <c r="X265" s="114"/>
      <c r="Y265" s="115"/>
      <c r="Z265" s="115"/>
      <c r="AA265" s="114"/>
      <c r="AB265" s="114"/>
      <c r="AC265" s="114"/>
      <c r="AD265" s="113"/>
      <c r="AE265" s="109">
        <f t="shared" si="77"/>
        <v>-54.985416666666751</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14"/>
      <c r="I266" s="114"/>
      <c r="J266" s="114"/>
      <c r="K266" s="114"/>
      <c r="L266" s="116"/>
      <c r="M266" s="116"/>
      <c r="N266" s="109">
        <f t="shared" si="68"/>
        <v>0</v>
      </c>
      <c r="O266" s="109">
        <f>(SUMIF($B$21:B266,B266,$N$21:N266))</f>
        <v>0</v>
      </c>
      <c r="P266" s="109">
        <f t="shared" si="76"/>
        <v>-2.0833333333333335</v>
      </c>
      <c r="Q266" s="116"/>
      <c r="R266" s="107">
        <f t="shared" si="69"/>
        <v>0</v>
      </c>
      <c r="S266" s="109">
        <f t="shared" si="70"/>
        <v>0</v>
      </c>
      <c r="T266" s="109">
        <f t="shared" si="71"/>
        <v>0</v>
      </c>
      <c r="U266" s="109">
        <f t="shared" si="72"/>
        <v>0</v>
      </c>
      <c r="V266" s="109">
        <f t="shared" si="73"/>
        <v>0</v>
      </c>
      <c r="W266" s="109">
        <f t="shared" si="74"/>
        <v>0</v>
      </c>
      <c r="X266" s="114"/>
      <c r="Y266" s="115"/>
      <c r="Z266" s="115"/>
      <c r="AA266" s="114"/>
      <c r="AB266" s="114"/>
      <c r="AC266" s="114"/>
      <c r="AD266" s="113"/>
      <c r="AE266" s="109">
        <f t="shared" si="77"/>
        <v>-55.318750000000087</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14"/>
      <c r="I267" s="114"/>
      <c r="J267" s="114"/>
      <c r="K267" s="114"/>
      <c r="L267" s="116"/>
      <c r="M267" s="116"/>
      <c r="N267" s="109">
        <f t="shared" si="68"/>
        <v>0</v>
      </c>
      <c r="O267" s="109">
        <f>(SUMIF($B$21:B267,B267,$N$21:N267))</f>
        <v>0</v>
      </c>
      <c r="P267" s="109">
        <f t="shared" si="76"/>
        <v>-2.0833333333333335</v>
      </c>
      <c r="Q267" s="116"/>
      <c r="R267" s="107">
        <f t="shared" si="69"/>
        <v>0</v>
      </c>
      <c r="S267" s="109">
        <f t="shared" si="70"/>
        <v>0</v>
      </c>
      <c r="T267" s="109">
        <f t="shared" si="71"/>
        <v>0</v>
      </c>
      <c r="U267" s="109">
        <f t="shared" si="72"/>
        <v>0</v>
      </c>
      <c r="V267" s="109">
        <f t="shared" si="73"/>
        <v>0</v>
      </c>
      <c r="W267" s="109">
        <f t="shared" si="74"/>
        <v>0</v>
      </c>
      <c r="X267" s="114"/>
      <c r="Y267" s="115"/>
      <c r="Z267" s="115"/>
      <c r="AA267" s="114"/>
      <c r="AB267" s="114"/>
      <c r="AC267" s="114"/>
      <c r="AD267" s="113"/>
      <c r="AE267" s="109">
        <f t="shared" si="77"/>
        <v>-55.652083333333422</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14"/>
      <c r="I268" s="114"/>
      <c r="J268" s="114"/>
      <c r="K268" s="114"/>
      <c r="L268" s="116"/>
      <c r="M268" s="116"/>
      <c r="N268" s="109">
        <f t="shared" si="68"/>
        <v>0</v>
      </c>
      <c r="O268" s="109">
        <f>(SUMIF($B$21:B268,B268,$N$21:N268))</f>
        <v>0</v>
      </c>
      <c r="P268" s="109">
        <f t="shared" si="76"/>
        <v>-2.0833333333333335</v>
      </c>
      <c r="Q268" s="116"/>
      <c r="R268" s="107">
        <f t="shared" si="69"/>
        <v>0</v>
      </c>
      <c r="S268" s="109">
        <f t="shared" si="70"/>
        <v>0</v>
      </c>
      <c r="T268" s="109">
        <f t="shared" si="71"/>
        <v>0</v>
      </c>
      <c r="U268" s="109">
        <f t="shared" si="72"/>
        <v>0</v>
      </c>
      <c r="V268" s="109">
        <f t="shared" si="73"/>
        <v>0</v>
      </c>
      <c r="W268" s="109">
        <f t="shared" si="74"/>
        <v>0</v>
      </c>
      <c r="X268" s="114"/>
      <c r="Y268" s="115"/>
      <c r="Z268" s="115"/>
      <c r="AA268" s="114"/>
      <c r="AB268" s="114"/>
      <c r="AC268" s="114"/>
      <c r="AD268" s="113"/>
      <c r="AE268" s="109">
        <f t="shared" si="77"/>
        <v>-55.985416666666758</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14"/>
      <c r="I269" s="114"/>
      <c r="J269" s="114"/>
      <c r="K269" s="114"/>
      <c r="L269" s="116"/>
      <c r="M269" s="116"/>
      <c r="N269" s="109">
        <f t="shared" si="68"/>
        <v>0</v>
      </c>
      <c r="O269" s="109">
        <f>(SUMIF($B$21:B269,B269,$N$21:N269))</f>
        <v>0</v>
      </c>
      <c r="P269" s="109">
        <f t="shared" si="76"/>
        <v>-2.0833333333333335</v>
      </c>
      <c r="Q269" s="116"/>
      <c r="R269" s="107">
        <f t="shared" si="69"/>
        <v>0</v>
      </c>
      <c r="S269" s="109">
        <f t="shared" si="70"/>
        <v>0</v>
      </c>
      <c r="T269" s="109">
        <f t="shared" si="71"/>
        <v>0</v>
      </c>
      <c r="U269" s="109">
        <f t="shared" si="72"/>
        <v>0</v>
      </c>
      <c r="V269" s="109">
        <f t="shared" si="73"/>
        <v>0</v>
      </c>
      <c r="W269" s="109">
        <f t="shared" si="74"/>
        <v>0</v>
      </c>
      <c r="X269" s="114"/>
      <c r="Y269" s="115"/>
      <c r="Z269" s="115"/>
      <c r="AA269" s="114"/>
      <c r="AB269" s="114"/>
      <c r="AC269" s="114"/>
      <c r="AD269" s="113"/>
      <c r="AE269" s="109">
        <f t="shared" si="77"/>
        <v>-55.985416666666758</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14"/>
      <c r="I270" s="114"/>
      <c r="J270" s="114"/>
      <c r="K270" s="114"/>
      <c r="L270" s="116"/>
      <c r="M270" s="116"/>
      <c r="N270" s="109">
        <f t="shared" si="68"/>
        <v>0</v>
      </c>
      <c r="O270" s="109">
        <f>(SUMIF($B$21:B270,B270,$N$21:N270))</f>
        <v>0</v>
      </c>
      <c r="P270" s="109">
        <f t="shared" si="76"/>
        <v>-2.0833333333333335</v>
      </c>
      <c r="Q270" s="116"/>
      <c r="R270" s="107">
        <f t="shared" si="69"/>
        <v>0</v>
      </c>
      <c r="S270" s="109">
        <f t="shared" si="70"/>
        <v>0</v>
      </c>
      <c r="T270" s="109">
        <f t="shared" si="71"/>
        <v>0</v>
      </c>
      <c r="U270" s="109">
        <f t="shared" si="72"/>
        <v>0</v>
      </c>
      <c r="V270" s="109">
        <f t="shared" si="73"/>
        <v>0</v>
      </c>
      <c r="W270" s="109">
        <f t="shared" si="74"/>
        <v>0</v>
      </c>
      <c r="X270" s="114"/>
      <c r="Y270" s="115"/>
      <c r="Z270" s="115"/>
      <c r="AA270" s="114"/>
      <c r="AB270" s="114"/>
      <c r="AC270" s="114"/>
      <c r="AD270" s="113"/>
      <c r="AE270" s="109">
        <f t="shared" si="77"/>
        <v>-55.985416666666758</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14"/>
      <c r="I271" s="114"/>
      <c r="J271" s="114"/>
      <c r="K271" s="114"/>
      <c r="L271" s="116"/>
      <c r="M271" s="116"/>
      <c r="N271" s="109">
        <f t="shared" si="68"/>
        <v>0</v>
      </c>
      <c r="O271" s="109">
        <f>(SUMIF($B$21:B271,B271,$N$21:N271))</f>
        <v>0</v>
      </c>
      <c r="P271" s="109">
        <f t="shared" si="76"/>
        <v>-2.0833333333333335</v>
      </c>
      <c r="Q271" s="116"/>
      <c r="R271" s="107">
        <f t="shared" si="69"/>
        <v>0</v>
      </c>
      <c r="S271" s="109">
        <f t="shared" si="70"/>
        <v>0</v>
      </c>
      <c r="T271" s="109">
        <f t="shared" si="71"/>
        <v>0</v>
      </c>
      <c r="U271" s="109">
        <f t="shared" si="72"/>
        <v>0</v>
      </c>
      <c r="V271" s="109">
        <f t="shared" si="73"/>
        <v>0</v>
      </c>
      <c r="W271" s="109">
        <f t="shared" si="74"/>
        <v>0</v>
      </c>
      <c r="X271" s="114"/>
      <c r="Y271" s="115"/>
      <c r="Z271" s="115"/>
      <c r="AA271" s="114"/>
      <c r="AB271" s="114"/>
      <c r="AC271" s="114"/>
      <c r="AD271" s="113"/>
      <c r="AE271" s="109">
        <f t="shared" si="77"/>
        <v>-56.318750000000094</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14"/>
      <c r="I272" s="114"/>
      <c r="J272" s="114"/>
      <c r="K272" s="114"/>
      <c r="L272" s="116"/>
      <c r="M272" s="116"/>
      <c r="N272" s="109">
        <f t="shared" si="68"/>
        <v>0</v>
      </c>
      <c r="O272" s="109">
        <f>(SUMIF($B$21:B272,B272,$N$21:N272))</f>
        <v>0</v>
      </c>
      <c r="P272" s="109">
        <f t="shared" si="76"/>
        <v>-2.0833333333333335</v>
      </c>
      <c r="Q272" s="116"/>
      <c r="R272" s="107">
        <f t="shared" si="69"/>
        <v>0</v>
      </c>
      <c r="S272" s="109">
        <f t="shared" si="70"/>
        <v>0</v>
      </c>
      <c r="T272" s="109">
        <f t="shared" si="71"/>
        <v>0</v>
      </c>
      <c r="U272" s="109">
        <f t="shared" si="72"/>
        <v>0</v>
      </c>
      <c r="V272" s="109">
        <f t="shared" si="73"/>
        <v>0</v>
      </c>
      <c r="W272" s="109">
        <f t="shared" si="74"/>
        <v>0</v>
      </c>
      <c r="X272" s="114"/>
      <c r="Y272" s="115"/>
      <c r="Z272" s="115"/>
      <c r="AA272" s="114"/>
      <c r="AB272" s="114"/>
      <c r="AC272" s="114"/>
      <c r="AD272" s="113"/>
      <c r="AE272" s="109">
        <f t="shared" si="77"/>
        <v>-56.652083333333429</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14"/>
      <c r="I273" s="114"/>
      <c r="J273" s="114"/>
      <c r="K273" s="114"/>
      <c r="L273" s="116"/>
      <c r="M273" s="116"/>
      <c r="N273" s="109">
        <f t="shared" si="68"/>
        <v>0</v>
      </c>
      <c r="O273" s="109">
        <f>(SUMIF($B$21:B273,B273,$N$21:N273))</f>
        <v>0</v>
      </c>
      <c r="P273" s="109">
        <f t="shared" si="76"/>
        <v>-2.0833333333333335</v>
      </c>
      <c r="Q273" s="116"/>
      <c r="R273" s="107">
        <f t="shared" si="69"/>
        <v>0</v>
      </c>
      <c r="S273" s="109">
        <f t="shared" si="70"/>
        <v>0</v>
      </c>
      <c r="T273" s="109">
        <f t="shared" si="71"/>
        <v>0</v>
      </c>
      <c r="U273" s="109">
        <f t="shared" si="72"/>
        <v>0</v>
      </c>
      <c r="V273" s="109">
        <f t="shared" si="73"/>
        <v>0</v>
      </c>
      <c r="W273" s="109">
        <f t="shared" si="74"/>
        <v>0</v>
      </c>
      <c r="X273" s="114"/>
      <c r="Y273" s="115"/>
      <c r="Z273" s="115"/>
      <c r="AA273" s="114"/>
      <c r="AB273" s="114"/>
      <c r="AC273" s="114"/>
      <c r="AD273" s="113"/>
      <c r="AE273" s="109">
        <f t="shared" si="77"/>
        <v>-56.985416666666765</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14"/>
      <c r="I274" s="114"/>
      <c r="J274" s="114"/>
      <c r="K274" s="114"/>
      <c r="L274" s="116"/>
      <c r="M274" s="116"/>
      <c r="N274" s="109">
        <f t="shared" si="68"/>
        <v>0</v>
      </c>
      <c r="O274" s="109">
        <f>(SUMIF($B$21:B274,B274,$N$21:N274))</f>
        <v>0</v>
      </c>
      <c r="P274" s="109">
        <f t="shared" si="76"/>
        <v>-2.0833333333333335</v>
      </c>
      <c r="Q274" s="116"/>
      <c r="R274" s="107">
        <f t="shared" si="69"/>
        <v>0</v>
      </c>
      <c r="S274" s="109">
        <f t="shared" si="70"/>
        <v>0</v>
      </c>
      <c r="T274" s="109">
        <f t="shared" si="71"/>
        <v>0</v>
      </c>
      <c r="U274" s="109">
        <f t="shared" si="72"/>
        <v>0</v>
      </c>
      <c r="V274" s="109">
        <f t="shared" si="73"/>
        <v>0</v>
      </c>
      <c r="W274" s="109">
        <f t="shared" si="74"/>
        <v>0</v>
      </c>
      <c r="X274" s="114"/>
      <c r="Y274" s="115"/>
      <c r="Z274" s="115"/>
      <c r="AA274" s="114"/>
      <c r="AB274" s="114"/>
      <c r="AC274" s="114"/>
      <c r="AD274" s="113"/>
      <c r="AE274" s="109">
        <f t="shared" si="77"/>
        <v>-57.318750000000101</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14"/>
      <c r="I275" s="114"/>
      <c r="J275" s="114"/>
      <c r="K275" s="114"/>
      <c r="L275" s="116"/>
      <c r="M275" s="116"/>
      <c r="N275" s="109">
        <f t="shared" ref="N275:N338" si="88">((((I275-H275+N(I275&lt;H275)+(K275-J275+N(K275&lt;J275))+L275-M275))))</f>
        <v>0</v>
      </c>
      <c r="O275" s="109">
        <f>(SUMIF($B$21:B275,B275,$N$21:N275))</f>
        <v>0</v>
      </c>
      <c r="P275" s="109">
        <f t="shared" si="76"/>
        <v>-2.0833333333333335</v>
      </c>
      <c r="Q275" s="116"/>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14"/>
      <c r="Y275" s="115"/>
      <c r="Z275" s="115"/>
      <c r="AA275" s="114"/>
      <c r="AB275" s="114"/>
      <c r="AC275" s="114"/>
      <c r="AD275" s="113"/>
      <c r="AE275" s="109">
        <f t="shared" si="77"/>
        <v>-57.652083333333437</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14"/>
      <c r="I276" s="114"/>
      <c r="J276" s="114"/>
      <c r="K276" s="114"/>
      <c r="L276" s="116"/>
      <c r="M276" s="116"/>
      <c r="N276" s="109">
        <f t="shared" si="88"/>
        <v>0</v>
      </c>
      <c r="O276" s="109">
        <f>(SUMIF($B$21:B276,B276,$N$21:N276))</f>
        <v>0</v>
      </c>
      <c r="P276" s="109">
        <f t="shared" ref="P276:P339" si="96">IF(C276=2,-$AG$13+O276,IF(P275&lt;0,-$AG$13+O276,-$AG$13+O276))</f>
        <v>-2.0833333333333335</v>
      </c>
      <c r="Q276" s="116"/>
      <c r="R276" s="107">
        <f t="shared" si="89"/>
        <v>0</v>
      </c>
      <c r="S276" s="109">
        <f t="shared" si="90"/>
        <v>0</v>
      </c>
      <c r="T276" s="109">
        <f t="shared" si="91"/>
        <v>0</v>
      </c>
      <c r="U276" s="109">
        <f t="shared" si="92"/>
        <v>0</v>
      </c>
      <c r="V276" s="109">
        <f t="shared" si="93"/>
        <v>0</v>
      </c>
      <c r="W276" s="109">
        <f t="shared" si="94"/>
        <v>0</v>
      </c>
      <c r="X276" s="114"/>
      <c r="Y276" s="115"/>
      <c r="Z276" s="115"/>
      <c r="AA276" s="114"/>
      <c r="AB276" s="114"/>
      <c r="AC276" s="114"/>
      <c r="AD276" s="113"/>
      <c r="AE276" s="109">
        <f t="shared" ref="AE276:AE339" si="97">AE275-G276+N276++Q276+V276+X276+AB276-AA276+Z276</f>
        <v>-57.652083333333437</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14"/>
      <c r="I277" s="114"/>
      <c r="J277" s="114"/>
      <c r="K277" s="114"/>
      <c r="L277" s="116"/>
      <c r="M277" s="116"/>
      <c r="N277" s="109">
        <f t="shared" si="88"/>
        <v>0</v>
      </c>
      <c r="O277" s="109">
        <f>(SUMIF($B$21:B277,B277,$N$21:N277))</f>
        <v>0</v>
      </c>
      <c r="P277" s="109">
        <f t="shared" si="96"/>
        <v>-2.0833333333333335</v>
      </c>
      <c r="Q277" s="116"/>
      <c r="R277" s="107">
        <f t="shared" si="89"/>
        <v>0</v>
      </c>
      <c r="S277" s="109">
        <f t="shared" si="90"/>
        <v>0</v>
      </c>
      <c r="T277" s="109">
        <f t="shared" si="91"/>
        <v>0</v>
      </c>
      <c r="U277" s="109">
        <f t="shared" si="92"/>
        <v>0</v>
      </c>
      <c r="V277" s="109">
        <f t="shared" si="93"/>
        <v>0</v>
      </c>
      <c r="W277" s="109">
        <f t="shared" si="94"/>
        <v>0</v>
      </c>
      <c r="X277" s="114"/>
      <c r="Y277" s="115"/>
      <c r="Z277" s="115"/>
      <c r="AA277" s="114"/>
      <c r="AB277" s="114"/>
      <c r="AC277" s="114"/>
      <c r="AD277" s="113"/>
      <c r="AE277" s="109">
        <f t="shared" si="97"/>
        <v>-57.652083333333437</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14"/>
      <c r="I278" s="114"/>
      <c r="J278" s="114"/>
      <c r="K278" s="114"/>
      <c r="L278" s="116"/>
      <c r="M278" s="116"/>
      <c r="N278" s="109">
        <f t="shared" si="88"/>
        <v>0</v>
      </c>
      <c r="O278" s="109">
        <f>(SUMIF($B$21:B278,B278,$N$21:N278))</f>
        <v>0</v>
      </c>
      <c r="P278" s="109">
        <f t="shared" si="96"/>
        <v>-2.0833333333333335</v>
      </c>
      <c r="Q278" s="116"/>
      <c r="R278" s="107">
        <f t="shared" si="89"/>
        <v>0</v>
      </c>
      <c r="S278" s="109">
        <f t="shared" si="90"/>
        <v>0</v>
      </c>
      <c r="T278" s="109">
        <f t="shared" si="91"/>
        <v>0</v>
      </c>
      <c r="U278" s="109">
        <f t="shared" si="92"/>
        <v>0</v>
      </c>
      <c r="V278" s="109">
        <f t="shared" si="93"/>
        <v>0</v>
      </c>
      <c r="W278" s="109">
        <f t="shared" si="94"/>
        <v>0</v>
      </c>
      <c r="X278" s="114"/>
      <c r="Y278" s="115"/>
      <c r="Z278" s="115"/>
      <c r="AA278" s="114"/>
      <c r="AB278" s="114"/>
      <c r="AC278" s="114"/>
      <c r="AD278" s="113"/>
      <c r="AE278" s="109">
        <f t="shared" si="97"/>
        <v>-57.985416666666772</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14"/>
      <c r="I279" s="114"/>
      <c r="J279" s="114"/>
      <c r="K279" s="114"/>
      <c r="L279" s="116"/>
      <c r="M279" s="116"/>
      <c r="N279" s="109">
        <f t="shared" si="88"/>
        <v>0</v>
      </c>
      <c r="O279" s="109">
        <f>(SUMIF($B$21:B279,B279,$N$21:N279))</f>
        <v>0</v>
      </c>
      <c r="P279" s="109">
        <f t="shared" si="96"/>
        <v>-2.0833333333333335</v>
      </c>
      <c r="Q279" s="116"/>
      <c r="R279" s="107">
        <f t="shared" si="89"/>
        <v>0</v>
      </c>
      <c r="S279" s="109">
        <f t="shared" si="90"/>
        <v>0</v>
      </c>
      <c r="T279" s="109">
        <f t="shared" si="91"/>
        <v>0</v>
      </c>
      <c r="U279" s="109">
        <f t="shared" si="92"/>
        <v>0</v>
      </c>
      <c r="V279" s="109">
        <f t="shared" si="93"/>
        <v>0</v>
      </c>
      <c r="W279" s="109">
        <f t="shared" si="94"/>
        <v>0</v>
      </c>
      <c r="X279" s="114"/>
      <c r="Y279" s="115"/>
      <c r="Z279" s="115"/>
      <c r="AA279" s="114"/>
      <c r="AB279" s="114"/>
      <c r="AC279" s="114"/>
      <c r="AD279" s="113"/>
      <c r="AE279" s="109">
        <f t="shared" si="97"/>
        <v>-58.318750000000108</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14"/>
      <c r="I280" s="114"/>
      <c r="J280" s="114"/>
      <c r="K280" s="114"/>
      <c r="L280" s="116"/>
      <c r="M280" s="116"/>
      <c r="N280" s="109">
        <f t="shared" si="88"/>
        <v>0</v>
      </c>
      <c r="O280" s="109">
        <f>(SUMIF($B$21:B280,B280,$N$21:N280))</f>
        <v>0</v>
      </c>
      <c r="P280" s="109">
        <f t="shared" si="96"/>
        <v>-2.0833333333333335</v>
      </c>
      <c r="Q280" s="116"/>
      <c r="R280" s="107">
        <f t="shared" si="89"/>
        <v>0</v>
      </c>
      <c r="S280" s="109">
        <f t="shared" si="90"/>
        <v>0</v>
      </c>
      <c r="T280" s="109">
        <f t="shared" si="91"/>
        <v>0</v>
      </c>
      <c r="U280" s="109">
        <f t="shared" si="92"/>
        <v>0</v>
      </c>
      <c r="V280" s="109">
        <f t="shared" si="93"/>
        <v>0</v>
      </c>
      <c r="W280" s="109">
        <f t="shared" si="94"/>
        <v>0</v>
      </c>
      <c r="X280" s="114"/>
      <c r="Y280" s="115"/>
      <c r="Z280" s="115"/>
      <c r="AA280" s="114"/>
      <c r="AB280" s="114"/>
      <c r="AC280" s="114"/>
      <c r="AD280" s="113"/>
      <c r="AE280" s="109">
        <f t="shared" si="97"/>
        <v>-58.318750000000108</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14"/>
      <c r="I281" s="114"/>
      <c r="J281" s="114"/>
      <c r="K281" s="114"/>
      <c r="L281" s="116"/>
      <c r="M281" s="116"/>
      <c r="N281" s="109">
        <f t="shared" si="88"/>
        <v>0</v>
      </c>
      <c r="O281" s="109">
        <f>(SUMIF($B$21:B281,B281,$N$21:N281))</f>
        <v>0</v>
      </c>
      <c r="P281" s="109">
        <f t="shared" si="96"/>
        <v>-2.0833333333333335</v>
      </c>
      <c r="Q281" s="116"/>
      <c r="R281" s="107">
        <f t="shared" si="89"/>
        <v>0</v>
      </c>
      <c r="S281" s="109">
        <f t="shared" si="90"/>
        <v>0</v>
      </c>
      <c r="T281" s="109">
        <f t="shared" si="91"/>
        <v>0</v>
      </c>
      <c r="U281" s="109">
        <f t="shared" si="92"/>
        <v>0</v>
      </c>
      <c r="V281" s="109">
        <f t="shared" si="93"/>
        <v>0</v>
      </c>
      <c r="W281" s="109">
        <f t="shared" si="94"/>
        <v>0</v>
      </c>
      <c r="X281" s="114"/>
      <c r="Y281" s="115"/>
      <c r="Z281" s="115"/>
      <c r="AA281" s="114"/>
      <c r="AB281" s="114"/>
      <c r="AC281" s="114"/>
      <c r="AD281" s="113"/>
      <c r="AE281" s="109">
        <f t="shared" si="97"/>
        <v>-58.652083333333444</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14"/>
      <c r="I282" s="114"/>
      <c r="J282" s="114"/>
      <c r="K282" s="114"/>
      <c r="L282" s="116"/>
      <c r="M282" s="116"/>
      <c r="N282" s="109">
        <f t="shared" si="88"/>
        <v>0</v>
      </c>
      <c r="O282" s="109">
        <f>(SUMIF($B$21:B282,B282,$N$21:N282))</f>
        <v>0</v>
      </c>
      <c r="P282" s="109">
        <f t="shared" si="96"/>
        <v>-2.0833333333333335</v>
      </c>
      <c r="Q282" s="116"/>
      <c r="R282" s="107">
        <f t="shared" si="89"/>
        <v>0</v>
      </c>
      <c r="S282" s="109">
        <f t="shared" si="90"/>
        <v>0</v>
      </c>
      <c r="T282" s="109">
        <f t="shared" si="91"/>
        <v>0</v>
      </c>
      <c r="U282" s="109">
        <f t="shared" si="92"/>
        <v>0</v>
      </c>
      <c r="V282" s="109">
        <f t="shared" si="93"/>
        <v>0</v>
      </c>
      <c r="W282" s="109">
        <f t="shared" si="94"/>
        <v>0</v>
      </c>
      <c r="X282" s="114"/>
      <c r="Y282" s="115"/>
      <c r="Z282" s="115"/>
      <c r="AA282" s="114"/>
      <c r="AB282" s="114"/>
      <c r="AC282" s="114"/>
      <c r="AD282" s="113"/>
      <c r="AE282" s="109">
        <f t="shared" si="97"/>
        <v>-58.985416666666779</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14"/>
      <c r="I283" s="114"/>
      <c r="J283" s="114"/>
      <c r="K283" s="114"/>
      <c r="L283" s="116"/>
      <c r="M283" s="116"/>
      <c r="N283" s="109">
        <f t="shared" si="88"/>
        <v>0</v>
      </c>
      <c r="O283" s="109">
        <f>(SUMIF($B$21:B283,B283,$N$21:N283))</f>
        <v>0</v>
      </c>
      <c r="P283" s="109">
        <f t="shared" si="96"/>
        <v>-2.0833333333333335</v>
      </c>
      <c r="Q283" s="116"/>
      <c r="R283" s="107">
        <f t="shared" si="89"/>
        <v>0</v>
      </c>
      <c r="S283" s="109">
        <f t="shared" si="90"/>
        <v>0</v>
      </c>
      <c r="T283" s="109">
        <f t="shared" si="91"/>
        <v>0</v>
      </c>
      <c r="U283" s="109">
        <f t="shared" si="92"/>
        <v>0</v>
      </c>
      <c r="V283" s="109">
        <f t="shared" si="93"/>
        <v>0</v>
      </c>
      <c r="W283" s="109">
        <f t="shared" si="94"/>
        <v>0</v>
      </c>
      <c r="X283" s="114"/>
      <c r="Y283" s="115"/>
      <c r="Z283" s="115"/>
      <c r="AA283" s="114"/>
      <c r="AB283" s="114"/>
      <c r="AC283" s="114"/>
      <c r="AD283" s="113"/>
      <c r="AE283" s="109">
        <f t="shared" si="97"/>
        <v>-58.985416666666779</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14"/>
      <c r="I284" s="114"/>
      <c r="J284" s="114"/>
      <c r="K284" s="114"/>
      <c r="L284" s="116"/>
      <c r="M284" s="116"/>
      <c r="N284" s="109">
        <f t="shared" si="88"/>
        <v>0</v>
      </c>
      <c r="O284" s="109">
        <f>(SUMIF($B$21:B284,B284,$N$21:N284))</f>
        <v>0</v>
      </c>
      <c r="P284" s="109">
        <f t="shared" si="96"/>
        <v>-2.0833333333333335</v>
      </c>
      <c r="Q284" s="116"/>
      <c r="R284" s="107">
        <f t="shared" si="89"/>
        <v>0</v>
      </c>
      <c r="S284" s="109">
        <f t="shared" si="90"/>
        <v>0</v>
      </c>
      <c r="T284" s="109">
        <f t="shared" si="91"/>
        <v>0</v>
      </c>
      <c r="U284" s="109">
        <f t="shared" si="92"/>
        <v>0</v>
      </c>
      <c r="V284" s="109">
        <f t="shared" si="93"/>
        <v>0</v>
      </c>
      <c r="W284" s="109">
        <f t="shared" si="94"/>
        <v>0</v>
      </c>
      <c r="X284" s="114"/>
      <c r="Y284" s="115"/>
      <c r="Z284" s="115"/>
      <c r="AA284" s="114"/>
      <c r="AB284" s="114"/>
      <c r="AC284" s="114"/>
      <c r="AD284" s="113"/>
      <c r="AE284" s="109">
        <f t="shared" si="97"/>
        <v>-58.985416666666779</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14"/>
      <c r="I285" s="114"/>
      <c r="J285" s="114"/>
      <c r="K285" s="114"/>
      <c r="L285" s="116"/>
      <c r="M285" s="116"/>
      <c r="N285" s="109">
        <f t="shared" si="88"/>
        <v>0</v>
      </c>
      <c r="O285" s="109">
        <f>(SUMIF($B$21:B285,B285,$N$21:N285))</f>
        <v>0</v>
      </c>
      <c r="P285" s="109">
        <f t="shared" si="96"/>
        <v>-2.0833333333333335</v>
      </c>
      <c r="Q285" s="116"/>
      <c r="R285" s="107">
        <f t="shared" si="89"/>
        <v>0</v>
      </c>
      <c r="S285" s="109">
        <f t="shared" si="90"/>
        <v>0</v>
      </c>
      <c r="T285" s="109">
        <f t="shared" si="91"/>
        <v>0</v>
      </c>
      <c r="U285" s="109">
        <f t="shared" si="92"/>
        <v>0</v>
      </c>
      <c r="V285" s="109">
        <f t="shared" si="93"/>
        <v>0</v>
      </c>
      <c r="W285" s="109">
        <f t="shared" si="94"/>
        <v>0</v>
      </c>
      <c r="X285" s="114"/>
      <c r="Y285" s="115"/>
      <c r="Z285" s="115"/>
      <c r="AA285" s="114"/>
      <c r="AB285" s="114"/>
      <c r="AC285" s="114"/>
      <c r="AD285" s="113"/>
      <c r="AE285" s="109">
        <f t="shared" si="97"/>
        <v>-59.318750000000115</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14"/>
      <c r="I286" s="114"/>
      <c r="J286" s="114"/>
      <c r="K286" s="114"/>
      <c r="L286" s="116"/>
      <c r="M286" s="116"/>
      <c r="N286" s="109">
        <f t="shared" si="88"/>
        <v>0</v>
      </c>
      <c r="O286" s="109">
        <f>(SUMIF($B$21:B286,B286,$N$21:N286))</f>
        <v>0</v>
      </c>
      <c r="P286" s="109">
        <f t="shared" si="96"/>
        <v>-2.0833333333333335</v>
      </c>
      <c r="Q286" s="116"/>
      <c r="R286" s="107">
        <f t="shared" si="89"/>
        <v>0</v>
      </c>
      <c r="S286" s="109">
        <f t="shared" si="90"/>
        <v>0</v>
      </c>
      <c r="T286" s="109">
        <f t="shared" si="91"/>
        <v>0</v>
      </c>
      <c r="U286" s="109">
        <f t="shared" si="92"/>
        <v>0</v>
      </c>
      <c r="V286" s="109">
        <f t="shared" si="93"/>
        <v>0</v>
      </c>
      <c r="W286" s="109">
        <f t="shared" si="94"/>
        <v>0</v>
      </c>
      <c r="X286" s="114"/>
      <c r="Y286" s="115"/>
      <c r="Z286" s="115"/>
      <c r="AA286" s="114"/>
      <c r="AB286" s="114"/>
      <c r="AC286" s="114"/>
      <c r="AD286" s="113"/>
      <c r="AE286" s="109">
        <f t="shared" si="97"/>
        <v>-59.652083333333451</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14"/>
      <c r="I287" s="114"/>
      <c r="J287" s="114"/>
      <c r="K287" s="114"/>
      <c r="L287" s="116"/>
      <c r="M287" s="116"/>
      <c r="N287" s="109">
        <f t="shared" si="88"/>
        <v>0</v>
      </c>
      <c r="O287" s="109">
        <f>(SUMIF($B$21:B287,B287,$N$21:N287))</f>
        <v>0</v>
      </c>
      <c r="P287" s="109">
        <f t="shared" si="96"/>
        <v>-2.0833333333333335</v>
      </c>
      <c r="Q287" s="116"/>
      <c r="R287" s="107">
        <f t="shared" si="89"/>
        <v>0</v>
      </c>
      <c r="S287" s="109">
        <f t="shared" si="90"/>
        <v>0</v>
      </c>
      <c r="T287" s="109">
        <f t="shared" si="91"/>
        <v>0</v>
      </c>
      <c r="U287" s="109">
        <f t="shared" si="92"/>
        <v>0</v>
      </c>
      <c r="V287" s="109">
        <f t="shared" si="93"/>
        <v>0</v>
      </c>
      <c r="W287" s="109">
        <f t="shared" si="94"/>
        <v>0</v>
      </c>
      <c r="X287" s="114"/>
      <c r="Y287" s="115"/>
      <c r="Z287" s="115"/>
      <c r="AA287" s="114"/>
      <c r="AB287" s="114"/>
      <c r="AC287" s="114"/>
      <c r="AD287" s="113"/>
      <c r="AE287" s="109">
        <f t="shared" si="97"/>
        <v>-59.985416666666787</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14"/>
      <c r="I288" s="114"/>
      <c r="J288" s="114"/>
      <c r="K288" s="114"/>
      <c r="L288" s="116"/>
      <c r="M288" s="116"/>
      <c r="N288" s="109">
        <f t="shared" si="88"/>
        <v>0</v>
      </c>
      <c r="O288" s="109">
        <f>(SUMIF($B$21:B288,B288,$N$21:N288))</f>
        <v>0</v>
      </c>
      <c r="P288" s="109">
        <f t="shared" si="96"/>
        <v>-2.0833333333333335</v>
      </c>
      <c r="Q288" s="116"/>
      <c r="R288" s="107">
        <f t="shared" si="89"/>
        <v>0</v>
      </c>
      <c r="S288" s="109">
        <f t="shared" si="90"/>
        <v>0</v>
      </c>
      <c r="T288" s="109">
        <f t="shared" si="91"/>
        <v>0</v>
      </c>
      <c r="U288" s="109">
        <f t="shared" si="92"/>
        <v>0</v>
      </c>
      <c r="V288" s="109">
        <f t="shared" si="93"/>
        <v>0</v>
      </c>
      <c r="W288" s="109">
        <f t="shared" si="94"/>
        <v>0</v>
      </c>
      <c r="X288" s="114"/>
      <c r="Y288" s="115"/>
      <c r="Z288" s="115"/>
      <c r="AA288" s="114"/>
      <c r="AB288" s="114"/>
      <c r="AC288" s="114"/>
      <c r="AD288" s="113"/>
      <c r="AE288" s="109">
        <f t="shared" si="97"/>
        <v>-60.318750000000122</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14"/>
      <c r="I289" s="114"/>
      <c r="J289" s="114"/>
      <c r="K289" s="114"/>
      <c r="L289" s="116"/>
      <c r="M289" s="116"/>
      <c r="N289" s="109">
        <f t="shared" si="88"/>
        <v>0</v>
      </c>
      <c r="O289" s="109">
        <f>(SUMIF($B$21:B289,B289,$N$21:N289))</f>
        <v>0</v>
      </c>
      <c r="P289" s="109">
        <f t="shared" si="96"/>
        <v>-2.0833333333333335</v>
      </c>
      <c r="Q289" s="116"/>
      <c r="R289" s="107">
        <f t="shared" si="89"/>
        <v>0</v>
      </c>
      <c r="S289" s="109">
        <f t="shared" si="90"/>
        <v>0</v>
      </c>
      <c r="T289" s="109">
        <f t="shared" si="91"/>
        <v>0</v>
      </c>
      <c r="U289" s="109">
        <f t="shared" si="92"/>
        <v>0</v>
      </c>
      <c r="V289" s="109">
        <f t="shared" si="93"/>
        <v>0</v>
      </c>
      <c r="W289" s="109">
        <f t="shared" si="94"/>
        <v>0</v>
      </c>
      <c r="X289" s="114"/>
      <c r="Y289" s="115"/>
      <c r="Z289" s="115"/>
      <c r="AA289" s="114"/>
      <c r="AB289" s="114"/>
      <c r="AC289" s="114"/>
      <c r="AD289" s="113"/>
      <c r="AE289" s="109">
        <f t="shared" si="97"/>
        <v>-60.652083333333458</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14"/>
      <c r="I290" s="114"/>
      <c r="J290" s="114"/>
      <c r="K290" s="114"/>
      <c r="L290" s="116"/>
      <c r="M290" s="116"/>
      <c r="N290" s="109">
        <f t="shared" si="88"/>
        <v>0</v>
      </c>
      <c r="O290" s="109">
        <f>(SUMIF($B$21:B290,B290,$N$21:N290))</f>
        <v>0</v>
      </c>
      <c r="P290" s="109">
        <f t="shared" si="96"/>
        <v>-2.0833333333333335</v>
      </c>
      <c r="Q290" s="116"/>
      <c r="R290" s="107">
        <f t="shared" si="89"/>
        <v>0</v>
      </c>
      <c r="S290" s="109">
        <f t="shared" si="90"/>
        <v>0</v>
      </c>
      <c r="T290" s="109">
        <f t="shared" si="91"/>
        <v>0</v>
      </c>
      <c r="U290" s="109">
        <f t="shared" si="92"/>
        <v>0</v>
      </c>
      <c r="V290" s="109">
        <f t="shared" si="93"/>
        <v>0</v>
      </c>
      <c r="W290" s="109">
        <f t="shared" si="94"/>
        <v>0</v>
      </c>
      <c r="X290" s="114"/>
      <c r="Y290" s="115"/>
      <c r="Z290" s="115"/>
      <c r="AA290" s="114"/>
      <c r="AB290" s="114"/>
      <c r="AC290" s="114"/>
      <c r="AD290" s="113"/>
      <c r="AE290" s="109">
        <f t="shared" si="97"/>
        <v>-60.652083333333458</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14"/>
      <c r="I291" s="114"/>
      <c r="J291" s="114"/>
      <c r="K291" s="114"/>
      <c r="L291" s="116"/>
      <c r="M291" s="116"/>
      <c r="N291" s="109">
        <f t="shared" si="88"/>
        <v>0</v>
      </c>
      <c r="O291" s="109">
        <f>(SUMIF($B$21:B291,B291,$N$21:N291))</f>
        <v>0</v>
      </c>
      <c r="P291" s="109">
        <f t="shared" si="96"/>
        <v>-2.0833333333333335</v>
      </c>
      <c r="Q291" s="116"/>
      <c r="R291" s="107">
        <f t="shared" si="89"/>
        <v>0</v>
      </c>
      <c r="S291" s="109">
        <f t="shared" si="90"/>
        <v>0</v>
      </c>
      <c r="T291" s="109">
        <f t="shared" si="91"/>
        <v>0</v>
      </c>
      <c r="U291" s="109">
        <f t="shared" si="92"/>
        <v>0</v>
      </c>
      <c r="V291" s="109">
        <f t="shared" si="93"/>
        <v>0</v>
      </c>
      <c r="W291" s="109">
        <f t="shared" si="94"/>
        <v>0</v>
      </c>
      <c r="X291" s="114"/>
      <c r="Y291" s="115"/>
      <c r="Z291" s="115"/>
      <c r="AA291" s="114"/>
      <c r="AB291" s="114"/>
      <c r="AC291" s="114"/>
      <c r="AD291" s="113"/>
      <c r="AE291" s="109">
        <f t="shared" si="97"/>
        <v>-60.652083333333458</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14"/>
      <c r="I292" s="114"/>
      <c r="J292" s="114"/>
      <c r="K292" s="114"/>
      <c r="L292" s="116"/>
      <c r="M292" s="116"/>
      <c r="N292" s="109">
        <f t="shared" si="88"/>
        <v>0</v>
      </c>
      <c r="O292" s="109">
        <f>(SUMIF($B$21:B292,B292,$N$21:N292))</f>
        <v>0</v>
      </c>
      <c r="P292" s="109">
        <f t="shared" si="96"/>
        <v>-2.0833333333333335</v>
      </c>
      <c r="Q292" s="116"/>
      <c r="R292" s="107">
        <f t="shared" si="89"/>
        <v>0</v>
      </c>
      <c r="S292" s="109">
        <f t="shared" si="90"/>
        <v>0</v>
      </c>
      <c r="T292" s="109">
        <f t="shared" si="91"/>
        <v>0</v>
      </c>
      <c r="U292" s="109">
        <f t="shared" si="92"/>
        <v>0</v>
      </c>
      <c r="V292" s="109">
        <f t="shared" si="93"/>
        <v>0</v>
      </c>
      <c r="W292" s="109">
        <f t="shared" si="94"/>
        <v>0</v>
      </c>
      <c r="X292" s="114"/>
      <c r="Y292" s="115"/>
      <c r="Z292" s="115"/>
      <c r="AA292" s="114"/>
      <c r="AB292" s="114"/>
      <c r="AC292" s="114"/>
      <c r="AD292" s="113"/>
      <c r="AE292" s="109">
        <f t="shared" si="97"/>
        <v>-60.985416666666794</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14"/>
      <c r="I293" s="114"/>
      <c r="J293" s="114"/>
      <c r="K293" s="114"/>
      <c r="L293" s="116"/>
      <c r="M293" s="116"/>
      <c r="N293" s="109">
        <f t="shared" si="88"/>
        <v>0</v>
      </c>
      <c r="O293" s="109">
        <f>(SUMIF($B$21:B293,B293,$N$21:N293))</f>
        <v>0</v>
      </c>
      <c r="P293" s="109">
        <f t="shared" si="96"/>
        <v>-2.0833333333333335</v>
      </c>
      <c r="Q293" s="116"/>
      <c r="R293" s="107">
        <f t="shared" si="89"/>
        <v>0</v>
      </c>
      <c r="S293" s="109">
        <f t="shared" si="90"/>
        <v>0</v>
      </c>
      <c r="T293" s="109">
        <f t="shared" si="91"/>
        <v>0</v>
      </c>
      <c r="U293" s="109">
        <f t="shared" si="92"/>
        <v>0</v>
      </c>
      <c r="V293" s="109">
        <f t="shared" si="93"/>
        <v>0</v>
      </c>
      <c r="W293" s="109">
        <f t="shared" si="94"/>
        <v>0</v>
      </c>
      <c r="X293" s="114"/>
      <c r="Y293" s="115"/>
      <c r="Z293" s="115"/>
      <c r="AA293" s="114"/>
      <c r="AB293" s="114"/>
      <c r="AC293" s="114"/>
      <c r="AD293" s="113"/>
      <c r="AE293" s="109">
        <f t="shared" si="97"/>
        <v>-61.318750000000129</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14"/>
      <c r="I294" s="114"/>
      <c r="J294" s="114"/>
      <c r="K294" s="114"/>
      <c r="L294" s="116"/>
      <c r="M294" s="116"/>
      <c r="N294" s="109">
        <f t="shared" si="88"/>
        <v>0</v>
      </c>
      <c r="O294" s="109">
        <f>(SUMIF($B$21:B294,B294,$N$21:N294))</f>
        <v>0</v>
      </c>
      <c r="P294" s="109">
        <f t="shared" si="96"/>
        <v>-2.0833333333333335</v>
      </c>
      <c r="Q294" s="116"/>
      <c r="R294" s="107">
        <f t="shared" si="89"/>
        <v>0</v>
      </c>
      <c r="S294" s="109">
        <f t="shared" si="90"/>
        <v>0</v>
      </c>
      <c r="T294" s="109">
        <f t="shared" si="91"/>
        <v>0</v>
      </c>
      <c r="U294" s="109">
        <f t="shared" si="92"/>
        <v>0</v>
      </c>
      <c r="V294" s="109">
        <f t="shared" si="93"/>
        <v>0</v>
      </c>
      <c r="W294" s="109">
        <f t="shared" si="94"/>
        <v>0</v>
      </c>
      <c r="X294" s="114"/>
      <c r="Y294" s="115"/>
      <c r="Z294" s="115"/>
      <c r="AA294" s="114"/>
      <c r="AB294" s="114"/>
      <c r="AC294" s="114"/>
      <c r="AD294" s="113"/>
      <c r="AE294" s="109">
        <f t="shared" si="97"/>
        <v>-61.652083333333465</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14"/>
      <c r="I295" s="114"/>
      <c r="J295" s="114"/>
      <c r="K295" s="114"/>
      <c r="L295" s="116"/>
      <c r="M295" s="116"/>
      <c r="N295" s="109">
        <f t="shared" si="88"/>
        <v>0</v>
      </c>
      <c r="O295" s="109">
        <f>(SUMIF($B$21:B295,B295,$N$21:N295))</f>
        <v>0</v>
      </c>
      <c r="P295" s="109">
        <f t="shared" si="96"/>
        <v>-2.0833333333333335</v>
      </c>
      <c r="Q295" s="116"/>
      <c r="R295" s="107">
        <f t="shared" si="89"/>
        <v>0</v>
      </c>
      <c r="S295" s="109">
        <f t="shared" si="90"/>
        <v>0</v>
      </c>
      <c r="T295" s="109">
        <f t="shared" si="91"/>
        <v>0</v>
      </c>
      <c r="U295" s="109">
        <f t="shared" si="92"/>
        <v>0</v>
      </c>
      <c r="V295" s="109">
        <f t="shared" si="93"/>
        <v>0</v>
      </c>
      <c r="W295" s="109">
        <f t="shared" si="94"/>
        <v>0</v>
      </c>
      <c r="X295" s="114"/>
      <c r="Y295" s="115"/>
      <c r="Z295" s="115"/>
      <c r="AA295" s="114"/>
      <c r="AB295" s="114"/>
      <c r="AC295" s="114"/>
      <c r="AD295" s="113"/>
      <c r="AE295" s="109">
        <f t="shared" si="97"/>
        <v>-61.985416666666801</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14"/>
      <c r="I296" s="114"/>
      <c r="J296" s="114"/>
      <c r="K296" s="114"/>
      <c r="L296" s="116"/>
      <c r="M296" s="116"/>
      <c r="N296" s="109">
        <f t="shared" si="88"/>
        <v>0</v>
      </c>
      <c r="O296" s="109">
        <f>(SUMIF($B$21:B296,B296,$N$21:N296))</f>
        <v>0</v>
      </c>
      <c r="P296" s="109">
        <f t="shared" si="96"/>
        <v>-2.0833333333333335</v>
      </c>
      <c r="Q296" s="116"/>
      <c r="R296" s="107">
        <f t="shared" si="89"/>
        <v>0</v>
      </c>
      <c r="S296" s="109">
        <f t="shared" si="90"/>
        <v>0</v>
      </c>
      <c r="T296" s="109">
        <f t="shared" si="91"/>
        <v>0</v>
      </c>
      <c r="U296" s="109">
        <f t="shared" si="92"/>
        <v>0</v>
      </c>
      <c r="V296" s="109">
        <f t="shared" si="93"/>
        <v>0</v>
      </c>
      <c r="W296" s="109">
        <f t="shared" si="94"/>
        <v>0</v>
      </c>
      <c r="X296" s="114"/>
      <c r="Y296" s="115"/>
      <c r="Z296" s="115"/>
      <c r="AA296" s="114"/>
      <c r="AB296" s="114"/>
      <c r="AC296" s="114"/>
      <c r="AD296" s="113"/>
      <c r="AE296" s="109">
        <f t="shared" si="97"/>
        <v>-62.318750000000136</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14"/>
      <c r="I297" s="114"/>
      <c r="J297" s="114"/>
      <c r="K297" s="114"/>
      <c r="L297" s="116"/>
      <c r="M297" s="116"/>
      <c r="N297" s="109">
        <f t="shared" si="88"/>
        <v>0</v>
      </c>
      <c r="O297" s="109">
        <f>(SUMIF($B$21:B297,B297,$N$21:N297))</f>
        <v>0</v>
      </c>
      <c r="P297" s="109">
        <f t="shared" si="96"/>
        <v>-2.0833333333333335</v>
      </c>
      <c r="Q297" s="116"/>
      <c r="R297" s="107">
        <f t="shared" si="89"/>
        <v>0</v>
      </c>
      <c r="S297" s="109">
        <f t="shared" si="90"/>
        <v>0</v>
      </c>
      <c r="T297" s="109">
        <f t="shared" si="91"/>
        <v>0</v>
      </c>
      <c r="U297" s="109">
        <f t="shared" si="92"/>
        <v>0</v>
      </c>
      <c r="V297" s="109">
        <f t="shared" si="93"/>
        <v>0</v>
      </c>
      <c r="W297" s="109">
        <f t="shared" si="94"/>
        <v>0</v>
      </c>
      <c r="X297" s="114"/>
      <c r="Y297" s="115"/>
      <c r="Z297" s="115"/>
      <c r="AA297" s="114"/>
      <c r="AB297" s="114"/>
      <c r="AC297" s="114"/>
      <c r="AD297" s="113"/>
      <c r="AE297" s="109">
        <f t="shared" si="97"/>
        <v>-62.318750000000136</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14"/>
      <c r="I298" s="114"/>
      <c r="J298" s="114"/>
      <c r="K298" s="114"/>
      <c r="L298" s="116"/>
      <c r="M298" s="116"/>
      <c r="N298" s="109">
        <f t="shared" si="88"/>
        <v>0</v>
      </c>
      <c r="O298" s="109">
        <f>(SUMIF($B$21:B298,B298,$N$21:N298))</f>
        <v>0</v>
      </c>
      <c r="P298" s="109">
        <f t="shared" si="96"/>
        <v>-2.0833333333333335</v>
      </c>
      <c r="Q298" s="116"/>
      <c r="R298" s="107">
        <f t="shared" si="89"/>
        <v>0</v>
      </c>
      <c r="S298" s="109">
        <f t="shared" si="90"/>
        <v>0</v>
      </c>
      <c r="T298" s="109">
        <f t="shared" si="91"/>
        <v>0</v>
      </c>
      <c r="U298" s="109">
        <f t="shared" si="92"/>
        <v>0</v>
      </c>
      <c r="V298" s="109">
        <f t="shared" si="93"/>
        <v>0</v>
      </c>
      <c r="W298" s="109">
        <f t="shared" si="94"/>
        <v>0</v>
      </c>
      <c r="X298" s="114"/>
      <c r="Y298" s="115"/>
      <c r="Z298" s="115"/>
      <c r="AA298" s="114"/>
      <c r="AB298" s="114"/>
      <c r="AC298" s="114"/>
      <c r="AD298" s="113"/>
      <c r="AE298" s="109">
        <f t="shared" si="97"/>
        <v>-62.318750000000136</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14"/>
      <c r="I299" s="114"/>
      <c r="J299" s="114"/>
      <c r="K299" s="114"/>
      <c r="L299" s="116"/>
      <c r="M299" s="116"/>
      <c r="N299" s="109">
        <f t="shared" si="88"/>
        <v>0</v>
      </c>
      <c r="O299" s="109">
        <f>(SUMIF($B$21:B299,B299,$N$21:N299))</f>
        <v>0</v>
      </c>
      <c r="P299" s="109">
        <f t="shared" si="96"/>
        <v>-2.0833333333333335</v>
      </c>
      <c r="Q299" s="116"/>
      <c r="R299" s="107">
        <f t="shared" si="89"/>
        <v>0</v>
      </c>
      <c r="S299" s="109">
        <f t="shared" si="90"/>
        <v>0</v>
      </c>
      <c r="T299" s="109">
        <f t="shared" si="91"/>
        <v>0</v>
      </c>
      <c r="U299" s="109">
        <f t="shared" si="92"/>
        <v>0</v>
      </c>
      <c r="V299" s="109">
        <f t="shared" si="93"/>
        <v>0</v>
      </c>
      <c r="W299" s="109">
        <f t="shared" si="94"/>
        <v>0</v>
      </c>
      <c r="X299" s="114"/>
      <c r="Y299" s="115"/>
      <c r="Z299" s="115"/>
      <c r="AA299" s="114"/>
      <c r="AB299" s="114"/>
      <c r="AC299" s="114"/>
      <c r="AD299" s="113"/>
      <c r="AE299" s="109">
        <f t="shared" si="97"/>
        <v>-62.652083333333472</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14"/>
      <c r="I300" s="114"/>
      <c r="J300" s="114"/>
      <c r="K300" s="114"/>
      <c r="L300" s="116"/>
      <c r="M300" s="116"/>
      <c r="N300" s="109">
        <f t="shared" si="88"/>
        <v>0</v>
      </c>
      <c r="O300" s="109">
        <f>(SUMIF($B$21:B300,B300,$N$21:N300))</f>
        <v>0</v>
      </c>
      <c r="P300" s="109">
        <f t="shared" si="96"/>
        <v>-2.0833333333333335</v>
      </c>
      <c r="Q300" s="116"/>
      <c r="R300" s="107">
        <f t="shared" si="89"/>
        <v>0</v>
      </c>
      <c r="S300" s="109">
        <f t="shared" si="90"/>
        <v>0</v>
      </c>
      <c r="T300" s="109">
        <f t="shared" si="91"/>
        <v>0</v>
      </c>
      <c r="U300" s="109">
        <f t="shared" si="92"/>
        <v>0</v>
      </c>
      <c r="V300" s="109">
        <f t="shared" si="93"/>
        <v>0</v>
      </c>
      <c r="W300" s="109">
        <f t="shared" si="94"/>
        <v>0</v>
      </c>
      <c r="X300" s="114"/>
      <c r="Y300" s="115"/>
      <c r="Z300" s="115"/>
      <c r="AA300" s="114"/>
      <c r="AB300" s="114"/>
      <c r="AC300" s="114"/>
      <c r="AD300" s="113"/>
      <c r="AE300" s="109">
        <f t="shared" si="97"/>
        <v>-62.985416666666808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14"/>
      <c r="I301" s="114"/>
      <c r="J301" s="114"/>
      <c r="K301" s="114"/>
      <c r="L301" s="116"/>
      <c r="M301" s="116"/>
      <c r="N301" s="109">
        <f t="shared" si="88"/>
        <v>0</v>
      </c>
      <c r="O301" s="109">
        <f>(SUMIF($B$21:B301,B301,$N$21:N301))</f>
        <v>0</v>
      </c>
      <c r="P301" s="109">
        <f t="shared" si="96"/>
        <v>-2.0833333333333335</v>
      </c>
      <c r="Q301" s="116"/>
      <c r="R301" s="107">
        <f t="shared" si="89"/>
        <v>0</v>
      </c>
      <c r="S301" s="109">
        <f t="shared" si="90"/>
        <v>0</v>
      </c>
      <c r="T301" s="109">
        <f t="shared" si="91"/>
        <v>0</v>
      </c>
      <c r="U301" s="109">
        <f t="shared" si="92"/>
        <v>0</v>
      </c>
      <c r="V301" s="109">
        <f t="shared" si="93"/>
        <v>0</v>
      </c>
      <c r="W301" s="109">
        <f t="shared" si="94"/>
        <v>0</v>
      </c>
      <c r="X301" s="114"/>
      <c r="Y301" s="115"/>
      <c r="Z301" s="115"/>
      <c r="AA301" s="114"/>
      <c r="AB301" s="114"/>
      <c r="AC301" s="114"/>
      <c r="AD301" s="113"/>
      <c r="AE301" s="109">
        <f t="shared" si="97"/>
        <v>-63.318750000000144</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14"/>
      <c r="I302" s="114"/>
      <c r="J302" s="114"/>
      <c r="K302" s="114"/>
      <c r="L302" s="116"/>
      <c r="M302" s="116"/>
      <c r="N302" s="109">
        <f t="shared" si="88"/>
        <v>0</v>
      </c>
      <c r="O302" s="109">
        <f>(SUMIF($B$21:B302,B302,$N$21:N302))</f>
        <v>0</v>
      </c>
      <c r="P302" s="109">
        <f t="shared" si="96"/>
        <v>-2.0833333333333335</v>
      </c>
      <c r="Q302" s="116"/>
      <c r="R302" s="107">
        <f t="shared" si="89"/>
        <v>0</v>
      </c>
      <c r="S302" s="109">
        <f t="shared" si="90"/>
        <v>0</v>
      </c>
      <c r="T302" s="109">
        <f t="shared" si="91"/>
        <v>0</v>
      </c>
      <c r="U302" s="109">
        <f t="shared" si="92"/>
        <v>0</v>
      </c>
      <c r="V302" s="109">
        <f t="shared" si="93"/>
        <v>0</v>
      </c>
      <c r="W302" s="109">
        <f t="shared" si="94"/>
        <v>0</v>
      </c>
      <c r="X302" s="114"/>
      <c r="Y302" s="115"/>
      <c r="Z302" s="115"/>
      <c r="AA302" s="114"/>
      <c r="AB302" s="114"/>
      <c r="AC302" s="114"/>
      <c r="AD302" s="113"/>
      <c r="AE302" s="109">
        <f t="shared" si="97"/>
        <v>-63.652083333333479</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14"/>
      <c r="I303" s="114"/>
      <c r="J303" s="114"/>
      <c r="K303" s="114"/>
      <c r="L303" s="116"/>
      <c r="M303" s="116"/>
      <c r="N303" s="109">
        <f t="shared" si="88"/>
        <v>0</v>
      </c>
      <c r="O303" s="109">
        <f>(SUMIF($B$21:B303,B303,$N$21:N303))</f>
        <v>0</v>
      </c>
      <c r="P303" s="109">
        <f t="shared" si="96"/>
        <v>-2.0833333333333335</v>
      </c>
      <c r="Q303" s="116"/>
      <c r="R303" s="107">
        <f t="shared" si="89"/>
        <v>0</v>
      </c>
      <c r="S303" s="109">
        <f t="shared" si="90"/>
        <v>0</v>
      </c>
      <c r="T303" s="109">
        <f t="shared" si="91"/>
        <v>0</v>
      </c>
      <c r="U303" s="109">
        <f t="shared" si="92"/>
        <v>0</v>
      </c>
      <c r="V303" s="109">
        <f t="shared" si="93"/>
        <v>0</v>
      </c>
      <c r="W303" s="109">
        <f t="shared" si="94"/>
        <v>0</v>
      </c>
      <c r="X303" s="114"/>
      <c r="Y303" s="115"/>
      <c r="Z303" s="115"/>
      <c r="AA303" s="114"/>
      <c r="AB303" s="114"/>
      <c r="AC303" s="114"/>
      <c r="AD303" s="113"/>
      <c r="AE303" s="109">
        <f t="shared" si="97"/>
        <v>-63.985416666666815</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14"/>
      <c r="I304" s="114"/>
      <c r="J304" s="114"/>
      <c r="K304" s="114"/>
      <c r="L304" s="116"/>
      <c r="M304" s="116"/>
      <c r="N304" s="109">
        <f t="shared" si="88"/>
        <v>0</v>
      </c>
      <c r="O304" s="109">
        <f>(SUMIF($B$21:B304,B304,$N$21:N304))</f>
        <v>0</v>
      </c>
      <c r="P304" s="109">
        <f t="shared" si="96"/>
        <v>-2.0833333333333335</v>
      </c>
      <c r="Q304" s="116"/>
      <c r="R304" s="107">
        <f t="shared" si="89"/>
        <v>0</v>
      </c>
      <c r="S304" s="109">
        <f t="shared" si="90"/>
        <v>0</v>
      </c>
      <c r="T304" s="109">
        <f t="shared" si="91"/>
        <v>0</v>
      </c>
      <c r="U304" s="109">
        <f t="shared" si="92"/>
        <v>0</v>
      </c>
      <c r="V304" s="109">
        <f t="shared" si="93"/>
        <v>0</v>
      </c>
      <c r="W304" s="109">
        <f t="shared" si="94"/>
        <v>0</v>
      </c>
      <c r="X304" s="114"/>
      <c r="Y304" s="115"/>
      <c r="Z304" s="115"/>
      <c r="AA304" s="114"/>
      <c r="AB304" s="114"/>
      <c r="AC304" s="114"/>
      <c r="AD304" s="113"/>
      <c r="AE304" s="109">
        <f t="shared" si="97"/>
        <v>-63.985416666666815</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14"/>
      <c r="I305" s="114"/>
      <c r="J305" s="114"/>
      <c r="K305" s="114"/>
      <c r="L305" s="116"/>
      <c r="M305" s="116"/>
      <c r="N305" s="109">
        <f t="shared" si="88"/>
        <v>0</v>
      </c>
      <c r="O305" s="109">
        <f>(SUMIF($B$21:B305,B305,$N$21:N305))</f>
        <v>0</v>
      </c>
      <c r="P305" s="109">
        <f t="shared" si="96"/>
        <v>-2.0833333333333335</v>
      </c>
      <c r="Q305" s="116"/>
      <c r="R305" s="107">
        <f t="shared" si="89"/>
        <v>0</v>
      </c>
      <c r="S305" s="109">
        <f t="shared" si="90"/>
        <v>0</v>
      </c>
      <c r="T305" s="109">
        <f t="shared" si="91"/>
        <v>0</v>
      </c>
      <c r="U305" s="109">
        <f t="shared" si="92"/>
        <v>0</v>
      </c>
      <c r="V305" s="109">
        <f t="shared" si="93"/>
        <v>0</v>
      </c>
      <c r="W305" s="109">
        <f t="shared" si="94"/>
        <v>0</v>
      </c>
      <c r="X305" s="114"/>
      <c r="Y305" s="115"/>
      <c r="Z305" s="115"/>
      <c r="AA305" s="114"/>
      <c r="AB305" s="114"/>
      <c r="AC305" s="114"/>
      <c r="AD305" s="113"/>
      <c r="AE305" s="109">
        <f t="shared" si="97"/>
        <v>-63.985416666666815</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14"/>
      <c r="I306" s="114"/>
      <c r="J306" s="114"/>
      <c r="K306" s="114"/>
      <c r="L306" s="116"/>
      <c r="M306" s="116"/>
      <c r="N306" s="109">
        <f t="shared" si="88"/>
        <v>0</v>
      </c>
      <c r="O306" s="109">
        <f>(SUMIF($B$21:B306,B306,$N$21:N306))</f>
        <v>0</v>
      </c>
      <c r="P306" s="109">
        <f t="shared" si="96"/>
        <v>-2.0833333333333335</v>
      </c>
      <c r="Q306" s="116"/>
      <c r="R306" s="107">
        <f t="shared" si="89"/>
        <v>0</v>
      </c>
      <c r="S306" s="109">
        <f t="shared" si="90"/>
        <v>0</v>
      </c>
      <c r="T306" s="109">
        <f t="shared" si="91"/>
        <v>0</v>
      </c>
      <c r="U306" s="109">
        <f t="shared" si="92"/>
        <v>0</v>
      </c>
      <c r="V306" s="109">
        <f t="shared" si="93"/>
        <v>0</v>
      </c>
      <c r="W306" s="109">
        <f t="shared" si="94"/>
        <v>0</v>
      </c>
      <c r="X306" s="114"/>
      <c r="Y306" s="115"/>
      <c r="Z306" s="115"/>
      <c r="AA306" s="114"/>
      <c r="AB306" s="114"/>
      <c r="AC306" s="114"/>
      <c r="AD306" s="113"/>
      <c r="AE306" s="109">
        <f t="shared" si="97"/>
        <v>-64.318750000000151</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14"/>
      <c r="I307" s="114"/>
      <c r="J307" s="114"/>
      <c r="K307" s="114"/>
      <c r="L307" s="116"/>
      <c r="M307" s="116"/>
      <c r="N307" s="109">
        <f t="shared" si="88"/>
        <v>0</v>
      </c>
      <c r="O307" s="109">
        <f>(SUMIF($B$21:B307,B307,$N$21:N307))</f>
        <v>0</v>
      </c>
      <c r="P307" s="109">
        <f t="shared" si="96"/>
        <v>-2.0833333333333335</v>
      </c>
      <c r="Q307" s="116"/>
      <c r="R307" s="107">
        <f t="shared" si="89"/>
        <v>0</v>
      </c>
      <c r="S307" s="109">
        <f t="shared" si="90"/>
        <v>0</v>
      </c>
      <c r="T307" s="109">
        <f t="shared" si="91"/>
        <v>0</v>
      </c>
      <c r="U307" s="109">
        <f t="shared" si="92"/>
        <v>0</v>
      </c>
      <c r="V307" s="109">
        <f t="shared" si="93"/>
        <v>0</v>
      </c>
      <c r="W307" s="109">
        <f t="shared" si="94"/>
        <v>0</v>
      </c>
      <c r="X307" s="114"/>
      <c r="Y307" s="115"/>
      <c r="Z307" s="115"/>
      <c r="AA307" s="114"/>
      <c r="AB307" s="114"/>
      <c r="AC307" s="114"/>
      <c r="AD307" s="113"/>
      <c r="AE307" s="109">
        <f t="shared" si="97"/>
        <v>-64.652083333333479</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14"/>
      <c r="I308" s="114"/>
      <c r="J308" s="114"/>
      <c r="K308" s="114"/>
      <c r="L308" s="116"/>
      <c r="M308" s="116"/>
      <c r="N308" s="109">
        <f t="shared" si="88"/>
        <v>0</v>
      </c>
      <c r="O308" s="109">
        <f>(SUMIF($B$21:B308,B308,$N$21:N308))</f>
        <v>0</v>
      </c>
      <c r="P308" s="109">
        <f t="shared" si="96"/>
        <v>-2.0833333333333335</v>
      </c>
      <c r="Q308" s="116"/>
      <c r="R308" s="107">
        <f t="shared" si="89"/>
        <v>0</v>
      </c>
      <c r="S308" s="109">
        <f t="shared" si="90"/>
        <v>0</v>
      </c>
      <c r="T308" s="109">
        <f t="shared" si="91"/>
        <v>0</v>
      </c>
      <c r="U308" s="109">
        <f t="shared" si="92"/>
        <v>0</v>
      </c>
      <c r="V308" s="109">
        <f t="shared" si="93"/>
        <v>0</v>
      </c>
      <c r="W308" s="109">
        <f t="shared" si="94"/>
        <v>0</v>
      </c>
      <c r="X308" s="114"/>
      <c r="Y308" s="115"/>
      <c r="Z308" s="115"/>
      <c r="AA308" s="114"/>
      <c r="AB308" s="114"/>
      <c r="AC308" s="114"/>
      <c r="AD308" s="113"/>
      <c r="AE308" s="109">
        <f t="shared" si="97"/>
        <v>-64.985416666666808</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14"/>
      <c r="I309" s="114"/>
      <c r="J309" s="114"/>
      <c r="K309" s="114"/>
      <c r="L309" s="116"/>
      <c r="M309" s="116"/>
      <c r="N309" s="109">
        <f t="shared" si="88"/>
        <v>0</v>
      </c>
      <c r="O309" s="109">
        <f>(SUMIF($B$21:B309,B309,$N$21:N309))</f>
        <v>0</v>
      </c>
      <c r="P309" s="109">
        <f t="shared" si="96"/>
        <v>-2.0833333333333335</v>
      </c>
      <c r="Q309" s="116"/>
      <c r="R309" s="107">
        <f t="shared" si="89"/>
        <v>0</v>
      </c>
      <c r="S309" s="109">
        <f t="shared" si="90"/>
        <v>0</v>
      </c>
      <c r="T309" s="109">
        <f t="shared" si="91"/>
        <v>0</v>
      </c>
      <c r="U309" s="109">
        <f t="shared" si="92"/>
        <v>0</v>
      </c>
      <c r="V309" s="109">
        <f t="shared" si="93"/>
        <v>0</v>
      </c>
      <c r="W309" s="109">
        <f t="shared" si="94"/>
        <v>0</v>
      </c>
      <c r="X309" s="114"/>
      <c r="Y309" s="115"/>
      <c r="Z309" s="115"/>
      <c r="AA309" s="114"/>
      <c r="AB309" s="114"/>
      <c r="AC309" s="114"/>
      <c r="AD309" s="113"/>
      <c r="AE309" s="109">
        <f t="shared" si="97"/>
        <v>-65.318750000000136</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14"/>
      <c r="I310" s="114"/>
      <c r="J310" s="114"/>
      <c r="K310" s="114"/>
      <c r="L310" s="116"/>
      <c r="M310" s="116"/>
      <c r="N310" s="109">
        <f t="shared" si="88"/>
        <v>0</v>
      </c>
      <c r="O310" s="109">
        <f>(SUMIF($B$21:B310,B310,$N$21:N310))</f>
        <v>0</v>
      </c>
      <c r="P310" s="109">
        <f t="shared" si="96"/>
        <v>-2.0833333333333335</v>
      </c>
      <c r="Q310" s="116"/>
      <c r="R310" s="107">
        <f t="shared" si="89"/>
        <v>0</v>
      </c>
      <c r="S310" s="109">
        <f t="shared" si="90"/>
        <v>0</v>
      </c>
      <c r="T310" s="109">
        <f t="shared" si="91"/>
        <v>0</v>
      </c>
      <c r="U310" s="109">
        <f t="shared" si="92"/>
        <v>0</v>
      </c>
      <c r="V310" s="109">
        <f t="shared" si="93"/>
        <v>0</v>
      </c>
      <c r="W310" s="109">
        <f t="shared" si="94"/>
        <v>0</v>
      </c>
      <c r="X310" s="114"/>
      <c r="Y310" s="115"/>
      <c r="Z310" s="115"/>
      <c r="AA310" s="114"/>
      <c r="AB310" s="114"/>
      <c r="AC310" s="114"/>
      <c r="AD310" s="113"/>
      <c r="AE310" s="109">
        <f t="shared" si="97"/>
        <v>-65.652083333333465</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14"/>
      <c r="I311" s="114"/>
      <c r="J311" s="114"/>
      <c r="K311" s="114"/>
      <c r="L311" s="116"/>
      <c r="M311" s="116"/>
      <c r="N311" s="109">
        <f t="shared" si="88"/>
        <v>0</v>
      </c>
      <c r="O311" s="109">
        <f>(SUMIF($B$21:B311,B311,$N$21:N311))</f>
        <v>0</v>
      </c>
      <c r="P311" s="109">
        <f t="shared" si="96"/>
        <v>-2.0833333333333335</v>
      </c>
      <c r="Q311" s="116"/>
      <c r="R311" s="107">
        <f t="shared" si="89"/>
        <v>0</v>
      </c>
      <c r="S311" s="109">
        <f t="shared" si="90"/>
        <v>0</v>
      </c>
      <c r="T311" s="109">
        <f t="shared" si="91"/>
        <v>0</v>
      </c>
      <c r="U311" s="109">
        <f t="shared" si="92"/>
        <v>0</v>
      </c>
      <c r="V311" s="109">
        <f t="shared" si="93"/>
        <v>0</v>
      </c>
      <c r="W311" s="109">
        <f t="shared" si="94"/>
        <v>0</v>
      </c>
      <c r="X311" s="114"/>
      <c r="Y311" s="115"/>
      <c r="Z311" s="115"/>
      <c r="AA311" s="114"/>
      <c r="AB311" s="114"/>
      <c r="AC311" s="114"/>
      <c r="AD311" s="113"/>
      <c r="AE311" s="109">
        <f t="shared" si="97"/>
        <v>-65.652083333333465</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14"/>
      <c r="I312" s="114"/>
      <c r="J312" s="114"/>
      <c r="K312" s="114"/>
      <c r="L312" s="116"/>
      <c r="M312" s="116"/>
      <c r="N312" s="109">
        <f t="shared" si="88"/>
        <v>0</v>
      </c>
      <c r="O312" s="109">
        <f>(SUMIF($B$21:B312,B312,$N$21:N312))</f>
        <v>0</v>
      </c>
      <c r="P312" s="109">
        <f t="shared" si="96"/>
        <v>-2.0833333333333335</v>
      </c>
      <c r="Q312" s="116"/>
      <c r="R312" s="107">
        <f t="shared" si="89"/>
        <v>0</v>
      </c>
      <c r="S312" s="109">
        <f t="shared" si="90"/>
        <v>0</v>
      </c>
      <c r="T312" s="109">
        <f t="shared" si="91"/>
        <v>0</v>
      </c>
      <c r="U312" s="109">
        <f t="shared" si="92"/>
        <v>0</v>
      </c>
      <c r="V312" s="109">
        <f t="shared" si="93"/>
        <v>0</v>
      </c>
      <c r="W312" s="109">
        <f t="shared" si="94"/>
        <v>0</v>
      </c>
      <c r="X312" s="114"/>
      <c r="Y312" s="115"/>
      <c r="Z312" s="115"/>
      <c r="AA312" s="114"/>
      <c r="AB312" s="114"/>
      <c r="AC312" s="114"/>
      <c r="AD312" s="113"/>
      <c r="AE312" s="109">
        <f t="shared" si="97"/>
        <v>-65.652083333333465</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14"/>
      <c r="I313" s="114"/>
      <c r="J313" s="114"/>
      <c r="K313" s="114"/>
      <c r="L313" s="116"/>
      <c r="M313" s="116"/>
      <c r="N313" s="109">
        <f t="shared" si="88"/>
        <v>0</v>
      </c>
      <c r="O313" s="109">
        <f>(SUMIF($B$21:B313,B313,$N$21:N313))</f>
        <v>0</v>
      </c>
      <c r="P313" s="109">
        <f t="shared" si="96"/>
        <v>-2.0833333333333335</v>
      </c>
      <c r="Q313" s="116"/>
      <c r="R313" s="107">
        <f t="shared" si="89"/>
        <v>0</v>
      </c>
      <c r="S313" s="109">
        <f t="shared" si="90"/>
        <v>0</v>
      </c>
      <c r="T313" s="109">
        <f t="shared" si="91"/>
        <v>0</v>
      </c>
      <c r="U313" s="109">
        <f t="shared" si="92"/>
        <v>0</v>
      </c>
      <c r="V313" s="109">
        <f t="shared" si="93"/>
        <v>0</v>
      </c>
      <c r="W313" s="109">
        <f t="shared" si="94"/>
        <v>0</v>
      </c>
      <c r="X313" s="114"/>
      <c r="Y313" s="115"/>
      <c r="Z313" s="115"/>
      <c r="AA313" s="114"/>
      <c r="AB313" s="114"/>
      <c r="AC313" s="114"/>
      <c r="AD313" s="113"/>
      <c r="AE313" s="109">
        <f t="shared" si="97"/>
        <v>-65.985416666666794</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14"/>
      <c r="I314" s="114"/>
      <c r="J314" s="114"/>
      <c r="K314" s="114"/>
      <c r="L314" s="116"/>
      <c r="M314" s="116"/>
      <c r="N314" s="109">
        <f t="shared" si="88"/>
        <v>0</v>
      </c>
      <c r="O314" s="109">
        <f>(SUMIF($B$21:B314,B314,$N$21:N314))</f>
        <v>0</v>
      </c>
      <c r="P314" s="109">
        <f t="shared" si="96"/>
        <v>-2.0833333333333335</v>
      </c>
      <c r="Q314" s="116"/>
      <c r="R314" s="107">
        <f t="shared" si="89"/>
        <v>0</v>
      </c>
      <c r="S314" s="109">
        <f t="shared" si="90"/>
        <v>0</v>
      </c>
      <c r="T314" s="109">
        <f t="shared" si="91"/>
        <v>0</v>
      </c>
      <c r="U314" s="109">
        <f t="shared" si="92"/>
        <v>0</v>
      </c>
      <c r="V314" s="109">
        <f t="shared" si="93"/>
        <v>0</v>
      </c>
      <c r="W314" s="109">
        <f t="shared" si="94"/>
        <v>0</v>
      </c>
      <c r="X314" s="114"/>
      <c r="Y314" s="115"/>
      <c r="Z314" s="115"/>
      <c r="AA314" s="114"/>
      <c r="AB314" s="114"/>
      <c r="AC314" s="114"/>
      <c r="AD314" s="113"/>
      <c r="AE314" s="109">
        <f t="shared" si="97"/>
        <v>-66.318750000000122</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14"/>
      <c r="I315" s="114"/>
      <c r="J315" s="114"/>
      <c r="K315" s="114"/>
      <c r="L315" s="116"/>
      <c r="M315" s="116"/>
      <c r="N315" s="109">
        <f t="shared" si="88"/>
        <v>0</v>
      </c>
      <c r="O315" s="109">
        <f>(SUMIF($B$21:B315,B315,$N$21:N315))</f>
        <v>0</v>
      </c>
      <c r="P315" s="109">
        <f t="shared" si="96"/>
        <v>-2.0833333333333335</v>
      </c>
      <c r="Q315" s="116"/>
      <c r="R315" s="107">
        <f t="shared" si="89"/>
        <v>0</v>
      </c>
      <c r="S315" s="109">
        <f t="shared" si="90"/>
        <v>0</v>
      </c>
      <c r="T315" s="109">
        <f t="shared" si="91"/>
        <v>0</v>
      </c>
      <c r="U315" s="109">
        <f t="shared" si="92"/>
        <v>0</v>
      </c>
      <c r="V315" s="109">
        <f t="shared" si="93"/>
        <v>0</v>
      </c>
      <c r="W315" s="109">
        <f t="shared" si="94"/>
        <v>0</v>
      </c>
      <c r="X315" s="114"/>
      <c r="Y315" s="115"/>
      <c r="Z315" s="115"/>
      <c r="AA315" s="114"/>
      <c r="AB315" s="114"/>
      <c r="AC315" s="114"/>
      <c r="AD315" s="113"/>
      <c r="AE315" s="109">
        <f t="shared" si="97"/>
        <v>-66.652083333333451</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14"/>
      <c r="I316" s="114"/>
      <c r="J316" s="114"/>
      <c r="K316" s="114"/>
      <c r="L316" s="116"/>
      <c r="M316" s="116"/>
      <c r="N316" s="109">
        <f t="shared" si="88"/>
        <v>0</v>
      </c>
      <c r="O316" s="109">
        <f>(SUMIF($B$21:B316,B316,$N$21:N316))</f>
        <v>0</v>
      </c>
      <c r="P316" s="109">
        <f t="shared" si="96"/>
        <v>-2.0833333333333335</v>
      </c>
      <c r="Q316" s="116"/>
      <c r="R316" s="107">
        <f t="shared" si="89"/>
        <v>0</v>
      </c>
      <c r="S316" s="109">
        <f t="shared" si="90"/>
        <v>0</v>
      </c>
      <c r="T316" s="109">
        <f t="shared" si="91"/>
        <v>0</v>
      </c>
      <c r="U316" s="109">
        <f t="shared" si="92"/>
        <v>0</v>
      </c>
      <c r="V316" s="109">
        <f t="shared" si="93"/>
        <v>0</v>
      </c>
      <c r="W316" s="109">
        <f t="shared" si="94"/>
        <v>0</v>
      </c>
      <c r="X316" s="114"/>
      <c r="Y316" s="115"/>
      <c r="Z316" s="115"/>
      <c r="AA316" s="114"/>
      <c r="AB316" s="114"/>
      <c r="AC316" s="114"/>
      <c r="AD316" s="113"/>
      <c r="AE316" s="109">
        <f t="shared" si="97"/>
        <v>-66.985416666666779</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14"/>
      <c r="I317" s="114"/>
      <c r="J317" s="114"/>
      <c r="K317" s="114"/>
      <c r="L317" s="116"/>
      <c r="M317" s="116"/>
      <c r="N317" s="109">
        <f t="shared" si="88"/>
        <v>0</v>
      </c>
      <c r="O317" s="109">
        <f>(SUMIF($B$21:B317,B317,$N$21:N317))</f>
        <v>0</v>
      </c>
      <c r="P317" s="109">
        <f t="shared" si="96"/>
        <v>-2.0833333333333335</v>
      </c>
      <c r="Q317" s="116"/>
      <c r="R317" s="107">
        <f t="shared" si="89"/>
        <v>0</v>
      </c>
      <c r="S317" s="109">
        <f t="shared" si="90"/>
        <v>0</v>
      </c>
      <c r="T317" s="109">
        <f t="shared" si="91"/>
        <v>0</v>
      </c>
      <c r="U317" s="109">
        <f t="shared" si="92"/>
        <v>0</v>
      </c>
      <c r="V317" s="109">
        <f t="shared" si="93"/>
        <v>0</v>
      </c>
      <c r="W317" s="109">
        <f t="shared" si="94"/>
        <v>0</v>
      </c>
      <c r="X317" s="114"/>
      <c r="Y317" s="115"/>
      <c r="Z317" s="115"/>
      <c r="AA317" s="114"/>
      <c r="AB317" s="114"/>
      <c r="AC317" s="114"/>
      <c r="AD317" s="113"/>
      <c r="AE317" s="109">
        <f t="shared" si="97"/>
        <v>-67.318750000000108</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14"/>
      <c r="I318" s="114"/>
      <c r="J318" s="114"/>
      <c r="K318" s="114"/>
      <c r="L318" s="116"/>
      <c r="M318" s="116"/>
      <c r="N318" s="109">
        <f t="shared" si="88"/>
        <v>0</v>
      </c>
      <c r="O318" s="109">
        <f>(SUMIF($B$21:B318,B318,$N$21:N318))</f>
        <v>0</v>
      </c>
      <c r="P318" s="109">
        <f t="shared" si="96"/>
        <v>-2.0833333333333335</v>
      </c>
      <c r="Q318" s="116"/>
      <c r="R318" s="107">
        <f t="shared" si="89"/>
        <v>0</v>
      </c>
      <c r="S318" s="109">
        <f t="shared" si="90"/>
        <v>0</v>
      </c>
      <c r="T318" s="109">
        <f t="shared" si="91"/>
        <v>0</v>
      </c>
      <c r="U318" s="109">
        <f t="shared" si="92"/>
        <v>0</v>
      </c>
      <c r="V318" s="109">
        <f t="shared" si="93"/>
        <v>0</v>
      </c>
      <c r="W318" s="109">
        <f t="shared" si="94"/>
        <v>0</v>
      </c>
      <c r="X318" s="114"/>
      <c r="Y318" s="115"/>
      <c r="Z318" s="115"/>
      <c r="AA318" s="114"/>
      <c r="AB318" s="114"/>
      <c r="AC318" s="114"/>
      <c r="AD318" s="113"/>
      <c r="AE318" s="109">
        <f t="shared" si="97"/>
        <v>-67.318750000000108</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14"/>
      <c r="I319" s="114"/>
      <c r="J319" s="114"/>
      <c r="K319" s="114"/>
      <c r="L319" s="116"/>
      <c r="M319" s="116"/>
      <c r="N319" s="109">
        <f t="shared" si="88"/>
        <v>0</v>
      </c>
      <c r="O319" s="109">
        <f>(SUMIF($B$21:B319,B319,$N$21:N319))</f>
        <v>0</v>
      </c>
      <c r="P319" s="109">
        <f t="shared" si="96"/>
        <v>-2.0833333333333335</v>
      </c>
      <c r="Q319" s="116"/>
      <c r="R319" s="107">
        <f t="shared" si="89"/>
        <v>0</v>
      </c>
      <c r="S319" s="109">
        <f t="shared" si="90"/>
        <v>0</v>
      </c>
      <c r="T319" s="109">
        <f t="shared" si="91"/>
        <v>0</v>
      </c>
      <c r="U319" s="109">
        <f t="shared" si="92"/>
        <v>0</v>
      </c>
      <c r="V319" s="109">
        <f t="shared" si="93"/>
        <v>0</v>
      </c>
      <c r="W319" s="109">
        <f t="shared" si="94"/>
        <v>0</v>
      </c>
      <c r="X319" s="114"/>
      <c r="Y319" s="115"/>
      <c r="Z319" s="115"/>
      <c r="AA319" s="114"/>
      <c r="AB319" s="114"/>
      <c r="AC319" s="114"/>
      <c r="AD319" s="113"/>
      <c r="AE319" s="109">
        <f t="shared" si="97"/>
        <v>-67.318750000000108</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14"/>
      <c r="I320" s="114"/>
      <c r="J320" s="114"/>
      <c r="K320" s="114"/>
      <c r="L320" s="116"/>
      <c r="M320" s="116"/>
      <c r="N320" s="109">
        <f t="shared" si="88"/>
        <v>0</v>
      </c>
      <c r="O320" s="109">
        <f>(SUMIF($B$21:B320,B320,$N$21:N320))</f>
        <v>0</v>
      </c>
      <c r="P320" s="109">
        <f t="shared" si="96"/>
        <v>-2.0833333333333335</v>
      </c>
      <c r="Q320" s="116"/>
      <c r="R320" s="107">
        <f t="shared" si="89"/>
        <v>0</v>
      </c>
      <c r="S320" s="109">
        <f t="shared" si="90"/>
        <v>0</v>
      </c>
      <c r="T320" s="109">
        <f t="shared" si="91"/>
        <v>0</v>
      </c>
      <c r="U320" s="109">
        <f t="shared" si="92"/>
        <v>0</v>
      </c>
      <c r="V320" s="109">
        <f t="shared" si="93"/>
        <v>0</v>
      </c>
      <c r="W320" s="109">
        <f t="shared" si="94"/>
        <v>0</v>
      </c>
      <c r="X320" s="114"/>
      <c r="Y320" s="115"/>
      <c r="Z320" s="115"/>
      <c r="AA320" s="114"/>
      <c r="AB320" s="114"/>
      <c r="AC320" s="114"/>
      <c r="AD320" s="113"/>
      <c r="AE320" s="109">
        <f t="shared" si="97"/>
        <v>-67.652083333333437</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14"/>
      <c r="I321" s="114"/>
      <c r="J321" s="114"/>
      <c r="K321" s="114"/>
      <c r="L321" s="116"/>
      <c r="M321" s="116"/>
      <c r="N321" s="109">
        <f t="shared" si="88"/>
        <v>0</v>
      </c>
      <c r="O321" s="109">
        <f>(SUMIF($B$21:B321,B321,$N$21:N321))</f>
        <v>0</v>
      </c>
      <c r="P321" s="109">
        <f t="shared" si="96"/>
        <v>-2.0833333333333335</v>
      </c>
      <c r="Q321" s="116"/>
      <c r="R321" s="107">
        <f t="shared" si="89"/>
        <v>0</v>
      </c>
      <c r="S321" s="109">
        <f t="shared" si="90"/>
        <v>0</v>
      </c>
      <c r="T321" s="109">
        <f t="shared" si="91"/>
        <v>0</v>
      </c>
      <c r="U321" s="109">
        <f t="shared" si="92"/>
        <v>0</v>
      </c>
      <c r="V321" s="109">
        <f t="shared" si="93"/>
        <v>0</v>
      </c>
      <c r="W321" s="109">
        <f t="shared" si="94"/>
        <v>0</v>
      </c>
      <c r="X321" s="114"/>
      <c r="Y321" s="115"/>
      <c r="Z321" s="115"/>
      <c r="AA321" s="114"/>
      <c r="AB321" s="114"/>
      <c r="AC321" s="114"/>
      <c r="AD321" s="113"/>
      <c r="AE321" s="109">
        <f t="shared" si="97"/>
        <v>-67.985416666666765</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14"/>
      <c r="I322" s="114"/>
      <c r="J322" s="114"/>
      <c r="K322" s="114"/>
      <c r="L322" s="116"/>
      <c r="M322" s="116"/>
      <c r="N322" s="109">
        <f t="shared" si="88"/>
        <v>0</v>
      </c>
      <c r="O322" s="109">
        <f>(SUMIF($B$21:B322,B322,$N$21:N322))</f>
        <v>0</v>
      </c>
      <c r="P322" s="109">
        <f t="shared" si="96"/>
        <v>-2.0833333333333335</v>
      </c>
      <c r="Q322" s="116"/>
      <c r="R322" s="107">
        <f t="shared" si="89"/>
        <v>0</v>
      </c>
      <c r="S322" s="109">
        <f t="shared" si="90"/>
        <v>0</v>
      </c>
      <c r="T322" s="109">
        <f t="shared" si="91"/>
        <v>0</v>
      </c>
      <c r="U322" s="109">
        <f t="shared" si="92"/>
        <v>0</v>
      </c>
      <c r="V322" s="109">
        <f t="shared" si="93"/>
        <v>0</v>
      </c>
      <c r="W322" s="109">
        <f t="shared" si="94"/>
        <v>0</v>
      </c>
      <c r="X322" s="114"/>
      <c r="Y322" s="115"/>
      <c r="Z322" s="115"/>
      <c r="AA322" s="114"/>
      <c r="AB322" s="114"/>
      <c r="AC322" s="114"/>
      <c r="AD322" s="113"/>
      <c r="AE322" s="109">
        <f t="shared" si="97"/>
        <v>-68.318750000000094</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14"/>
      <c r="I323" s="114"/>
      <c r="J323" s="114"/>
      <c r="K323" s="114"/>
      <c r="L323" s="116"/>
      <c r="M323" s="116"/>
      <c r="N323" s="109">
        <f t="shared" si="88"/>
        <v>0</v>
      </c>
      <c r="O323" s="109">
        <f>(SUMIF($B$21:B323,B323,$N$21:N323))</f>
        <v>0</v>
      </c>
      <c r="P323" s="109">
        <f t="shared" si="96"/>
        <v>-2.0833333333333335</v>
      </c>
      <c r="Q323" s="116"/>
      <c r="R323" s="107">
        <f t="shared" si="89"/>
        <v>0</v>
      </c>
      <c r="S323" s="109">
        <f t="shared" si="90"/>
        <v>0</v>
      </c>
      <c r="T323" s="109">
        <f t="shared" si="91"/>
        <v>0</v>
      </c>
      <c r="U323" s="109">
        <f t="shared" si="92"/>
        <v>0</v>
      </c>
      <c r="V323" s="109">
        <f t="shared" si="93"/>
        <v>0</v>
      </c>
      <c r="W323" s="109">
        <f t="shared" si="94"/>
        <v>0</v>
      </c>
      <c r="X323" s="114"/>
      <c r="Y323" s="115"/>
      <c r="Z323" s="115"/>
      <c r="AA323" s="114"/>
      <c r="AB323" s="114"/>
      <c r="AC323" s="114"/>
      <c r="AD323" s="113"/>
      <c r="AE323" s="109">
        <f t="shared" si="97"/>
        <v>-68.652083333333422</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14"/>
      <c r="I324" s="114"/>
      <c r="J324" s="114"/>
      <c r="K324" s="114"/>
      <c r="L324" s="116"/>
      <c r="M324" s="116"/>
      <c r="N324" s="109">
        <f t="shared" si="88"/>
        <v>0</v>
      </c>
      <c r="O324" s="109">
        <f>(SUMIF($B$21:B324,B324,$N$21:N324))</f>
        <v>0</v>
      </c>
      <c r="P324" s="109">
        <f t="shared" si="96"/>
        <v>-2.0833333333333335</v>
      </c>
      <c r="Q324" s="116"/>
      <c r="R324" s="107">
        <f t="shared" si="89"/>
        <v>0</v>
      </c>
      <c r="S324" s="109">
        <f t="shared" si="90"/>
        <v>0</v>
      </c>
      <c r="T324" s="109">
        <f t="shared" si="91"/>
        <v>0</v>
      </c>
      <c r="U324" s="109">
        <f t="shared" si="92"/>
        <v>0</v>
      </c>
      <c r="V324" s="109">
        <f t="shared" si="93"/>
        <v>0</v>
      </c>
      <c r="W324" s="109">
        <f t="shared" si="94"/>
        <v>0</v>
      </c>
      <c r="X324" s="114"/>
      <c r="Y324" s="115"/>
      <c r="Z324" s="115"/>
      <c r="AA324" s="114"/>
      <c r="AB324" s="114"/>
      <c r="AC324" s="114"/>
      <c r="AD324" s="113"/>
      <c r="AE324" s="109">
        <f t="shared" si="97"/>
        <v>-68.985416666666751</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14"/>
      <c r="I325" s="114"/>
      <c r="J325" s="114"/>
      <c r="K325" s="114"/>
      <c r="L325" s="116"/>
      <c r="M325" s="116"/>
      <c r="N325" s="109">
        <f t="shared" si="88"/>
        <v>0</v>
      </c>
      <c r="O325" s="109">
        <f>(SUMIF($B$21:B325,B325,$N$21:N325))</f>
        <v>0</v>
      </c>
      <c r="P325" s="109">
        <f t="shared" si="96"/>
        <v>-2.0833333333333335</v>
      </c>
      <c r="Q325" s="116"/>
      <c r="R325" s="107">
        <f t="shared" si="89"/>
        <v>0</v>
      </c>
      <c r="S325" s="109">
        <f t="shared" si="90"/>
        <v>0</v>
      </c>
      <c r="T325" s="109">
        <f t="shared" si="91"/>
        <v>0</v>
      </c>
      <c r="U325" s="109">
        <f t="shared" si="92"/>
        <v>0</v>
      </c>
      <c r="V325" s="109">
        <f t="shared" si="93"/>
        <v>0</v>
      </c>
      <c r="W325" s="109">
        <f t="shared" si="94"/>
        <v>0</v>
      </c>
      <c r="X325" s="114"/>
      <c r="Y325" s="115"/>
      <c r="Z325" s="115"/>
      <c r="AA325" s="114"/>
      <c r="AB325" s="114"/>
      <c r="AC325" s="114"/>
      <c r="AD325" s="113"/>
      <c r="AE325" s="109">
        <f t="shared" si="97"/>
        <v>-68.985416666666751</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14"/>
      <c r="I326" s="114"/>
      <c r="J326" s="114"/>
      <c r="K326" s="114"/>
      <c r="L326" s="116"/>
      <c r="M326" s="116"/>
      <c r="N326" s="109">
        <f t="shared" si="88"/>
        <v>0</v>
      </c>
      <c r="O326" s="109">
        <f>(SUMIF($B$21:B326,B326,$N$21:N326))</f>
        <v>0</v>
      </c>
      <c r="P326" s="109">
        <f t="shared" si="96"/>
        <v>-2.0833333333333335</v>
      </c>
      <c r="Q326" s="116"/>
      <c r="R326" s="107">
        <f t="shared" si="89"/>
        <v>0</v>
      </c>
      <c r="S326" s="109">
        <f t="shared" si="90"/>
        <v>0</v>
      </c>
      <c r="T326" s="109">
        <f t="shared" si="91"/>
        <v>0</v>
      </c>
      <c r="U326" s="109">
        <f t="shared" si="92"/>
        <v>0</v>
      </c>
      <c r="V326" s="109">
        <f t="shared" si="93"/>
        <v>0</v>
      </c>
      <c r="W326" s="109">
        <f t="shared" si="94"/>
        <v>0</v>
      </c>
      <c r="X326" s="114"/>
      <c r="Y326" s="115"/>
      <c r="Z326" s="115"/>
      <c r="AA326" s="114"/>
      <c r="AB326" s="114"/>
      <c r="AC326" s="114"/>
      <c r="AD326" s="113"/>
      <c r="AE326" s="109">
        <f t="shared" si="97"/>
        <v>-68.985416666666751</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14"/>
      <c r="I327" s="114"/>
      <c r="J327" s="114"/>
      <c r="K327" s="114"/>
      <c r="L327" s="116"/>
      <c r="M327" s="116"/>
      <c r="N327" s="109">
        <f t="shared" si="88"/>
        <v>0</v>
      </c>
      <c r="O327" s="109">
        <f>(SUMIF($B$21:B327,B327,$N$21:N327))</f>
        <v>0</v>
      </c>
      <c r="P327" s="109">
        <f t="shared" si="96"/>
        <v>-2.0833333333333335</v>
      </c>
      <c r="Q327" s="116"/>
      <c r="R327" s="107">
        <f t="shared" si="89"/>
        <v>0</v>
      </c>
      <c r="S327" s="109">
        <f t="shared" si="90"/>
        <v>0</v>
      </c>
      <c r="T327" s="109">
        <f t="shared" si="91"/>
        <v>0</v>
      </c>
      <c r="U327" s="109">
        <f t="shared" si="92"/>
        <v>0</v>
      </c>
      <c r="V327" s="109">
        <f t="shared" si="93"/>
        <v>0</v>
      </c>
      <c r="W327" s="109">
        <f t="shared" si="94"/>
        <v>0</v>
      </c>
      <c r="X327" s="114"/>
      <c r="Y327" s="115"/>
      <c r="Z327" s="115"/>
      <c r="AA327" s="114"/>
      <c r="AB327" s="114"/>
      <c r="AC327" s="114"/>
      <c r="AD327" s="113"/>
      <c r="AE327" s="109">
        <f t="shared" si="97"/>
        <v>-69.31875000000008</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14"/>
      <c r="I328" s="114"/>
      <c r="J328" s="114"/>
      <c r="K328" s="114"/>
      <c r="L328" s="116"/>
      <c r="M328" s="116"/>
      <c r="N328" s="109">
        <f t="shared" si="88"/>
        <v>0</v>
      </c>
      <c r="O328" s="109">
        <f>(SUMIF($B$21:B328,B328,$N$21:N328))</f>
        <v>0</v>
      </c>
      <c r="P328" s="109">
        <f t="shared" si="96"/>
        <v>-2.0833333333333335</v>
      </c>
      <c r="Q328" s="116"/>
      <c r="R328" s="107">
        <f t="shared" si="89"/>
        <v>0</v>
      </c>
      <c r="S328" s="109">
        <f t="shared" si="90"/>
        <v>0</v>
      </c>
      <c r="T328" s="109">
        <f t="shared" si="91"/>
        <v>0</v>
      </c>
      <c r="U328" s="109">
        <f t="shared" si="92"/>
        <v>0</v>
      </c>
      <c r="V328" s="109">
        <f t="shared" si="93"/>
        <v>0</v>
      </c>
      <c r="W328" s="109">
        <f t="shared" si="94"/>
        <v>0</v>
      </c>
      <c r="X328" s="114"/>
      <c r="Y328" s="115"/>
      <c r="Z328" s="115"/>
      <c r="AA328" s="114"/>
      <c r="AB328" s="114"/>
      <c r="AC328" s="114"/>
      <c r="AD328" s="113"/>
      <c r="AE328" s="109">
        <f t="shared" si="97"/>
        <v>-69.652083333333408</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14"/>
      <c r="I329" s="114"/>
      <c r="J329" s="114"/>
      <c r="K329" s="114"/>
      <c r="L329" s="116"/>
      <c r="M329" s="116"/>
      <c r="N329" s="109">
        <f t="shared" si="88"/>
        <v>0</v>
      </c>
      <c r="O329" s="109">
        <f>(SUMIF($B$21:B329,B329,$N$21:N329))</f>
        <v>0</v>
      </c>
      <c r="P329" s="109">
        <f t="shared" si="96"/>
        <v>-2.0833333333333335</v>
      </c>
      <c r="Q329" s="116"/>
      <c r="R329" s="107">
        <f t="shared" si="89"/>
        <v>0</v>
      </c>
      <c r="S329" s="109">
        <f t="shared" si="90"/>
        <v>0</v>
      </c>
      <c r="T329" s="109">
        <f t="shared" si="91"/>
        <v>0</v>
      </c>
      <c r="U329" s="109">
        <f t="shared" si="92"/>
        <v>0</v>
      </c>
      <c r="V329" s="109">
        <f t="shared" si="93"/>
        <v>0</v>
      </c>
      <c r="W329" s="109">
        <f t="shared" si="94"/>
        <v>0</v>
      </c>
      <c r="X329" s="114"/>
      <c r="Y329" s="115"/>
      <c r="Z329" s="115"/>
      <c r="AA329" s="114"/>
      <c r="AB329" s="114"/>
      <c r="AC329" s="114"/>
      <c r="AD329" s="113"/>
      <c r="AE329" s="109">
        <f t="shared" si="97"/>
        <v>-69.985416666666737</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14"/>
      <c r="I330" s="114"/>
      <c r="J330" s="114"/>
      <c r="K330" s="114"/>
      <c r="L330" s="116"/>
      <c r="M330" s="116"/>
      <c r="N330" s="109">
        <f t="shared" si="88"/>
        <v>0</v>
      </c>
      <c r="O330" s="109">
        <f>(SUMIF($B$21:B330,B330,$N$21:N330))</f>
        <v>0</v>
      </c>
      <c r="P330" s="109">
        <f t="shared" si="96"/>
        <v>-2.0833333333333335</v>
      </c>
      <c r="Q330" s="116"/>
      <c r="R330" s="107">
        <f t="shared" si="89"/>
        <v>0</v>
      </c>
      <c r="S330" s="109">
        <f t="shared" si="90"/>
        <v>0</v>
      </c>
      <c r="T330" s="109">
        <f t="shared" si="91"/>
        <v>0</v>
      </c>
      <c r="U330" s="109">
        <f t="shared" si="92"/>
        <v>0</v>
      </c>
      <c r="V330" s="109">
        <f t="shared" si="93"/>
        <v>0</v>
      </c>
      <c r="W330" s="109">
        <f t="shared" si="94"/>
        <v>0</v>
      </c>
      <c r="X330" s="114"/>
      <c r="Y330" s="115"/>
      <c r="Z330" s="115"/>
      <c r="AA330" s="114"/>
      <c r="AB330" s="114"/>
      <c r="AC330" s="114"/>
      <c r="AD330" s="113"/>
      <c r="AE330" s="109">
        <f t="shared" si="97"/>
        <v>-70.318750000000065</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14"/>
      <c r="I331" s="114"/>
      <c r="J331" s="114"/>
      <c r="K331" s="114"/>
      <c r="L331" s="116"/>
      <c r="M331" s="116"/>
      <c r="N331" s="109">
        <f t="shared" si="88"/>
        <v>0</v>
      </c>
      <c r="O331" s="109">
        <f>(SUMIF($B$21:B331,B331,$N$21:N331))</f>
        <v>0</v>
      </c>
      <c r="P331" s="109">
        <f t="shared" si="96"/>
        <v>-2.0833333333333335</v>
      </c>
      <c r="Q331" s="116"/>
      <c r="R331" s="107">
        <f t="shared" si="89"/>
        <v>0</v>
      </c>
      <c r="S331" s="109">
        <f t="shared" si="90"/>
        <v>0</v>
      </c>
      <c r="T331" s="109">
        <f t="shared" si="91"/>
        <v>0</v>
      </c>
      <c r="U331" s="109">
        <f t="shared" si="92"/>
        <v>0</v>
      </c>
      <c r="V331" s="109">
        <f t="shared" si="93"/>
        <v>0</v>
      </c>
      <c r="W331" s="109">
        <f t="shared" si="94"/>
        <v>0</v>
      </c>
      <c r="X331" s="114"/>
      <c r="Y331" s="115"/>
      <c r="Z331" s="115"/>
      <c r="AA331" s="114"/>
      <c r="AB331" s="114"/>
      <c r="AC331" s="114"/>
      <c r="AD331" s="113"/>
      <c r="AE331" s="109">
        <f t="shared" si="97"/>
        <v>-70.652083333333394</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14"/>
      <c r="I332" s="114"/>
      <c r="J332" s="114"/>
      <c r="K332" s="114"/>
      <c r="L332" s="116"/>
      <c r="M332" s="116"/>
      <c r="N332" s="109">
        <f t="shared" si="88"/>
        <v>0</v>
      </c>
      <c r="O332" s="109">
        <f>(SUMIF($B$21:B332,B332,$N$21:N332))</f>
        <v>0</v>
      </c>
      <c r="P332" s="109">
        <f t="shared" si="96"/>
        <v>-2.0833333333333335</v>
      </c>
      <c r="Q332" s="116"/>
      <c r="R332" s="107">
        <f t="shared" si="89"/>
        <v>0</v>
      </c>
      <c r="S332" s="109">
        <f t="shared" si="90"/>
        <v>0</v>
      </c>
      <c r="T332" s="109">
        <f t="shared" si="91"/>
        <v>0</v>
      </c>
      <c r="U332" s="109">
        <f t="shared" si="92"/>
        <v>0</v>
      </c>
      <c r="V332" s="109">
        <f t="shared" si="93"/>
        <v>0</v>
      </c>
      <c r="W332" s="109">
        <f t="shared" si="94"/>
        <v>0</v>
      </c>
      <c r="X332" s="114"/>
      <c r="Y332" s="115"/>
      <c r="Z332" s="115"/>
      <c r="AA332" s="114"/>
      <c r="AB332" s="114"/>
      <c r="AC332" s="114"/>
      <c r="AD332" s="113"/>
      <c r="AE332" s="109">
        <f t="shared" si="97"/>
        <v>-70.652083333333394</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14"/>
      <c r="I333" s="114"/>
      <c r="J333" s="114"/>
      <c r="K333" s="114"/>
      <c r="L333" s="116"/>
      <c r="M333" s="116"/>
      <c r="N333" s="109">
        <f t="shared" si="88"/>
        <v>0</v>
      </c>
      <c r="O333" s="109">
        <f>(SUMIF($B$21:B333,B333,$N$21:N333))</f>
        <v>0</v>
      </c>
      <c r="P333" s="109">
        <f t="shared" si="96"/>
        <v>-2.0833333333333335</v>
      </c>
      <c r="Q333" s="116"/>
      <c r="R333" s="107">
        <f t="shared" si="89"/>
        <v>0</v>
      </c>
      <c r="S333" s="109">
        <f t="shared" si="90"/>
        <v>0</v>
      </c>
      <c r="T333" s="109">
        <f t="shared" si="91"/>
        <v>0</v>
      </c>
      <c r="U333" s="109">
        <f t="shared" si="92"/>
        <v>0</v>
      </c>
      <c r="V333" s="109">
        <f t="shared" si="93"/>
        <v>0</v>
      </c>
      <c r="W333" s="109">
        <f t="shared" si="94"/>
        <v>0</v>
      </c>
      <c r="X333" s="114"/>
      <c r="Y333" s="115"/>
      <c r="Z333" s="115"/>
      <c r="AA333" s="114"/>
      <c r="AB333" s="114"/>
      <c r="AC333" s="114"/>
      <c r="AD333" s="113"/>
      <c r="AE333" s="109">
        <f t="shared" si="97"/>
        <v>-70.652083333333394</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14"/>
      <c r="I334" s="114"/>
      <c r="J334" s="114"/>
      <c r="K334" s="114"/>
      <c r="L334" s="116"/>
      <c r="M334" s="116"/>
      <c r="N334" s="109">
        <f t="shared" si="88"/>
        <v>0</v>
      </c>
      <c r="O334" s="109">
        <f>(SUMIF($B$21:B334,B334,$N$21:N334))</f>
        <v>0</v>
      </c>
      <c r="P334" s="109">
        <f t="shared" si="96"/>
        <v>-2.0833333333333335</v>
      </c>
      <c r="Q334" s="116"/>
      <c r="R334" s="107">
        <f t="shared" si="89"/>
        <v>0</v>
      </c>
      <c r="S334" s="109">
        <f t="shared" si="90"/>
        <v>0</v>
      </c>
      <c r="T334" s="109">
        <f t="shared" si="91"/>
        <v>0</v>
      </c>
      <c r="U334" s="109">
        <f t="shared" si="92"/>
        <v>0</v>
      </c>
      <c r="V334" s="109">
        <f t="shared" si="93"/>
        <v>0</v>
      </c>
      <c r="W334" s="109">
        <f t="shared" si="94"/>
        <v>0</v>
      </c>
      <c r="X334" s="114"/>
      <c r="Y334" s="115"/>
      <c r="Z334" s="115"/>
      <c r="AA334" s="114"/>
      <c r="AB334" s="114"/>
      <c r="AC334" s="114"/>
      <c r="AD334" s="113"/>
      <c r="AE334" s="109">
        <f t="shared" si="97"/>
        <v>-70.985416666666723</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14"/>
      <c r="I335" s="114"/>
      <c r="J335" s="114"/>
      <c r="K335" s="114"/>
      <c r="L335" s="116"/>
      <c r="M335" s="116"/>
      <c r="N335" s="109">
        <f t="shared" si="88"/>
        <v>0</v>
      </c>
      <c r="O335" s="109">
        <f>(SUMIF($B$21:B335,B335,$N$21:N335))</f>
        <v>0</v>
      </c>
      <c r="P335" s="109">
        <f t="shared" si="96"/>
        <v>-2.0833333333333335</v>
      </c>
      <c r="Q335" s="116"/>
      <c r="R335" s="107">
        <f t="shared" si="89"/>
        <v>0</v>
      </c>
      <c r="S335" s="109">
        <f t="shared" si="90"/>
        <v>0</v>
      </c>
      <c r="T335" s="109">
        <f t="shared" si="91"/>
        <v>0</v>
      </c>
      <c r="U335" s="109">
        <f t="shared" si="92"/>
        <v>0</v>
      </c>
      <c r="V335" s="109">
        <f t="shared" si="93"/>
        <v>0</v>
      </c>
      <c r="W335" s="109">
        <f t="shared" si="94"/>
        <v>0</v>
      </c>
      <c r="X335" s="114"/>
      <c r="Y335" s="115"/>
      <c r="Z335" s="115"/>
      <c r="AA335" s="114"/>
      <c r="AB335" s="114"/>
      <c r="AC335" s="114"/>
      <c r="AD335" s="113"/>
      <c r="AE335" s="109">
        <f t="shared" si="97"/>
        <v>-71.318750000000051</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14"/>
      <c r="I336" s="114"/>
      <c r="J336" s="114"/>
      <c r="K336" s="114"/>
      <c r="L336" s="116"/>
      <c r="M336" s="116"/>
      <c r="N336" s="109">
        <f t="shared" si="88"/>
        <v>0</v>
      </c>
      <c r="O336" s="109">
        <f>(SUMIF($B$21:B336,B336,$N$21:N336))</f>
        <v>0</v>
      </c>
      <c r="P336" s="109">
        <f t="shared" si="96"/>
        <v>-2.0833333333333335</v>
      </c>
      <c r="Q336" s="116"/>
      <c r="R336" s="107">
        <f t="shared" si="89"/>
        <v>0</v>
      </c>
      <c r="S336" s="109">
        <f t="shared" si="90"/>
        <v>0</v>
      </c>
      <c r="T336" s="109">
        <f t="shared" si="91"/>
        <v>0</v>
      </c>
      <c r="U336" s="109">
        <f t="shared" si="92"/>
        <v>0</v>
      </c>
      <c r="V336" s="109">
        <f t="shared" si="93"/>
        <v>0</v>
      </c>
      <c r="W336" s="109">
        <f t="shared" si="94"/>
        <v>0</v>
      </c>
      <c r="X336" s="114"/>
      <c r="Y336" s="115"/>
      <c r="Z336" s="115"/>
      <c r="AA336" s="114"/>
      <c r="AB336" s="114"/>
      <c r="AC336" s="114"/>
      <c r="AD336" s="113"/>
      <c r="AE336" s="109">
        <f t="shared" si="97"/>
        <v>-71.65208333333338</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14"/>
      <c r="I337" s="114"/>
      <c r="J337" s="114"/>
      <c r="K337" s="114"/>
      <c r="L337" s="116"/>
      <c r="M337" s="116"/>
      <c r="N337" s="109">
        <f t="shared" si="88"/>
        <v>0</v>
      </c>
      <c r="O337" s="109">
        <f>(SUMIF($B$21:B337,B337,$N$21:N337))</f>
        <v>0</v>
      </c>
      <c r="P337" s="109">
        <f t="shared" si="96"/>
        <v>-2.0833333333333335</v>
      </c>
      <c r="Q337" s="116"/>
      <c r="R337" s="107">
        <f t="shared" si="89"/>
        <v>0</v>
      </c>
      <c r="S337" s="109">
        <f t="shared" si="90"/>
        <v>0</v>
      </c>
      <c r="T337" s="109">
        <f t="shared" si="91"/>
        <v>0</v>
      </c>
      <c r="U337" s="109">
        <f t="shared" si="92"/>
        <v>0</v>
      </c>
      <c r="V337" s="109">
        <f t="shared" si="93"/>
        <v>0</v>
      </c>
      <c r="W337" s="109">
        <f t="shared" si="94"/>
        <v>0</v>
      </c>
      <c r="X337" s="114"/>
      <c r="Y337" s="115"/>
      <c r="Z337" s="115"/>
      <c r="AA337" s="114"/>
      <c r="AB337" s="114"/>
      <c r="AC337" s="114"/>
      <c r="AD337" s="113"/>
      <c r="AE337" s="109">
        <f t="shared" si="97"/>
        <v>-71.985416666666708</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14"/>
      <c r="I338" s="114"/>
      <c r="J338" s="114"/>
      <c r="K338" s="114"/>
      <c r="L338" s="116"/>
      <c r="M338" s="116"/>
      <c r="N338" s="109">
        <f t="shared" si="88"/>
        <v>0</v>
      </c>
      <c r="O338" s="109">
        <f>(SUMIF($B$21:B338,B338,$N$21:N338))</f>
        <v>0</v>
      </c>
      <c r="P338" s="109">
        <f t="shared" si="96"/>
        <v>-2.0833333333333335</v>
      </c>
      <c r="Q338" s="116"/>
      <c r="R338" s="107">
        <f t="shared" si="89"/>
        <v>0</v>
      </c>
      <c r="S338" s="109">
        <f t="shared" si="90"/>
        <v>0</v>
      </c>
      <c r="T338" s="109">
        <f t="shared" si="91"/>
        <v>0</v>
      </c>
      <c r="U338" s="109">
        <f t="shared" si="92"/>
        <v>0</v>
      </c>
      <c r="V338" s="109">
        <f t="shared" si="93"/>
        <v>0</v>
      </c>
      <c r="W338" s="109">
        <f t="shared" si="94"/>
        <v>0</v>
      </c>
      <c r="X338" s="114"/>
      <c r="Y338" s="115"/>
      <c r="Z338" s="115"/>
      <c r="AA338" s="114"/>
      <c r="AB338" s="114"/>
      <c r="AC338" s="114"/>
      <c r="AD338" s="113"/>
      <c r="AE338" s="109">
        <f t="shared" si="97"/>
        <v>-72.318750000000037</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14"/>
      <c r="I339" s="114"/>
      <c r="J339" s="114"/>
      <c r="K339" s="114"/>
      <c r="L339" s="116"/>
      <c r="M339" s="116"/>
      <c r="N339" s="109">
        <f t="shared" ref="N339:N386" si="108">((((I339-H339+N(I339&lt;H339)+(K339-J339+N(K339&lt;J339))+L339-M339))))</f>
        <v>0</v>
      </c>
      <c r="O339" s="109">
        <f>(SUMIF($B$21:B339,B339,$N$21:N339))</f>
        <v>0</v>
      </c>
      <c r="P339" s="109">
        <f t="shared" si="96"/>
        <v>-2.0833333333333335</v>
      </c>
      <c r="Q339" s="116"/>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14"/>
      <c r="Y339" s="115"/>
      <c r="Z339" s="115"/>
      <c r="AA339" s="114"/>
      <c r="AB339" s="114"/>
      <c r="AC339" s="114"/>
      <c r="AD339" s="113"/>
      <c r="AE339" s="109">
        <f t="shared" si="97"/>
        <v>-72.318750000000037</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14"/>
      <c r="I340" s="114"/>
      <c r="J340" s="114"/>
      <c r="K340" s="114"/>
      <c r="L340" s="116"/>
      <c r="M340" s="116"/>
      <c r="N340" s="109">
        <f t="shared" si="108"/>
        <v>0</v>
      </c>
      <c r="O340" s="109">
        <f>(SUMIF($B$21:B340,B340,$N$21:N340))</f>
        <v>0</v>
      </c>
      <c r="P340" s="109">
        <f t="shared" ref="P340:P386" si="116">IF(C340=2,-$AG$13+O340,IF(P339&lt;0,-$AG$13+O340,-$AG$13+O340))</f>
        <v>-2.0833333333333335</v>
      </c>
      <c r="Q340" s="116"/>
      <c r="R340" s="107">
        <f t="shared" si="109"/>
        <v>0</v>
      </c>
      <c r="S340" s="109">
        <f t="shared" si="110"/>
        <v>0</v>
      </c>
      <c r="T340" s="109">
        <f t="shared" si="111"/>
        <v>0</v>
      </c>
      <c r="U340" s="109">
        <f t="shared" si="112"/>
        <v>0</v>
      </c>
      <c r="V340" s="109">
        <f t="shared" si="113"/>
        <v>0</v>
      </c>
      <c r="W340" s="109">
        <f t="shared" si="114"/>
        <v>0</v>
      </c>
      <c r="X340" s="114"/>
      <c r="Y340" s="115"/>
      <c r="Z340" s="115"/>
      <c r="AA340" s="114"/>
      <c r="AB340" s="114"/>
      <c r="AC340" s="114"/>
      <c r="AD340" s="113"/>
      <c r="AE340" s="109">
        <f t="shared" ref="AE340:AE386" si="117">AE339-G340+N340++Q340+V340+X340+AB340-AA340+Z340</f>
        <v>-72.318750000000037</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14"/>
      <c r="I341" s="114"/>
      <c r="J341" s="114"/>
      <c r="K341" s="114"/>
      <c r="L341" s="116"/>
      <c r="M341" s="116"/>
      <c r="N341" s="109">
        <f t="shared" si="108"/>
        <v>0</v>
      </c>
      <c r="O341" s="109">
        <f>(SUMIF($B$21:B341,B341,$N$21:N341))</f>
        <v>0</v>
      </c>
      <c r="P341" s="109">
        <f t="shared" si="116"/>
        <v>-2.0833333333333335</v>
      </c>
      <c r="Q341" s="116"/>
      <c r="R341" s="107">
        <f t="shared" si="109"/>
        <v>0</v>
      </c>
      <c r="S341" s="109">
        <f t="shared" si="110"/>
        <v>0</v>
      </c>
      <c r="T341" s="109">
        <f t="shared" si="111"/>
        <v>0</v>
      </c>
      <c r="U341" s="109">
        <f t="shared" si="112"/>
        <v>0</v>
      </c>
      <c r="V341" s="109">
        <f t="shared" si="113"/>
        <v>0</v>
      </c>
      <c r="W341" s="109">
        <f t="shared" si="114"/>
        <v>0</v>
      </c>
      <c r="X341" s="114"/>
      <c r="Y341" s="115"/>
      <c r="Z341" s="115"/>
      <c r="AA341" s="114"/>
      <c r="AB341" s="114"/>
      <c r="AC341" s="114"/>
      <c r="AD341" s="113"/>
      <c r="AE341" s="109">
        <f t="shared" si="117"/>
        <v>-72.652083333333366</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14"/>
      <c r="I342" s="114"/>
      <c r="J342" s="114"/>
      <c r="K342" s="114"/>
      <c r="L342" s="116"/>
      <c r="M342" s="116"/>
      <c r="N342" s="109">
        <f t="shared" si="108"/>
        <v>0</v>
      </c>
      <c r="O342" s="109">
        <f>(SUMIF($B$21:B342,B342,$N$21:N342))</f>
        <v>0</v>
      </c>
      <c r="P342" s="109">
        <f t="shared" si="116"/>
        <v>-2.0833333333333335</v>
      </c>
      <c r="Q342" s="116"/>
      <c r="R342" s="107">
        <f t="shared" si="109"/>
        <v>0</v>
      </c>
      <c r="S342" s="109">
        <f t="shared" si="110"/>
        <v>0</v>
      </c>
      <c r="T342" s="109">
        <f t="shared" si="111"/>
        <v>0</v>
      </c>
      <c r="U342" s="109">
        <f t="shared" si="112"/>
        <v>0</v>
      </c>
      <c r="V342" s="109">
        <f t="shared" si="113"/>
        <v>0</v>
      </c>
      <c r="W342" s="109">
        <f t="shared" si="114"/>
        <v>0</v>
      </c>
      <c r="X342" s="114"/>
      <c r="Y342" s="115"/>
      <c r="Z342" s="115"/>
      <c r="AA342" s="114"/>
      <c r="AB342" s="114"/>
      <c r="AC342" s="114"/>
      <c r="AD342" s="113"/>
      <c r="AE342" s="109">
        <f t="shared" si="117"/>
        <v>-72.985416666666694</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14"/>
      <c r="I343" s="114"/>
      <c r="J343" s="114"/>
      <c r="K343" s="114"/>
      <c r="L343" s="116"/>
      <c r="M343" s="116"/>
      <c r="N343" s="109">
        <f t="shared" si="108"/>
        <v>0</v>
      </c>
      <c r="O343" s="109">
        <f>(SUMIF($B$21:B343,B343,$N$21:N343))</f>
        <v>0</v>
      </c>
      <c r="P343" s="109">
        <f t="shared" si="116"/>
        <v>-2.0833333333333335</v>
      </c>
      <c r="Q343" s="116"/>
      <c r="R343" s="107">
        <f t="shared" si="109"/>
        <v>0</v>
      </c>
      <c r="S343" s="109">
        <f t="shared" si="110"/>
        <v>0</v>
      </c>
      <c r="T343" s="109">
        <f t="shared" si="111"/>
        <v>0</v>
      </c>
      <c r="U343" s="109">
        <f t="shared" si="112"/>
        <v>0</v>
      </c>
      <c r="V343" s="109">
        <f t="shared" si="113"/>
        <v>0</v>
      </c>
      <c r="W343" s="109">
        <f t="shared" si="114"/>
        <v>0</v>
      </c>
      <c r="X343" s="114"/>
      <c r="Y343" s="115"/>
      <c r="Z343" s="115"/>
      <c r="AA343" s="114"/>
      <c r="AB343" s="114"/>
      <c r="AC343" s="114"/>
      <c r="AD343" s="113"/>
      <c r="AE343" s="109">
        <f t="shared" si="117"/>
        <v>-73.318750000000023</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14"/>
      <c r="I344" s="114"/>
      <c r="J344" s="114"/>
      <c r="K344" s="114"/>
      <c r="L344" s="116"/>
      <c r="M344" s="116"/>
      <c r="N344" s="109">
        <f t="shared" si="108"/>
        <v>0</v>
      </c>
      <c r="O344" s="109">
        <f>(SUMIF($B$21:B344,B344,$N$21:N344))</f>
        <v>0</v>
      </c>
      <c r="P344" s="109">
        <f t="shared" si="116"/>
        <v>-2.0833333333333335</v>
      </c>
      <c r="Q344" s="116"/>
      <c r="R344" s="107">
        <f t="shared" si="109"/>
        <v>0</v>
      </c>
      <c r="S344" s="109">
        <f t="shared" si="110"/>
        <v>0</v>
      </c>
      <c r="T344" s="109">
        <f t="shared" si="111"/>
        <v>0</v>
      </c>
      <c r="U344" s="109">
        <f t="shared" si="112"/>
        <v>0</v>
      </c>
      <c r="V344" s="109">
        <f t="shared" si="113"/>
        <v>0</v>
      </c>
      <c r="W344" s="109">
        <f t="shared" si="114"/>
        <v>0</v>
      </c>
      <c r="X344" s="114"/>
      <c r="Y344" s="115"/>
      <c r="Z344" s="115"/>
      <c r="AA344" s="114"/>
      <c r="AB344" s="114"/>
      <c r="AC344" s="114"/>
      <c r="AD344" s="113"/>
      <c r="AE344" s="109">
        <f t="shared" si="117"/>
        <v>-73.652083333333351</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14"/>
      <c r="I345" s="114"/>
      <c r="J345" s="114"/>
      <c r="K345" s="114"/>
      <c r="L345" s="116"/>
      <c r="M345" s="116"/>
      <c r="N345" s="109">
        <f t="shared" si="108"/>
        <v>0</v>
      </c>
      <c r="O345" s="109">
        <f>(SUMIF($B$21:B345,B345,$N$21:N345))</f>
        <v>0</v>
      </c>
      <c r="P345" s="109">
        <f t="shared" si="116"/>
        <v>-2.0833333333333335</v>
      </c>
      <c r="Q345" s="116"/>
      <c r="R345" s="107">
        <f t="shared" si="109"/>
        <v>0</v>
      </c>
      <c r="S345" s="109">
        <f t="shared" si="110"/>
        <v>0</v>
      </c>
      <c r="T345" s="109">
        <f t="shared" si="111"/>
        <v>0</v>
      </c>
      <c r="U345" s="109">
        <f t="shared" si="112"/>
        <v>0</v>
      </c>
      <c r="V345" s="109">
        <f t="shared" si="113"/>
        <v>0</v>
      </c>
      <c r="W345" s="109">
        <f t="shared" si="114"/>
        <v>0</v>
      </c>
      <c r="X345" s="114"/>
      <c r="Y345" s="115"/>
      <c r="Z345" s="115"/>
      <c r="AA345" s="114"/>
      <c r="AB345" s="114"/>
      <c r="AC345" s="114"/>
      <c r="AD345" s="113"/>
      <c r="AE345" s="109">
        <f t="shared" si="117"/>
        <v>-73.98541666666668</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14"/>
      <c r="I346" s="114"/>
      <c r="J346" s="114"/>
      <c r="K346" s="114"/>
      <c r="L346" s="116"/>
      <c r="M346" s="116"/>
      <c r="N346" s="109">
        <f t="shared" si="108"/>
        <v>0</v>
      </c>
      <c r="O346" s="109">
        <f>(SUMIF($B$21:B346,B346,$N$21:N346))</f>
        <v>0</v>
      </c>
      <c r="P346" s="109">
        <f t="shared" si="116"/>
        <v>-2.0833333333333335</v>
      </c>
      <c r="Q346" s="116"/>
      <c r="R346" s="107">
        <f t="shared" si="109"/>
        <v>0</v>
      </c>
      <c r="S346" s="109">
        <f t="shared" si="110"/>
        <v>0</v>
      </c>
      <c r="T346" s="109">
        <f t="shared" si="111"/>
        <v>0</v>
      </c>
      <c r="U346" s="109">
        <f t="shared" si="112"/>
        <v>0</v>
      </c>
      <c r="V346" s="109">
        <f t="shared" si="113"/>
        <v>0</v>
      </c>
      <c r="W346" s="109">
        <f t="shared" si="114"/>
        <v>0</v>
      </c>
      <c r="X346" s="114"/>
      <c r="Y346" s="115"/>
      <c r="Z346" s="115"/>
      <c r="AA346" s="114"/>
      <c r="AB346" s="114"/>
      <c r="AC346" s="114"/>
      <c r="AD346" s="113"/>
      <c r="AE346" s="109">
        <f t="shared" si="117"/>
        <v>-73.98541666666668</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14"/>
      <c r="I347" s="114"/>
      <c r="J347" s="114"/>
      <c r="K347" s="114"/>
      <c r="L347" s="116"/>
      <c r="M347" s="116"/>
      <c r="N347" s="109">
        <f t="shared" si="108"/>
        <v>0</v>
      </c>
      <c r="O347" s="109">
        <f>(SUMIF($B$21:B347,B347,$N$21:N347))</f>
        <v>0</v>
      </c>
      <c r="P347" s="109">
        <f t="shared" si="116"/>
        <v>-2.0833333333333335</v>
      </c>
      <c r="Q347" s="116"/>
      <c r="R347" s="107">
        <f t="shared" si="109"/>
        <v>0</v>
      </c>
      <c r="S347" s="109">
        <f t="shared" si="110"/>
        <v>0</v>
      </c>
      <c r="T347" s="109">
        <f t="shared" si="111"/>
        <v>0</v>
      </c>
      <c r="U347" s="109">
        <f t="shared" si="112"/>
        <v>0</v>
      </c>
      <c r="V347" s="109">
        <f t="shared" si="113"/>
        <v>0</v>
      </c>
      <c r="W347" s="109">
        <f t="shared" si="114"/>
        <v>0</v>
      </c>
      <c r="X347" s="114"/>
      <c r="Y347" s="115"/>
      <c r="Z347" s="115"/>
      <c r="AA347" s="114"/>
      <c r="AB347" s="114"/>
      <c r="AC347" s="114"/>
      <c r="AD347" s="113"/>
      <c r="AE347" s="109">
        <f t="shared" si="117"/>
        <v>-73.98541666666668</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14"/>
      <c r="I348" s="114"/>
      <c r="J348" s="114"/>
      <c r="K348" s="114"/>
      <c r="L348" s="116"/>
      <c r="M348" s="116"/>
      <c r="N348" s="109">
        <f t="shared" si="108"/>
        <v>0</v>
      </c>
      <c r="O348" s="109">
        <f>(SUMIF($B$21:B348,B348,$N$21:N348))</f>
        <v>0</v>
      </c>
      <c r="P348" s="109">
        <f t="shared" si="116"/>
        <v>-2.0833333333333335</v>
      </c>
      <c r="Q348" s="116"/>
      <c r="R348" s="107">
        <f t="shared" si="109"/>
        <v>0</v>
      </c>
      <c r="S348" s="109">
        <f t="shared" si="110"/>
        <v>0</v>
      </c>
      <c r="T348" s="109">
        <f t="shared" si="111"/>
        <v>0</v>
      </c>
      <c r="U348" s="109">
        <f t="shared" si="112"/>
        <v>0</v>
      </c>
      <c r="V348" s="109">
        <f t="shared" si="113"/>
        <v>0</v>
      </c>
      <c r="W348" s="109">
        <f t="shared" si="114"/>
        <v>0</v>
      </c>
      <c r="X348" s="114"/>
      <c r="Y348" s="115"/>
      <c r="Z348" s="115"/>
      <c r="AA348" s="114"/>
      <c r="AB348" s="114"/>
      <c r="AC348" s="114"/>
      <c r="AD348" s="113"/>
      <c r="AE348" s="109">
        <f t="shared" si="117"/>
        <v>-74.318750000000009</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14"/>
      <c r="I349" s="114"/>
      <c r="J349" s="114"/>
      <c r="K349" s="114"/>
      <c r="L349" s="116"/>
      <c r="M349" s="116"/>
      <c r="N349" s="109">
        <f t="shared" si="108"/>
        <v>0</v>
      </c>
      <c r="O349" s="109">
        <f>(SUMIF($B$21:B349,B349,$N$21:N349))</f>
        <v>0</v>
      </c>
      <c r="P349" s="109">
        <f t="shared" si="116"/>
        <v>-2.0833333333333335</v>
      </c>
      <c r="Q349" s="116"/>
      <c r="R349" s="107">
        <f t="shared" si="109"/>
        <v>0</v>
      </c>
      <c r="S349" s="109">
        <f t="shared" si="110"/>
        <v>0</v>
      </c>
      <c r="T349" s="109">
        <f t="shared" si="111"/>
        <v>0</v>
      </c>
      <c r="U349" s="109">
        <f t="shared" si="112"/>
        <v>0</v>
      </c>
      <c r="V349" s="109">
        <f t="shared" si="113"/>
        <v>0</v>
      </c>
      <c r="W349" s="109">
        <f t="shared" si="114"/>
        <v>0</v>
      </c>
      <c r="X349" s="114"/>
      <c r="Y349" s="115"/>
      <c r="Z349" s="115"/>
      <c r="AA349" s="114"/>
      <c r="AB349" s="114"/>
      <c r="AC349" s="114"/>
      <c r="AD349" s="113"/>
      <c r="AE349" s="109">
        <f t="shared" si="117"/>
        <v>-74.652083333333337</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14"/>
      <c r="I350" s="114"/>
      <c r="J350" s="114"/>
      <c r="K350" s="114"/>
      <c r="L350" s="116"/>
      <c r="M350" s="116"/>
      <c r="N350" s="109">
        <f t="shared" si="108"/>
        <v>0</v>
      </c>
      <c r="O350" s="109">
        <f>(SUMIF($B$21:B350,B350,$N$21:N350))</f>
        <v>0</v>
      </c>
      <c r="P350" s="109">
        <f t="shared" si="116"/>
        <v>-2.0833333333333335</v>
      </c>
      <c r="Q350" s="116"/>
      <c r="R350" s="107">
        <f t="shared" si="109"/>
        <v>0</v>
      </c>
      <c r="S350" s="109">
        <f t="shared" si="110"/>
        <v>0</v>
      </c>
      <c r="T350" s="109">
        <f t="shared" si="111"/>
        <v>0</v>
      </c>
      <c r="U350" s="109">
        <f t="shared" si="112"/>
        <v>0</v>
      </c>
      <c r="V350" s="109">
        <f t="shared" si="113"/>
        <v>0</v>
      </c>
      <c r="W350" s="109">
        <f t="shared" si="114"/>
        <v>0</v>
      </c>
      <c r="X350" s="114"/>
      <c r="Y350" s="115"/>
      <c r="Z350" s="115"/>
      <c r="AA350" s="114"/>
      <c r="AB350" s="114"/>
      <c r="AC350" s="114"/>
      <c r="AD350" s="113"/>
      <c r="AE350" s="109">
        <f t="shared" si="117"/>
        <v>-74.985416666666666</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14"/>
      <c r="I351" s="114"/>
      <c r="J351" s="114"/>
      <c r="K351" s="114"/>
      <c r="L351" s="116"/>
      <c r="M351" s="116"/>
      <c r="N351" s="109">
        <f t="shared" si="108"/>
        <v>0</v>
      </c>
      <c r="O351" s="109">
        <f>(SUMIF($B$21:B351,B351,$N$21:N351))</f>
        <v>0</v>
      </c>
      <c r="P351" s="109">
        <f t="shared" si="116"/>
        <v>-2.0833333333333335</v>
      </c>
      <c r="Q351" s="116"/>
      <c r="R351" s="107">
        <f t="shared" si="109"/>
        <v>0</v>
      </c>
      <c r="S351" s="109">
        <f t="shared" si="110"/>
        <v>0</v>
      </c>
      <c r="T351" s="109">
        <f t="shared" si="111"/>
        <v>0</v>
      </c>
      <c r="U351" s="109">
        <f t="shared" si="112"/>
        <v>0</v>
      </c>
      <c r="V351" s="109">
        <f t="shared" si="113"/>
        <v>0</v>
      </c>
      <c r="W351" s="109">
        <f t="shared" si="114"/>
        <v>0</v>
      </c>
      <c r="X351" s="114"/>
      <c r="Y351" s="115"/>
      <c r="Z351" s="115"/>
      <c r="AA351" s="114"/>
      <c r="AB351" s="114"/>
      <c r="AC351" s="114"/>
      <c r="AD351" s="113"/>
      <c r="AE351" s="109">
        <f t="shared" si="117"/>
        <v>-75.318749999999994</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14"/>
      <c r="I352" s="114"/>
      <c r="J352" s="114"/>
      <c r="K352" s="114"/>
      <c r="L352" s="116"/>
      <c r="M352" s="116"/>
      <c r="N352" s="109">
        <f t="shared" si="108"/>
        <v>0</v>
      </c>
      <c r="O352" s="109">
        <f>(SUMIF($B$21:B352,B352,$N$21:N352))</f>
        <v>0</v>
      </c>
      <c r="P352" s="109">
        <f t="shared" si="116"/>
        <v>-2.0833333333333335</v>
      </c>
      <c r="Q352" s="116"/>
      <c r="R352" s="107">
        <f t="shared" si="109"/>
        <v>0</v>
      </c>
      <c r="S352" s="109">
        <f t="shared" si="110"/>
        <v>0</v>
      </c>
      <c r="T352" s="109">
        <f t="shared" si="111"/>
        <v>0</v>
      </c>
      <c r="U352" s="109">
        <f t="shared" si="112"/>
        <v>0</v>
      </c>
      <c r="V352" s="109">
        <f t="shared" si="113"/>
        <v>0</v>
      </c>
      <c r="W352" s="109">
        <f t="shared" si="114"/>
        <v>0</v>
      </c>
      <c r="X352" s="114"/>
      <c r="Y352" s="115"/>
      <c r="Z352" s="115"/>
      <c r="AA352" s="114"/>
      <c r="AB352" s="114"/>
      <c r="AC352" s="114"/>
      <c r="AD352" s="113"/>
      <c r="AE352" s="109">
        <f t="shared" si="117"/>
        <v>-75.652083333333323</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14"/>
      <c r="I353" s="114"/>
      <c r="J353" s="114"/>
      <c r="K353" s="114"/>
      <c r="L353" s="116"/>
      <c r="M353" s="116"/>
      <c r="N353" s="109">
        <f t="shared" si="108"/>
        <v>0</v>
      </c>
      <c r="O353" s="109">
        <f>(SUMIF($B$21:B353,B353,$N$21:N353))</f>
        <v>0</v>
      </c>
      <c r="P353" s="109">
        <f t="shared" si="116"/>
        <v>-2.0833333333333335</v>
      </c>
      <c r="Q353" s="116"/>
      <c r="R353" s="107">
        <f t="shared" si="109"/>
        <v>0</v>
      </c>
      <c r="S353" s="109">
        <f t="shared" si="110"/>
        <v>0</v>
      </c>
      <c r="T353" s="109">
        <f t="shared" si="111"/>
        <v>0</v>
      </c>
      <c r="U353" s="109">
        <f t="shared" si="112"/>
        <v>0</v>
      </c>
      <c r="V353" s="109">
        <f t="shared" si="113"/>
        <v>0</v>
      </c>
      <c r="W353" s="109">
        <f t="shared" si="114"/>
        <v>0</v>
      </c>
      <c r="X353" s="114"/>
      <c r="Y353" s="115"/>
      <c r="Z353" s="115"/>
      <c r="AA353" s="114"/>
      <c r="AB353" s="114"/>
      <c r="AC353" s="114"/>
      <c r="AD353" s="113"/>
      <c r="AE353" s="109">
        <f t="shared" si="117"/>
        <v>-75.652083333333323</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14"/>
      <c r="I354" s="114"/>
      <c r="J354" s="114"/>
      <c r="K354" s="114"/>
      <c r="L354" s="116"/>
      <c r="M354" s="116"/>
      <c r="N354" s="109">
        <f t="shared" si="108"/>
        <v>0</v>
      </c>
      <c r="O354" s="109">
        <f>(SUMIF($B$21:B354,B354,$N$21:N354))</f>
        <v>0</v>
      </c>
      <c r="P354" s="109">
        <f t="shared" si="116"/>
        <v>-2.0833333333333335</v>
      </c>
      <c r="Q354" s="116"/>
      <c r="R354" s="107">
        <f t="shared" si="109"/>
        <v>0</v>
      </c>
      <c r="S354" s="109">
        <f t="shared" si="110"/>
        <v>0</v>
      </c>
      <c r="T354" s="109">
        <f t="shared" si="111"/>
        <v>0</v>
      </c>
      <c r="U354" s="109">
        <f t="shared" si="112"/>
        <v>0</v>
      </c>
      <c r="V354" s="109">
        <f t="shared" si="113"/>
        <v>0</v>
      </c>
      <c r="W354" s="109">
        <f t="shared" si="114"/>
        <v>0</v>
      </c>
      <c r="X354" s="114"/>
      <c r="Y354" s="115"/>
      <c r="Z354" s="115"/>
      <c r="AA354" s="114"/>
      <c r="AB354" s="114"/>
      <c r="AC354" s="114"/>
      <c r="AD354" s="113"/>
      <c r="AE354" s="109">
        <f t="shared" si="117"/>
        <v>-75.652083333333323</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14"/>
      <c r="I355" s="114"/>
      <c r="J355" s="114"/>
      <c r="K355" s="114"/>
      <c r="L355" s="116"/>
      <c r="M355" s="116"/>
      <c r="N355" s="109">
        <f t="shared" si="108"/>
        <v>0</v>
      </c>
      <c r="O355" s="109">
        <f>(SUMIF($B$21:B355,B355,$N$21:N355))</f>
        <v>0</v>
      </c>
      <c r="P355" s="109">
        <f t="shared" si="116"/>
        <v>-2.0833333333333335</v>
      </c>
      <c r="Q355" s="116"/>
      <c r="R355" s="107">
        <f t="shared" si="109"/>
        <v>0</v>
      </c>
      <c r="S355" s="109">
        <f t="shared" si="110"/>
        <v>0</v>
      </c>
      <c r="T355" s="109">
        <f t="shared" si="111"/>
        <v>0</v>
      </c>
      <c r="U355" s="109">
        <f t="shared" si="112"/>
        <v>0</v>
      </c>
      <c r="V355" s="109">
        <f t="shared" si="113"/>
        <v>0</v>
      </c>
      <c r="W355" s="109">
        <f t="shared" si="114"/>
        <v>0</v>
      </c>
      <c r="X355" s="114"/>
      <c r="Y355" s="115"/>
      <c r="Z355" s="115"/>
      <c r="AA355" s="114"/>
      <c r="AB355" s="114"/>
      <c r="AC355" s="114"/>
      <c r="AD355" s="113"/>
      <c r="AE355" s="109">
        <f t="shared" si="117"/>
        <v>-75.985416666666652</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14"/>
      <c r="I356" s="114"/>
      <c r="J356" s="114"/>
      <c r="K356" s="114"/>
      <c r="L356" s="116"/>
      <c r="M356" s="116"/>
      <c r="N356" s="109">
        <f t="shared" si="108"/>
        <v>0</v>
      </c>
      <c r="O356" s="109">
        <f>(SUMIF($B$21:B356,B356,$N$21:N356))</f>
        <v>0</v>
      </c>
      <c r="P356" s="109">
        <f t="shared" si="116"/>
        <v>-2.0833333333333335</v>
      </c>
      <c r="Q356" s="116"/>
      <c r="R356" s="107">
        <f t="shared" si="109"/>
        <v>0</v>
      </c>
      <c r="S356" s="109">
        <f t="shared" si="110"/>
        <v>0</v>
      </c>
      <c r="T356" s="109">
        <f t="shared" si="111"/>
        <v>0</v>
      </c>
      <c r="U356" s="109">
        <f t="shared" si="112"/>
        <v>0</v>
      </c>
      <c r="V356" s="109">
        <f t="shared" si="113"/>
        <v>0</v>
      </c>
      <c r="W356" s="109">
        <f t="shared" si="114"/>
        <v>0</v>
      </c>
      <c r="X356" s="114"/>
      <c r="Y356" s="115"/>
      <c r="Z356" s="115"/>
      <c r="AA356" s="114"/>
      <c r="AB356" s="114"/>
      <c r="AC356" s="114"/>
      <c r="AD356" s="113"/>
      <c r="AE356" s="109">
        <f t="shared" si="117"/>
        <v>-76.31874999999998</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14"/>
      <c r="I357" s="114"/>
      <c r="J357" s="114"/>
      <c r="K357" s="114"/>
      <c r="L357" s="116"/>
      <c r="M357" s="116"/>
      <c r="N357" s="109">
        <f t="shared" si="108"/>
        <v>0</v>
      </c>
      <c r="O357" s="109">
        <f>(SUMIF($B$21:B357,B357,$N$21:N357))</f>
        <v>0</v>
      </c>
      <c r="P357" s="109">
        <f t="shared" si="116"/>
        <v>-2.0833333333333335</v>
      </c>
      <c r="Q357" s="116"/>
      <c r="R357" s="107">
        <f t="shared" si="109"/>
        <v>0</v>
      </c>
      <c r="S357" s="109">
        <f t="shared" si="110"/>
        <v>0</v>
      </c>
      <c r="T357" s="109">
        <f t="shared" si="111"/>
        <v>0</v>
      </c>
      <c r="U357" s="109">
        <f t="shared" si="112"/>
        <v>0</v>
      </c>
      <c r="V357" s="109">
        <f t="shared" si="113"/>
        <v>0</v>
      </c>
      <c r="W357" s="109">
        <f t="shared" si="114"/>
        <v>0</v>
      </c>
      <c r="X357" s="114"/>
      <c r="Y357" s="115"/>
      <c r="Z357" s="115"/>
      <c r="AA357" s="114"/>
      <c r="AB357" s="114"/>
      <c r="AC357" s="114"/>
      <c r="AD357" s="113"/>
      <c r="AE357" s="109">
        <f t="shared" si="117"/>
        <v>-76.652083333333309</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14"/>
      <c r="I358" s="114"/>
      <c r="J358" s="114"/>
      <c r="K358" s="114"/>
      <c r="L358" s="116"/>
      <c r="M358" s="116"/>
      <c r="N358" s="109">
        <f t="shared" si="108"/>
        <v>0</v>
      </c>
      <c r="O358" s="109">
        <f>(SUMIF($B$21:B358,B358,$N$21:N358))</f>
        <v>0</v>
      </c>
      <c r="P358" s="109">
        <f t="shared" si="116"/>
        <v>-2.0833333333333335</v>
      </c>
      <c r="Q358" s="116"/>
      <c r="R358" s="107">
        <f t="shared" si="109"/>
        <v>0</v>
      </c>
      <c r="S358" s="109">
        <f t="shared" si="110"/>
        <v>0</v>
      </c>
      <c r="T358" s="109">
        <f t="shared" si="111"/>
        <v>0</v>
      </c>
      <c r="U358" s="109">
        <f t="shared" si="112"/>
        <v>0</v>
      </c>
      <c r="V358" s="109">
        <f t="shared" si="113"/>
        <v>0</v>
      </c>
      <c r="W358" s="109">
        <f t="shared" si="114"/>
        <v>0</v>
      </c>
      <c r="X358" s="114"/>
      <c r="Y358" s="115"/>
      <c r="Z358" s="115"/>
      <c r="AA358" s="114"/>
      <c r="AB358" s="114"/>
      <c r="AC358" s="114"/>
      <c r="AD358" s="113"/>
      <c r="AE358" s="109">
        <f t="shared" si="117"/>
        <v>-76.985416666666637</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14"/>
      <c r="I359" s="114"/>
      <c r="J359" s="114"/>
      <c r="K359" s="114"/>
      <c r="L359" s="116"/>
      <c r="M359" s="116"/>
      <c r="N359" s="109">
        <f t="shared" si="108"/>
        <v>0</v>
      </c>
      <c r="O359" s="109">
        <f>(SUMIF($B$21:B359,B359,$N$21:N359))</f>
        <v>0</v>
      </c>
      <c r="P359" s="109">
        <f t="shared" si="116"/>
        <v>-2.0833333333333335</v>
      </c>
      <c r="Q359" s="116"/>
      <c r="R359" s="107">
        <f t="shared" si="109"/>
        <v>0</v>
      </c>
      <c r="S359" s="109">
        <f t="shared" si="110"/>
        <v>0</v>
      </c>
      <c r="T359" s="109">
        <f t="shared" si="111"/>
        <v>0</v>
      </c>
      <c r="U359" s="109">
        <f t="shared" si="112"/>
        <v>0</v>
      </c>
      <c r="V359" s="109">
        <f t="shared" si="113"/>
        <v>0</v>
      </c>
      <c r="W359" s="109">
        <f t="shared" si="114"/>
        <v>0</v>
      </c>
      <c r="X359" s="114"/>
      <c r="Y359" s="115"/>
      <c r="Z359" s="115"/>
      <c r="AA359" s="114"/>
      <c r="AB359" s="114"/>
      <c r="AC359" s="114"/>
      <c r="AD359" s="113"/>
      <c r="AE359" s="109">
        <f t="shared" si="117"/>
        <v>-77.318749999999966</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14"/>
      <c r="I360" s="114"/>
      <c r="J360" s="114"/>
      <c r="K360" s="114"/>
      <c r="L360" s="116"/>
      <c r="M360" s="116"/>
      <c r="N360" s="109">
        <f t="shared" si="108"/>
        <v>0</v>
      </c>
      <c r="O360" s="109">
        <f>(SUMIF($B$21:B360,B360,$N$21:N360))</f>
        <v>0</v>
      </c>
      <c r="P360" s="109">
        <f t="shared" si="116"/>
        <v>-2.0833333333333335</v>
      </c>
      <c r="Q360" s="116"/>
      <c r="R360" s="107">
        <f t="shared" si="109"/>
        <v>0</v>
      </c>
      <c r="S360" s="109">
        <f t="shared" si="110"/>
        <v>0</v>
      </c>
      <c r="T360" s="109">
        <f t="shared" si="111"/>
        <v>0</v>
      </c>
      <c r="U360" s="109">
        <f t="shared" si="112"/>
        <v>0</v>
      </c>
      <c r="V360" s="109">
        <f t="shared" si="113"/>
        <v>0</v>
      </c>
      <c r="W360" s="109">
        <f t="shared" si="114"/>
        <v>0</v>
      </c>
      <c r="X360" s="114"/>
      <c r="Y360" s="115"/>
      <c r="Z360" s="115"/>
      <c r="AA360" s="114"/>
      <c r="AB360" s="114"/>
      <c r="AC360" s="114"/>
      <c r="AD360" s="113"/>
      <c r="AE360" s="109">
        <f t="shared" si="117"/>
        <v>-77.318749999999966</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14"/>
      <c r="I361" s="114"/>
      <c r="J361" s="114"/>
      <c r="K361" s="114"/>
      <c r="L361" s="116"/>
      <c r="M361" s="116"/>
      <c r="N361" s="109">
        <f t="shared" si="108"/>
        <v>0</v>
      </c>
      <c r="O361" s="109">
        <f>(SUMIF($B$21:B361,B361,$N$21:N361))</f>
        <v>0</v>
      </c>
      <c r="P361" s="109">
        <f t="shared" si="116"/>
        <v>-2.0833333333333335</v>
      </c>
      <c r="Q361" s="116"/>
      <c r="R361" s="107">
        <f t="shared" si="109"/>
        <v>0</v>
      </c>
      <c r="S361" s="109">
        <f t="shared" si="110"/>
        <v>0</v>
      </c>
      <c r="T361" s="109">
        <f t="shared" si="111"/>
        <v>0</v>
      </c>
      <c r="U361" s="109">
        <f t="shared" si="112"/>
        <v>0</v>
      </c>
      <c r="V361" s="109">
        <f t="shared" si="113"/>
        <v>0</v>
      </c>
      <c r="W361" s="109">
        <f t="shared" si="114"/>
        <v>0</v>
      </c>
      <c r="X361" s="114"/>
      <c r="Y361" s="115"/>
      <c r="Z361" s="115"/>
      <c r="AA361" s="114"/>
      <c r="AB361" s="114"/>
      <c r="AC361" s="114"/>
      <c r="AD361" s="113"/>
      <c r="AE361" s="109">
        <f t="shared" si="117"/>
        <v>-77.318749999999966</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14"/>
      <c r="I362" s="114"/>
      <c r="J362" s="114"/>
      <c r="K362" s="114"/>
      <c r="L362" s="116"/>
      <c r="M362" s="116"/>
      <c r="N362" s="109">
        <f t="shared" si="108"/>
        <v>0</v>
      </c>
      <c r="O362" s="109">
        <f>(SUMIF($B$21:B362,B362,$N$21:N362))</f>
        <v>0</v>
      </c>
      <c r="P362" s="109">
        <f t="shared" si="116"/>
        <v>-2.0833333333333335</v>
      </c>
      <c r="Q362" s="116"/>
      <c r="R362" s="107">
        <f t="shared" si="109"/>
        <v>0</v>
      </c>
      <c r="S362" s="109">
        <f t="shared" si="110"/>
        <v>0</v>
      </c>
      <c r="T362" s="109">
        <f t="shared" si="111"/>
        <v>0</v>
      </c>
      <c r="U362" s="109">
        <f t="shared" si="112"/>
        <v>0</v>
      </c>
      <c r="V362" s="109">
        <f t="shared" si="113"/>
        <v>0</v>
      </c>
      <c r="W362" s="109">
        <f t="shared" si="114"/>
        <v>0</v>
      </c>
      <c r="X362" s="114"/>
      <c r="Y362" s="115"/>
      <c r="Z362" s="115"/>
      <c r="AA362" s="114"/>
      <c r="AB362" s="114"/>
      <c r="AC362" s="114"/>
      <c r="AD362" s="113"/>
      <c r="AE362" s="109">
        <f t="shared" si="117"/>
        <v>-77.652083333333294</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14"/>
      <c r="I363" s="114"/>
      <c r="J363" s="114"/>
      <c r="K363" s="114"/>
      <c r="L363" s="116"/>
      <c r="M363" s="116"/>
      <c r="N363" s="109">
        <f t="shared" si="108"/>
        <v>0</v>
      </c>
      <c r="O363" s="109">
        <f>(SUMIF($B$21:B363,B363,$N$21:N363))</f>
        <v>0</v>
      </c>
      <c r="P363" s="109">
        <f t="shared" si="116"/>
        <v>-2.0833333333333335</v>
      </c>
      <c r="Q363" s="116"/>
      <c r="R363" s="107">
        <f t="shared" si="109"/>
        <v>0</v>
      </c>
      <c r="S363" s="109">
        <f t="shared" si="110"/>
        <v>0</v>
      </c>
      <c r="T363" s="109">
        <f t="shared" si="111"/>
        <v>0</v>
      </c>
      <c r="U363" s="109">
        <f t="shared" si="112"/>
        <v>0</v>
      </c>
      <c r="V363" s="109">
        <f t="shared" si="113"/>
        <v>0</v>
      </c>
      <c r="W363" s="109">
        <f t="shared" si="114"/>
        <v>0</v>
      </c>
      <c r="X363" s="114"/>
      <c r="Y363" s="115"/>
      <c r="Z363" s="115"/>
      <c r="AA363" s="114"/>
      <c r="AB363" s="114"/>
      <c r="AC363" s="114"/>
      <c r="AD363" s="113"/>
      <c r="AE363" s="109">
        <f t="shared" si="117"/>
        <v>-77.985416666666623</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14"/>
      <c r="I364" s="114"/>
      <c r="J364" s="114"/>
      <c r="K364" s="114"/>
      <c r="L364" s="116"/>
      <c r="M364" s="116"/>
      <c r="N364" s="109">
        <f t="shared" si="108"/>
        <v>0</v>
      </c>
      <c r="O364" s="109">
        <f>(SUMIF($B$21:B364,B364,$N$21:N364))</f>
        <v>0</v>
      </c>
      <c r="P364" s="109">
        <f t="shared" si="116"/>
        <v>-2.0833333333333335</v>
      </c>
      <c r="Q364" s="116"/>
      <c r="R364" s="107">
        <f t="shared" si="109"/>
        <v>0</v>
      </c>
      <c r="S364" s="109">
        <f t="shared" si="110"/>
        <v>0</v>
      </c>
      <c r="T364" s="109">
        <f t="shared" si="111"/>
        <v>0</v>
      </c>
      <c r="U364" s="109">
        <f t="shared" si="112"/>
        <v>0</v>
      </c>
      <c r="V364" s="109">
        <f t="shared" si="113"/>
        <v>0</v>
      </c>
      <c r="W364" s="109">
        <f t="shared" si="114"/>
        <v>0</v>
      </c>
      <c r="X364" s="114"/>
      <c r="Y364" s="115"/>
      <c r="Z364" s="115"/>
      <c r="AA364" s="114"/>
      <c r="AB364" s="114"/>
      <c r="AC364" s="114"/>
      <c r="AD364" s="113"/>
      <c r="AE364" s="109">
        <f t="shared" si="117"/>
        <v>-78.318749999999952</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14"/>
      <c r="I365" s="114"/>
      <c r="J365" s="114"/>
      <c r="K365" s="114"/>
      <c r="L365" s="116"/>
      <c r="M365" s="116"/>
      <c r="N365" s="109">
        <f t="shared" si="108"/>
        <v>0</v>
      </c>
      <c r="O365" s="109">
        <f>(SUMIF($B$21:B365,B365,$N$21:N365))</f>
        <v>0</v>
      </c>
      <c r="P365" s="109">
        <f t="shared" si="116"/>
        <v>-2.0833333333333335</v>
      </c>
      <c r="Q365" s="116"/>
      <c r="R365" s="107">
        <f t="shared" si="109"/>
        <v>0</v>
      </c>
      <c r="S365" s="109">
        <f t="shared" si="110"/>
        <v>0</v>
      </c>
      <c r="T365" s="109">
        <f t="shared" si="111"/>
        <v>0</v>
      </c>
      <c r="U365" s="109">
        <f t="shared" si="112"/>
        <v>0</v>
      </c>
      <c r="V365" s="109">
        <f t="shared" si="113"/>
        <v>0</v>
      </c>
      <c r="W365" s="109">
        <f t="shared" si="114"/>
        <v>0</v>
      </c>
      <c r="X365" s="114"/>
      <c r="Y365" s="115"/>
      <c r="Z365" s="115"/>
      <c r="AA365" s="114"/>
      <c r="AB365" s="114"/>
      <c r="AC365" s="114"/>
      <c r="AD365" s="113"/>
      <c r="AE365" s="109">
        <f t="shared" si="117"/>
        <v>-78.65208333333328</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14"/>
      <c r="I366" s="114"/>
      <c r="J366" s="114"/>
      <c r="K366" s="114"/>
      <c r="L366" s="116"/>
      <c r="M366" s="116"/>
      <c r="N366" s="109">
        <f t="shared" si="108"/>
        <v>0</v>
      </c>
      <c r="O366" s="109">
        <f>(SUMIF($B$21:B366,B366,$N$21:N366))</f>
        <v>0</v>
      </c>
      <c r="P366" s="109">
        <f t="shared" si="116"/>
        <v>-2.0833333333333335</v>
      </c>
      <c r="Q366" s="116"/>
      <c r="R366" s="107">
        <f t="shared" si="109"/>
        <v>0</v>
      </c>
      <c r="S366" s="109">
        <f t="shared" si="110"/>
        <v>0</v>
      </c>
      <c r="T366" s="109">
        <f t="shared" si="111"/>
        <v>0</v>
      </c>
      <c r="U366" s="109">
        <f t="shared" si="112"/>
        <v>0</v>
      </c>
      <c r="V366" s="109">
        <f t="shared" si="113"/>
        <v>0</v>
      </c>
      <c r="W366" s="109">
        <f t="shared" si="114"/>
        <v>0</v>
      </c>
      <c r="X366" s="114"/>
      <c r="Y366" s="115"/>
      <c r="Z366" s="115"/>
      <c r="AA366" s="114"/>
      <c r="AB366" s="114"/>
      <c r="AC366" s="114"/>
      <c r="AD366" s="113"/>
      <c r="AE366" s="109">
        <f t="shared" si="117"/>
        <v>-78.985416666666609</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14"/>
      <c r="I367" s="114"/>
      <c r="J367" s="114"/>
      <c r="K367" s="114"/>
      <c r="L367" s="116"/>
      <c r="M367" s="116"/>
      <c r="N367" s="109">
        <f t="shared" si="108"/>
        <v>0</v>
      </c>
      <c r="O367" s="109">
        <f>(SUMIF($B$21:B367,B367,$N$21:N367))</f>
        <v>0</v>
      </c>
      <c r="P367" s="109">
        <f t="shared" si="116"/>
        <v>-2.0833333333333335</v>
      </c>
      <c r="Q367" s="116"/>
      <c r="R367" s="107">
        <f t="shared" si="109"/>
        <v>0</v>
      </c>
      <c r="S367" s="109">
        <f t="shared" si="110"/>
        <v>0</v>
      </c>
      <c r="T367" s="109">
        <f t="shared" si="111"/>
        <v>0</v>
      </c>
      <c r="U367" s="109">
        <f t="shared" si="112"/>
        <v>0</v>
      </c>
      <c r="V367" s="109">
        <f t="shared" si="113"/>
        <v>0</v>
      </c>
      <c r="W367" s="109">
        <f t="shared" si="114"/>
        <v>0</v>
      </c>
      <c r="X367" s="114"/>
      <c r="Y367" s="115"/>
      <c r="Z367" s="115"/>
      <c r="AA367" s="114"/>
      <c r="AB367" s="114"/>
      <c r="AC367" s="114"/>
      <c r="AD367" s="113"/>
      <c r="AE367" s="109">
        <f t="shared" si="117"/>
        <v>-78.985416666666609</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14"/>
      <c r="I368" s="114"/>
      <c r="J368" s="114"/>
      <c r="K368" s="114"/>
      <c r="L368" s="116"/>
      <c r="M368" s="116"/>
      <c r="N368" s="109">
        <f t="shared" si="108"/>
        <v>0</v>
      </c>
      <c r="O368" s="109">
        <f>(SUMIF($B$21:B368,B368,$N$21:N368))</f>
        <v>0</v>
      </c>
      <c r="P368" s="109">
        <f t="shared" si="116"/>
        <v>-2.0833333333333335</v>
      </c>
      <c r="Q368" s="116"/>
      <c r="R368" s="107">
        <f t="shared" si="109"/>
        <v>0</v>
      </c>
      <c r="S368" s="109">
        <f t="shared" si="110"/>
        <v>0</v>
      </c>
      <c r="T368" s="109">
        <f t="shared" si="111"/>
        <v>0</v>
      </c>
      <c r="U368" s="109">
        <f t="shared" si="112"/>
        <v>0</v>
      </c>
      <c r="V368" s="109">
        <f t="shared" si="113"/>
        <v>0</v>
      </c>
      <c r="W368" s="109">
        <f t="shared" si="114"/>
        <v>0</v>
      </c>
      <c r="X368" s="114"/>
      <c r="Y368" s="115"/>
      <c r="Z368" s="115"/>
      <c r="AA368" s="114"/>
      <c r="AB368" s="114"/>
      <c r="AC368" s="114"/>
      <c r="AD368" s="113"/>
      <c r="AE368" s="109">
        <f t="shared" si="117"/>
        <v>-78.985416666666609</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14"/>
      <c r="I369" s="114"/>
      <c r="J369" s="114"/>
      <c r="K369" s="114"/>
      <c r="L369" s="116"/>
      <c r="M369" s="116"/>
      <c r="N369" s="109">
        <f t="shared" si="108"/>
        <v>0</v>
      </c>
      <c r="O369" s="109">
        <f>(SUMIF($B$21:B369,B369,$N$21:N369))</f>
        <v>0</v>
      </c>
      <c r="P369" s="109">
        <f t="shared" si="116"/>
        <v>-2.0833333333333335</v>
      </c>
      <c r="Q369" s="116"/>
      <c r="R369" s="107">
        <f t="shared" si="109"/>
        <v>0</v>
      </c>
      <c r="S369" s="109">
        <f t="shared" si="110"/>
        <v>0</v>
      </c>
      <c r="T369" s="109">
        <f t="shared" si="111"/>
        <v>0</v>
      </c>
      <c r="U369" s="109">
        <f t="shared" si="112"/>
        <v>0</v>
      </c>
      <c r="V369" s="109">
        <f t="shared" si="113"/>
        <v>0</v>
      </c>
      <c r="W369" s="109">
        <f t="shared" si="114"/>
        <v>0</v>
      </c>
      <c r="X369" s="114"/>
      <c r="Y369" s="115"/>
      <c r="Z369" s="115"/>
      <c r="AA369" s="114"/>
      <c r="AB369" s="114"/>
      <c r="AC369" s="114"/>
      <c r="AD369" s="113"/>
      <c r="AE369" s="109">
        <f t="shared" si="117"/>
        <v>-79.318749999999937</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14"/>
      <c r="I370" s="114"/>
      <c r="J370" s="114"/>
      <c r="K370" s="114"/>
      <c r="L370" s="116"/>
      <c r="M370" s="116"/>
      <c r="N370" s="109">
        <f t="shared" si="108"/>
        <v>0</v>
      </c>
      <c r="O370" s="109">
        <f>(SUMIF($B$21:B370,B370,$N$21:N370))</f>
        <v>0</v>
      </c>
      <c r="P370" s="109">
        <f t="shared" si="116"/>
        <v>-2.0833333333333335</v>
      </c>
      <c r="Q370" s="116"/>
      <c r="R370" s="107">
        <f t="shared" si="109"/>
        <v>0</v>
      </c>
      <c r="S370" s="109">
        <f t="shared" si="110"/>
        <v>0</v>
      </c>
      <c r="T370" s="109">
        <f t="shared" si="111"/>
        <v>0</v>
      </c>
      <c r="U370" s="109">
        <f t="shared" si="112"/>
        <v>0</v>
      </c>
      <c r="V370" s="109">
        <f t="shared" si="113"/>
        <v>0</v>
      </c>
      <c r="W370" s="109">
        <f t="shared" si="114"/>
        <v>0</v>
      </c>
      <c r="X370" s="114"/>
      <c r="Y370" s="115"/>
      <c r="Z370" s="115"/>
      <c r="AA370" s="114"/>
      <c r="AB370" s="114"/>
      <c r="AC370" s="114"/>
      <c r="AD370" s="113"/>
      <c r="AE370" s="109">
        <f t="shared" si="117"/>
        <v>-79.652083333333266</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14"/>
      <c r="I371" s="114"/>
      <c r="J371" s="114"/>
      <c r="K371" s="114"/>
      <c r="L371" s="116"/>
      <c r="M371" s="116"/>
      <c r="N371" s="109">
        <f t="shared" si="108"/>
        <v>0</v>
      </c>
      <c r="O371" s="109">
        <f>(SUMIF($B$21:B371,B371,$N$21:N371))</f>
        <v>0</v>
      </c>
      <c r="P371" s="109">
        <f t="shared" si="116"/>
        <v>-2.0833333333333335</v>
      </c>
      <c r="Q371" s="116"/>
      <c r="R371" s="107">
        <f t="shared" si="109"/>
        <v>0</v>
      </c>
      <c r="S371" s="109">
        <f t="shared" si="110"/>
        <v>0</v>
      </c>
      <c r="T371" s="109">
        <f t="shared" si="111"/>
        <v>0</v>
      </c>
      <c r="U371" s="109">
        <f t="shared" si="112"/>
        <v>0</v>
      </c>
      <c r="V371" s="109">
        <f t="shared" si="113"/>
        <v>0</v>
      </c>
      <c r="W371" s="109">
        <f t="shared" si="114"/>
        <v>0</v>
      </c>
      <c r="X371" s="114"/>
      <c r="Y371" s="115"/>
      <c r="Z371" s="115"/>
      <c r="AA371" s="114"/>
      <c r="AB371" s="114"/>
      <c r="AC371" s="114"/>
      <c r="AD371" s="113"/>
      <c r="AE371" s="109">
        <f t="shared" si="117"/>
        <v>-79.985416666666595</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14"/>
      <c r="I372" s="114"/>
      <c r="J372" s="114"/>
      <c r="K372" s="114"/>
      <c r="L372" s="116"/>
      <c r="M372" s="116"/>
      <c r="N372" s="109">
        <f t="shared" si="108"/>
        <v>0</v>
      </c>
      <c r="O372" s="109">
        <f>(SUMIF($B$21:B372,B372,$N$21:N372))</f>
        <v>0</v>
      </c>
      <c r="P372" s="109">
        <f t="shared" si="116"/>
        <v>-2.0833333333333335</v>
      </c>
      <c r="Q372" s="116"/>
      <c r="R372" s="107">
        <f t="shared" si="109"/>
        <v>0</v>
      </c>
      <c r="S372" s="109">
        <f t="shared" si="110"/>
        <v>0</v>
      </c>
      <c r="T372" s="109">
        <f t="shared" si="111"/>
        <v>0</v>
      </c>
      <c r="U372" s="109">
        <f t="shared" si="112"/>
        <v>0</v>
      </c>
      <c r="V372" s="109">
        <f t="shared" si="113"/>
        <v>0</v>
      </c>
      <c r="W372" s="109">
        <f t="shared" si="114"/>
        <v>0</v>
      </c>
      <c r="X372" s="114"/>
      <c r="Y372" s="115"/>
      <c r="Z372" s="115"/>
      <c r="AA372" s="114"/>
      <c r="AB372" s="114"/>
      <c r="AC372" s="114"/>
      <c r="AD372" s="113"/>
      <c r="AE372" s="109">
        <f t="shared" si="117"/>
        <v>-80.318749999999923</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14"/>
      <c r="I373" s="114"/>
      <c r="J373" s="114"/>
      <c r="K373" s="114"/>
      <c r="L373" s="116"/>
      <c r="M373" s="116"/>
      <c r="N373" s="109">
        <f t="shared" si="108"/>
        <v>0</v>
      </c>
      <c r="O373" s="109">
        <f>(SUMIF($B$21:B373,B373,$N$21:N373))</f>
        <v>0</v>
      </c>
      <c r="P373" s="109">
        <f t="shared" si="116"/>
        <v>-2.0833333333333335</v>
      </c>
      <c r="Q373" s="116"/>
      <c r="R373" s="107">
        <f t="shared" si="109"/>
        <v>0</v>
      </c>
      <c r="S373" s="109">
        <f t="shared" si="110"/>
        <v>0</v>
      </c>
      <c r="T373" s="109">
        <f t="shared" si="111"/>
        <v>0</v>
      </c>
      <c r="U373" s="109">
        <f t="shared" si="112"/>
        <v>0</v>
      </c>
      <c r="V373" s="109">
        <f t="shared" si="113"/>
        <v>0</v>
      </c>
      <c r="W373" s="109">
        <f t="shared" si="114"/>
        <v>0</v>
      </c>
      <c r="X373" s="114"/>
      <c r="Y373" s="115"/>
      <c r="Z373" s="115"/>
      <c r="AA373" s="114"/>
      <c r="AB373" s="114"/>
      <c r="AC373" s="114"/>
      <c r="AD373" s="113"/>
      <c r="AE373" s="109">
        <f t="shared" si="117"/>
        <v>-80.652083333333252</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14"/>
      <c r="I374" s="114"/>
      <c r="J374" s="114"/>
      <c r="K374" s="114"/>
      <c r="L374" s="116"/>
      <c r="M374" s="116"/>
      <c r="N374" s="109">
        <f t="shared" si="108"/>
        <v>0</v>
      </c>
      <c r="O374" s="109">
        <f>(SUMIF($B$21:B374,B374,$N$21:N374))</f>
        <v>0</v>
      </c>
      <c r="P374" s="109">
        <f t="shared" si="116"/>
        <v>-2.0833333333333335</v>
      </c>
      <c r="Q374" s="116"/>
      <c r="R374" s="107">
        <f t="shared" si="109"/>
        <v>0</v>
      </c>
      <c r="S374" s="109">
        <f t="shared" si="110"/>
        <v>0</v>
      </c>
      <c r="T374" s="109">
        <f t="shared" si="111"/>
        <v>0</v>
      </c>
      <c r="U374" s="109">
        <f t="shared" si="112"/>
        <v>0</v>
      </c>
      <c r="V374" s="109">
        <f t="shared" si="113"/>
        <v>0</v>
      </c>
      <c r="W374" s="109">
        <f t="shared" si="114"/>
        <v>0</v>
      </c>
      <c r="X374" s="114"/>
      <c r="Y374" s="115"/>
      <c r="Z374" s="115"/>
      <c r="AA374" s="114"/>
      <c r="AB374" s="114"/>
      <c r="AC374" s="114"/>
      <c r="AD374" s="113"/>
      <c r="AE374" s="109">
        <f t="shared" si="117"/>
        <v>-80.652083333333252</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14"/>
      <c r="I375" s="114"/>
      <c r="J375" s="114"/>
      <c r="K375" s="114"/>
      <c r="L375" s="116"/>
      <c r="M375" s="116"/>
      <c r="N375" s="109">
        <f t="shared" si="108"/>
        <v>0</v>
      </c>
      <c r="O375" s="109">
        <f>(SUMIF($B$21:B375,B375,$N$21:N375))</f>
        <v>0</v>
      </c>
      <c r="P375" s="109">
        <f t="shared" si="116"/>
        <v>-2.0833333333333335</v>
      </c>
      <c r="Q375" s="116"/>
      <c r="R375" s="107">
        <f t="shared" si="109"/>
        <v>0</v>
      </c>
      <c r="S375" s="109">
        <f t="shared" si="110"/>
        <v>0</v>
      </c>
      <c r="T375" s="109">
        <f t="shared" si="111"/>
        <v>0</v>
      </c>
      <c r="U375" s="109">
        <f t="shared" si="112"/>
        <v>0</v>
      </c>
      <c r="V375" s="109">
        <f t="shared" si="113"/>
        <v>0</v>
      </c>
      <c r="W375" s="109">
        <f t="shared" si="114"/>
        <v>0</v>
      </c>
      <c r="X375" s="114"/>
      <c r="Y375" s="115"/>
      <c r="Z375" s="115"/>
      <c r="AA375" s="114"/>
      <c r="AB375" s="114"/>
      <c r="AC375" s="114"/>
      <c r="AD375" s="113"/>
      <c r="AE375" s="109">
        <f t="shared" si="117"/>
        <v>-80.652083333333252</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14"/>
      <c r="I376" s="114"/>
      <c r="J376" s="114"/>
      <c r="K376" s="114"/>
      <c r="L376" s="116"/>
      <c r="M376" s="116"/>
      <c r="N376" s="109">
        <f t="shared" si="108"/>
        <v>0</v>
      </c>
      <c r="O376" s="109">
        <f>(SUMIF($B$21:B376,B376,$N$21:N376))</f>
        <v>0</v>
      </c>
      <c r="P376" s="109">
        <f t="shared" si="116"/>
        <v>-2.0833333333333335</v>
      </c>
      <c r="Q376" s="116"/>
      <c r="R376" s="107">
        <f t="shared" si="109"/>
        <v>0</v>
      </c>
      <c r="S376" s="109">
        <f t="shared" si="110"/>
        <v>0</v>
      </c>
      <c r="T376" s="109">
        <f t="shared" si="111"/>
        <v>0</v>
      </c>
      <c r="U376" s="109">
        <f t="shared" si="112"/>
        <v>0</v>
      </c>
      <c r="V376" s="109">
        <f t="shared" si="113"/>
        <v>0</v>
      </c>
      <c r="W376" s="109">
        <f t="shared" si="114"/>
        <v>0</v>
      </c>
      <c r="X376" s="114"/>
      <c r="Y376" s="115"/>
      <c r="Z376" s="115"/>
      <c r="AA376" s="114"/>
      <c r="AB376" s="114"/>
      <c r="AC376" s="114"/>
      <c r="AD376" s="113"/>
      <c r="AE376" s="109">
        <f t="shared" si="117"/>
        <v>-80.98541666666658</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14"/>
      <c r="I377" s="114"/>
      <c r="J377" s="114"/>
      <c r="K377" s="114"/>
      <c r="L377" s="116"/>
      <c r="M377" s="116"/>
      <c r="N377" s="109">
        <f t="shared" si="108"/>
        <v>0</v>
      </c>
      <c r="O377" s="109">
        <f>(SUMIF($B$21:B377,B377,$N$21:N377))</f>
        <v>0</v>
      </c>
      <c r="P377" s="109">
        <f t="shared" si="116"/>
        <v>-2.0833333333333335</v>
      </c>
      <c r="Q377" s="116"/>
      <c r="R377" s="107">
        <f t="shared" si="109"/>
        <v>0</v>
      </c>
      <c r="S377" s="109">
        <f t="shared" si="110"/>
        <v>0</v>
      </c>
      <c r="T377" s="109">
        <f t="shared" si="111"/>
        <v>0</v>
      </c>
      <c r="U377" s="109">
        <f t="shared" si="112"/>
        <v>0</v>
      </c>
      <c r="V377" s="109">
        <f t="shared" si="113"/>
        <v>0</v>
      </c>
      <c r="W377" s="109">
        <f t="shared" si="114"/>
        <v>0</v>
      </c>
      <c r="X377" s="114"/>
      <c r="Y377" s="115"/>
      <c r="Z377" s="115"/>
      <c r="AA377" s="114"/>
      <c r="AB377" s="114"/>
      <c r="AC377" s="114"/>
      <c r="AD377" s="113"/>
      <c r="AE377" s="109">
        <f t="shared" si="117"/>
        <v>-81.318749999999909</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14"/>
      <c r="I378" s="114"/>
      <c r="J378" s="114"/>
      <c r="K378" s="114"/>
      <c r="L378" s="116"/>
      <c r="M378" s="116"/>
      <c r="N378" s="109">
        <f t="shared" si="108"/>
        <v>0</v>
      </c>
      <c r="O378" s="109">
        <f>(SUMIF($B$21:B378,B378,$N$21:N378))</f>
        <v>0</v>
      </c>
      <c r="P378" s="109">
        <f t="shared" si="116"/>
        <v>-2.0833333333333335</v>
      </c>
      <c r="Q378" s="116"/>
      <c r="R378" s="107">
        <f t="shared" si="109"/>
        <v>0</v>
      </c>
      <c r="S378" s="109">
        <f t="shared" si="110"/>
        <v>0</v>
      </c>
      <c r="T378" s="109">
        <f t="shared" si="111"/>
        <v>0</v>
      </c>
      <c r="U378" s="109">
        <f t="shared" si="112"/>
        <v>0</v>
      </c>
      <c r="V378" s="109">
        <f t="shared" si="113"/>
        <v>0</v>
      </c>
      <c r="W378" s="109">
        <f t="shared" si="114"/>
        <v>0</v>
      </c>
      <c r="X378" s="114"/>
      <c r="Y378" s="115"/>
      <c r="Z378" s="115"/>
      <c r="AA378" s="114"/>
      <c r="AB378" s="114"/>
      <c r="AC378" s="114"/>
      <c r="AD378" s="113"/>
      <c r="AE378" s="109">
        <f t="shared" si="117"/>
        <v>-81.652083333333238</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14"/>
      <c r="I379" s="114"/>
      <c r="J379" s="114"/>
      <c r="K379" s="114"/>
      <c r="L379" s="116"/>
      <c r="M379" s="116"/>
      <c r="N379" s="109">
        <f t="shared" si="108"/>
        <v>0</v>
      </c>
      <c r="O379" s="109">
        <f>(SUMIF($B$21:B379,B379,$N$21:N379))</f>
        <v>0</v>
      </c>
      <c r="P379" s="109">
        <f t="shared" si="116"/>
        <v>-2.0833333333333335</v>
      </c>
      <c r="Q379" s="116"/>
      <c r="R379" s="107">
        <f t="shared" si="109"/>
        <v>0</v>
      </c>
      <c r="S379" s="109">
        <f t="shared" si="110"/>
        <v>0</v>
      </c>
      <c r="T379" s="109">
        <f t="shared" si="111"/>
        <v>0</v>
      </c>
      <c r="U379" s="109">
        <f t="shared" si="112"/>
        <v>0</v>
      </c>
      <c r="V379" s="109">
        <f t="shared" si="113"/>
        <v>0</v>
      </c>
      <c r="W379" s="109">
        <f t="shared" si="114"/>
        <v>0</v>
      </c>
      <c r="X379" s="114"/>
      <c r="Y379" s="115"/>
      <c r="Z379" s="115"/>
      <c r="AA379" s="114"/>
      <c r="AB379" s="114"/>
      <c r="AC379" s="114"/>
      <c r="AD379" s="113"/>
      <c r="AE379" s="109">
        <f t="shared" si="117"/>
        <v>-81.652083333333238</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14"/>
      <c r="I380" s="114"/>
      <c r="J380" s="114"/>
      <c r="K380" s="114"/>
      <c r="L380" s="116"/>
      <c r="M380" s="116"/>
      <c r="N380" s="109">
        <f t="shared" si="108"/>
        <v>0</v>
      </c>
      <c r="O380" s="109">
        <f>(SUMIF($B$21:B380,B380,$N$21:N380))</f>
        <v>0</v>
      </c>
      <c r="P380" s="109">
        <f t="shared" si="116"/>
        <v>-2.0833333333333335</v>
      </c>
      <c r="Q380" s="116"/>
      <c r="R380" s="107">
        <f t="shared" si="109"/>
        <v>0</v>
      </c>
      <c r="S380" s="109">
        <f t="shared" si="110"/>
        <v>0</v>
      </c>
      <c r="T380" s="109">
        <f t="shared" si="111"/>
        <v>0</v>
      </c>
      <c r="U380" s="109">
        <f t="shared" si="112"/>
        <v>0</v>
      </c>
      <c r="V380" s="109">
        <f t="shared" si="113"/>
        <v>0</v>
      </c>
      <c r="W380" s="109">
        <f t="shared" si="114"/>
        <v>0</v>
      </c>
      <c r="X380" s="114"/>
      <c r="Y380" s="115"/>
      <c r="Z380" s="115"/>
      <c r="AA380" s="114"/>
      <c r="AB380" s="114"/>
      <c r="AC380" s="114"/>
      <c r="AD380" s="113"/>
      <c r="AE380" s="109">
        <f t="shared" si="117"/>
        <v>-81.652083333333238</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14"/>
      <c r="I381" s="114"/>
      <c r="J381" s="114"/>
      <c r="K381" s="114"/>
      <c r="L381" s="116"/>
      <c r="M381" s="116"/>
      <c r="N381" s="109">
        <f t="shared" si="108"/>
        <v>0</v>
      </c>
      <c r="O381" s="109">
        <f>(SUMIF($B$21:B381,B381,$N$21:N381))</f>
        <v>0</v>
      </c>
      <c r="P381" s="109">
        <f t="shared" si="116"/>
        <v>-2.0833333333333335</v>
      </c>
      <c r="Q381" s="116"/>
      <c r="R381" s="107">
        <f t="shared" si="109"/>
        <v>0</v>
      </c>
      <c r="S381" s="109">
        <f t="shared" si="110"/>
        <v>0</v>
      </c>
      <c r="T381" s="109">
        <f t="shared" si="111"/>
        <v>0</v>
      </c>
      <c r="U381" s="109">
        <f t="shared" si="112"/>
        <v>0</v>
      </c>
      <c r="V381" s="109">
        <f t="shared" si="113"/>
        <v>0</v>
      </c>
      <c r="W381" s="109">
        <f t="shared" si="114"/>
        <v>0</v>
      </c>
      <c r="X381" s="114"/>
      <c r="Y381" s="115"/>
      <c r="Z381" s="115"/>
      <c r="AA381" s="114"/>
      <c r="AB381" s="114"/>
      <c r="AC381" s="114"/>
      <c r="AD381" s="113"/>
      <c r="AE381" s="109">
        <f t="shared" si="117"/>
        <v>-81.652083333333238</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14"/>
      <c r="I382" s="114"/>
      <c r="J382" s="114"/>
      <c r="K382" s="114"/>
      <c r="L382" s="116"/>
      <c r="M382" s="116"/>
      <c r="N382" s="109">
        <f t="shared" si="108"/>
        <v>0</v>
      </c>
      <c r="O382" s="109">
        <f>(SUMIF($B$21:B382,B382,$N$21:N382))</f>
        <v>0</v>
      </c>
      <c r="P382" s="109">
        <f t="shared" si="116"/>
        <v>-2.0833333333333335</v>
      </c>
      <c r="Q382" s="116"/>
      <c r="R382" s="107">
        <f t="shared" si="109"/>
        <v>0</v>
      </c>
      <c r="S382" s="109">
        <f t="shared" si="110"/>
        <v>0</v>
      </c>
      <c r="T382" s="109">
        <f t="shared" si="111"/>
        <v>0</v>
      </c>
      <c r="U382" s="109">
        <f t="shared" si="112"/>
        <v>0</v>
      </c>
      <c r="V382" s="109">
        <f t="shared" si="113"/>
        <v>0</v>
      </c>
      <c r="W382" s="109">
        <f t="shared" si="114"/>
        <v>0</v>
      </c>
      <c r="X382" s="114"/>
      <c r="Y382" s="115"/>
      <c r="Z382" s="115"/>
      <c r="AA382" s="114"/>
      <c r="AB382" s="114"/>
      <c r="AC382" s="114"/>
      <c r="AD382" s="113"/>
      <c r="AE382" s="109">
        <f t="shared" si="117"/>
        <v>-81.652083333333238</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14"/>
      <c r="I383" s="114"/>
      <c r="J383" s="114"/>
      <c r="K383" s="114"/>
      <c r="L383" s="116"/>
      <c r="M383" s="116"/>
      <c r="N383" s="109">
        <f t="shared" si="108"/>
        <v>0</v>
      </c>
      <c r="O383" s="109">
        <f>(SUMIF($B$21:B383,B383,$N$21:N383))</f>
        <v>0</v>
      </c>
      <c r="P383" s="109">
        <f t="shared" si="116"/>
        <v>-2.0833333333333335</v>
      </c>
      <c r="Q383" s="116"/>
      <c r="R383" s="107">
        <f t="shared" si="109"/>
        <v>0</v>
      </c>
      <c r="S383" s="109">
        <f t="shared" si="110"/>
        <v>0</v>
      </c>
      <c r="T383" s="109">
        <f t="shared" si="111"/>
        <v>0</v>
      </c>
      <c r="U383" s="109">
        <f t="shared" si="112"/>
        <v>0</v>
      </c>
      <c r="V383" s="109">
        <f t="shared" si="113"/>
        <v>0</v>
      </c>
      <c r="W383" s="109">
        <f t="shared" si="114"/>
        <v>0</v>
      </c>
      <c r="X383" s="114"/>
      <c r="Y383" s="115"/>
      <c r="Z383" s="115"/>
      <c r="AA383" s="114"/>
      <c r="AB383" s="114"/>
      <c r="AC383" s="114"/>
      <c r="AD383" s="113"/>
      <c r="AE383" s="109">
        <f t="shared" si="117"/>
        <v>-81.985416666666566</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14"/>
      <c r="I384" s="114"/>
      <c r="J384" s="114"/>
      <c r="K384" s="114"/>
      <c r="L384" s="116"/>
      <c r="M384" s="116"/>
      <c r="N384" s="109">
        <f t="shared" si="108"/>
        <v>0</v>
      </c>
      <c r="O384" s="109">
        <f>(SUMIF($B$21:B384,B384,$N$21:N384))</f>
        <v>0</v>
      </c>
      <c r="P384" s="109">
        <f t="shared" si="116"/>
        <v>-2.0833333333333335</v>
      </c>
      <c r="Q384" s="116"/>
      <c r="R384" s="107">
        <f t="shared" si="109"/>
        <v>0</v>
      </c>
      <c r="S384" s="109">
        <f t="shared" si="110"/>
        <v>0</v>
      </c>
      <c r="T384" s="109">
        <f t="shared" si="111"/>
        <v>0</v>
      </c>
      <c r="U384" s="109">
        <f t="shared" si="112"/>
        <v>0</v>
      </c>
      <c r="V384" s="109">
        <f t="shared" si="113"/>
        <v>0</v>
      </c>
      <c r="W384" s="109">
        <f t="shared" si="114"/>
        <v>0</v>
      </c>
      <c r="X384" s="114"/>
      <c r="Y384" s="115"/>
      <c r="Z384" s="115"/>
      <c r="AA384" s="114"/>
      <c r="AB384" s="114"/>
      <c r="AC384" s="114"/>
      <c r="AD384" s="113"/>
      <c r="AE384" s="109">
        <f t="shared" si="117"/>
        <v>-82.318749999999895</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14"/>
      <c r="I385" s="114"/>
      <c r="J385" s="114"/>
      <c r="K385" s="114"/>
      <c r="L385" s="116"/>
      <c r="M385" s="116"/>
      <c r="N385" s="109">
        <f t="shared" si="108"/>
        <v>0</v>
      </c>
      <c r="O385" s="109">
        <f>(SUMIF($B$21:B385,B385,$N$21:N385))</f>
        <v>0</v>
      </c>
      <c r="P385" s="109">
        <f t="shared" si="116"/>
        <v>-2.0833333333333335</v>
      </c>
      <c r="Q385" s="116"/>
      <c r="R385" s="107">
        <f t="shared" si="109"/>
        <v>0</v>
      </c>
      <c r="S385" s="109">
        <f t="shared" si="110"/>
        <v>0</v>
      </c>
      <c r="T385" s="109">
        <f t="shared" si="111"/>
        <v>0</v>
      </c>
      <c r="U385" s="109">
        <f t="shared" si="112"/>
        <v>0</v>
      </c>
      <c r="V385" s="109">
        <f t="shared" si="113"/>
        <v>0</v>
      </c>
      <c r="W385" s="109">
        <f t="shared" si="114"/>
        <v>0</v>
      </c>
      <c r="X385" s="114"/>
      <c r="Y385" s="115"/>
      <c r="Z385" s="115"/>
      <c r="AA385" s="114"/>
      <c r="AB385" s="114"/>
      <c r="AC385" s="114"/>
      <c r="AD385" s="113"/>
      <c r="AE385" s="109">
        <f t="shared" si="117"/>
        <v>-82.652083333333223</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44195</v>
      </c>
      <c r="B386" s="111">
        <f t="shared" si="103"/>
        <v>53</v>
      </c>
      <c r="C386" s="111">
        <f t="shared" si="104"/>
        <v>3</v>
      </c>
      <c r="D386" s="110">
        <f t="shared" si="105"/>
        <v>1.1000000000000001</v>
      </c>
      <c r="E386" s="110">
        <f t="shared" si="106"/>
        <v>1</v>
      </c>
      <c r="F386" s="110">
        <f t="shared" si="107"/>
        <v>1</v>
      </c>
      <c r="G386" s="107">
        <f t="shared" si="120"/>
        <v>0.33333333333333331</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-82.985416666666552</v>
      </c>
      <c r="AF386" s="109">
        <f t="shared" si="118"/>
        <v>7</v>
      </c>
      <c r="AG386" s="109">
        <f t="shared" si="119"/>
        <v>0.125</v>
      </c>
      <c r="AH386" s="190"/>
      <c r="AI386" s="190"/>
      <c r="AJ386" s="190"/>
      <c r="AK386" s="190"/>
      <c r="AL386" s="108">
        <f t="shared" si="115"/>
        <v>44195</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02"/>
      <c r="B387" s="102"/>
      <c r="C387" s="94"/>
      <c r="D387" s="94"/>
      <c r="E387" s="94"/>
      <c r="F387" s="94"/>
      <c r="G387" s="95"/>
      <c r="O387" s="95"/>
      <c r="Q387" s="93">
        <f t="shared" ref="Q387:Q418" si="123">IF((I387-H387+N(I387&lt;H387)+(K387-J387+N(K387&lt;J387))+L387-M387)&lt;=$AG$12,0,(I387-H387+N(I387&lt;H387)+(K387-J387+N(K387&lt;J387))+L387-M387)-$AG$12)</f>
        <v>0</v>
      </c>
      <c r="S387" s="93"/>
      <c r="U387" s="93"/>
      <c r="V387" s="93"/>
      <c r="W387" s="93"/>
      <c r="X387" s="98"/>
      <c r="Y387" s="98"/>
      <c r="Z387" s="98"/>
      <c r="AA387" s="98"/>
      <c r="AB387" s="98"/>
      <c r="AC387" s="98"/>
      <c r="AD387" s="97"/>
      <c r="AE387" s="96"/>
      <c r="AF387" s="95"/>
      <c r="AG387" s="95"/>
      <c r="AH387" s="95"/>
      <c r="AI387" s="95"/>
      <c r="AJ387" s="95"/>
      <c r="AK387" s="95"/>
      <c r="AL387" s="95"/>
      <c r="AM387" s="95"/>
    </row>
    <row r="388" spans="1:61" ht="15.75" customHeight="1" x14ac:dyDescent="0.15">
      <c r="C388" s="94"/>
      <c r="D388" s="94"/>
      <c r="E388" s="94"/>
      <c r="F388" s="94"/>
      <c r="Q388" s="93">
        <f t="shared" si="123"/>
        <v>0</v>
      </c>
      <c r="S388" s="93"/>
      <c r="U388" s="93"/>
      <c r="V388" s="93"/>
      <c r="W388" s="93"/>
    </row>
    <row r="389" spans="1:61" ht="15.75" customHeight="1" x14ac:dyDescent="0.15">
      <c r="C389" s="94"/>
      <c r="D389" s="94"/>
      <c r="E389" s="94"/>
      <c r="F389" s="94"/>
      <c r="Q389" s="93">
        <f t="shared" si="123"/>
        <v>0</v>
      </c>
      <c r="S389" s="93"/>
      <c r="U389" s="93"/>
      <c r="V389" s="93"/>
      <c r="W389" s="93"/>
    </row>
    <row r="390" spans="1:61" ht="15.75" customHeight="1" x14ac:dyDescent="0.15">
      <c r="C390" s="94"/>
      <c r="D390" s="94"/>
      <c r="E390" s="94"/>
      <c r="F390" s="94"/>
      <c r="Q390" s="93">
        <f t="shared" si="123"/>
        <v>0</v>
      </c>
      <c r="S390" s="93"/>
      <c r="U390" s="93"/>
      <c r="V390" s="93"/>
      <c r="W390" s="93"/>
    </row>
    <row r="391" spans="1:61" ht="15.75" customHeight="1" x14ac:dyDescent="0.15">
      <c r="C391" s="94"/>
      <c r="D391" s="94"/>
      <c r="E391" s="94"/>
      <c r="F391" s="94"/>
      <c r="Q391" s="93">
        <f t="shared" si="123"/>
        <v>0</v>
      </c>
      <c r="S391" s="93"/>
      <c r="U391" s="93"/>
      <c r="V391" s="93"/>
      <c r="W391" s="93"/>
    </row>
    <row r="392" spans="1:61" ht="15.75" customHeight="1" x14ac:dyDescent="0.15">
      <c r="C392" s="94"/>
      <c r="D392" s="94"/>
      <c r="E392" s="94"/>
      <c r="F392" s="94"/>
      <c r="Q392" s="93">
        <f t="shared" si="123"/>
        <v>0</v>
      </c>
      <c r="S392" s="93"/>
      <c r="U392" s="93"/>
      <c r="V392" s="93"/>
      <c r="W392" s="93"/>
    </row>
    <row r="393" spans="1:61" ht="15.75" customHeight="1" x14ac:dyDescent="0.15">
      <c r="C393" s="94"/>
      <c r="D393" s="94"/>
      <c r="E393" s="94"/>
      <c r="F393" s="94"/>
      <c r="Q393" s="93">
        <f t="shared" si="123"/>
        <v>0</v>
      </c>
      <c r="S393" s="93"/>
      <c r="U393" s="93"/>
      <c r="V393" s="93"/>
      <c r="W393" s="93"/>
    </row>
    <row r="394" spans="1:61" ht="15.75" customHeight="1" x14ac:dyDescent="0.15">
      <c r="C394" s="94"/>
      <c r="D394" s="94"/>
      <c r="E394" s="94"/>
      <c r="F394" s="94"/>
      <c r="Q394" s="93">
        <f t="shared" si="123"/>
        <v>0</v>
      </c>
      <c r="S394" s="93"/>
      <c r="U394" s="93"/>
      <c r="V394" s="93"/>
      <c r="W394" s="93"/>
    </row>
    <row r="395" spans="1:61" ht="15.75" customHeight="1" x14ac:dyDescent="0.15">
      <c r="C395" s="94"/>
      <c r="D395" s="94"/>
      <c r="E395" s="94"/>
      <c r="F395" s="94"/>
      <c r="Q395" s="93">
        <f t="shared" si="123"/>
        <v>0</v>
      </c>
      <c r="S395" s="93"/>
      <c r="U395" s="93"/>
      <c r="V395" s="93"/>
      <c r="W395" s="93"/>
    </row>
    <row r="396" spans="1:61" ht="15.75" customHeight="1" x14ac:dyDescent="0.15">
      <c r="C396" s="94"/>
      <c r="D396" s="94"/>
      <c r="E396" s="94"/>
      <c r="F396" s="94"/>
      <c r="Q396" s="93">
        <f t="shared" si="123"/>
        <v>0</v>
      </c>
      <c r="S396" s="93"/>
      <c r="U396" s="93"/>
      <c r="V396" s="93"/>
      <c r="W396" s="93"/>
    </row>
    <row r="397" spans="1:61" ht="15.75" customHeight="1" x14ac:dyDescent="0.15">
      <c r="C397" s="94"/>
      <c r="D397" s="94"/>
      <c r="E397" s="94"/>
      <c r="F397" s="94"/>
      <c r="Q397" s="93">
        <f t="shared" si="123"/>
        <v>0</v>
      </c>
      <c r="S397" s="93"/>
      <c r="U397" s="93"/>
      <c r="V397" s="93"/>
      <c r="W397" s="93"/>
    </row>
    <row r="398" spans="1:61" ht="15.75" customHeight="1" x14ac:dyDescent="0.15">
      <c r="C398" s="94"/>
      <c r="D398" s="94"/>
      <c r="E398" s="94"/>
      <c r="F398" s="94"/>
      <c r="Q398" s="93">
        <f t="shared" si="123"/>
        <v>0</v>
      </c>
      <c r="S398" s="93"/>
      <c r="U398" s="93"/>
      <c r="V398" s="93"/>
      <c r="W398" s="93"/>
    </row>
    <row r="399" spans="1:61" ht="15.75" customHeight="1" x14ac:dyDescent="0.15">
      <c r="C399" s="94"/>
      <c r="D399" s="94"/>
      <c r="E399" s="94"/>
      <c r="F399" s="94"/>
      <c r="Q399" s="93">
        <f t="shared" si="123"/>
        <v>0</v>
      </c>
      <c r="S399" s="93"/>
      <c r="U399" s="93"/>
      <c r="V399" s="93"/>
      <c r="W399" s="93"/>
    </row>
    <row r="400" spans="1:61" ht="15.75" customHeight="1" x14ac:dyDescent="0.15">
      <c r="C400" s="94"/>
      <c r="D400" s="94"/>
      <c r="E400" s="94"/>
      <c r="F400" s="94"/>
      <c r="Q400" s="93">
        <f t="shared" si="123"/>
        <v>0</v>
      </c>
      <c r="S400" s="93"/>
      <c r="U400" s="93"/>
      <c r="V400" s="93"/>
      <c r="W400" s="93"/>
    </row>
    <row r="401" spans="3:23" ht="15.75" customHeight="1" x14ac:dyDescent="0.15">
      <c r="C401" s="94"/>
      <c r="D401" s="94"/>
      <c r="E401" s="94"/>
      <c r="F401" s="94"/>
      <c r="Q401" s="93">
        <f t="shared" si="123"/>
        <v>0</v>
      </c>
      <c r="S401" s="93"/>
      <c r="U401" s="93"/>
      <c r="V401" s="93"/>
      <c r="W401" s="93"/>
    </row>
    <row r="402" spans="3:23" ht="15.75" customHeight="1" x14ac:dyDescent="0.15">
      <c r="C402" s="94"/>
      <c r="D402" s="94"/>
      <c r="E402" s="94"/>
      <c r="F402" s="94"/>
      <c r="Q402" s="93">
        <f t="shared" si="123"/>
        <v>0</v>
      </c>
      <c r="S402" s="93"/>
      <c r="U402" s="93"/>
      <c r="V402" s="93"/>
      <c r="W402" s="93"/>
    </row>
    <row r="403" spans="3:23" ht="15.75" customHeight="1" x14ac:dyDescent="0.15">
      <c r="C403" s="94"/>
      <c r="D403" s="94"/>
      <c r="E403" s="94"/>
      <c r="F403" s="94"/>
      <c r="Q403" s="93">
        <f t="shared" si="123"/>
        <v>0</v>
      </c>
      <c r="S403" s="93"/>
      <c r="U403" s="93"/>
      <c r="V403" s="93"/>
      <c r="W403" s="93"/>
    </row>
    <row r="404" spans="3:23" ht="15.75" customHeight="1" x14ac:dyDescent="0.15">
      <c r="C404" s="94"/>
      <c r="D404" s="94"/>
      <c r="E404" s="94"/>
      <c r="F404" s="94"/>
      <c r="Q404" s="93">
        <f t="shared" si="123"/>
        <v>0</v>
      </c>
      <c r="S404" s="93"/>
      <c r="U404" s="93"/>
      <c r="V404" s="93"/>
      <c r="W404" s="93"/>
    </row>
    <row r="405" spans="3:23" ht="15.75" customHeight="1" x14ac:dyDescent="0.15">
      <c r="C405" s="94"/>
      <c r="D405" s="94"/>
      <c r="E405" s="94"/>
      <c r="F405" s="94"/>
      <c r="Q405" s="93">
        <f t="shared" si="123"/>
        <v>0</v>
      </c>
      <c r="S405" s="93"/>
      <c r="U405" s="93"/>
      <c r="V405" s="93"/>
      <c r="W405" s="93"/>
    </row>
    <row r="406" spans="3:23" ht="15.75" customHeight="1" x14ac:dyDescent="0.15">
      <c r="C406" s="94"/>
      <c r="D406" s="94"/>
      <c r="E406" s="94"/>
      <c r="F406" s="94"/>
      <c r="Q406" s="93">
        <f t="shared" si="123"/>
        <v>0</v>
      </c>
      <c r="S406" s="93"/>
      <c r="U406" s="93"/>
      <c r="V406" s="93"/>
      <c r="W406" s="93"/>
    </row>
    <row r="407" spans="3:23" ht="15.75" customHeight="1" x14ac:dyDescent="0.15">
      <c r="C407" s="94"/>
      <c r="D407" s="94"/>
      <c r="E407" s="94"/>
      <c r="F407" s="94"/>
      <c r="Q407" s="93">
        <f t="shared" si="123"/>
        <v>0</v>
      </c>
      <c r="S407" s="93"/>
      <c r="U407" s="93"/>
      <c r="V407" s="93"/>
      <c r="W407" s="93"/>
    </row>
    <row r="408" spans="3:23" ht="15.75" customHeight="1" x14ac:dyDescent="0.15">
      <c r="C408" s="94"/>
      <c r="D408" s="94"/>
      <c r="E408" s="94"/>
      <c r="F408" s="94"/>
      <c r="Q408" s="93">
        <f t="shared" si="123"/>
        <v>0</v>
      </c>
      <c r="S408" s="93"/>
      <c r="U408" s="93"/>
      <c r="V408" s="93"/>
      <c r="W408" s="93"/>
    </row>
    <row r="409" spans="3:23" ht="15.75" customHeight="1" x14ac:dyDescent="0.15">
      <c r="C409" s="94"/>
      <c r="D409" s="94"/>
      <c r="E409" s="94"/>
      <c r="F409" s="94"/>
      <c r="Q409" s="93">
        <f t="shared" si="123"/>
        <v>0</v>
      </c>
      <c r="S409" s="93"/>
      <c r="U409" s="93"/>
      <c r="V409" s="93"/>
      <c r="W409" s="93"/>
    </row>
    <row r="410" spans="3:23" ht="15.75" customHeight="1" x14ac:dyDescent="0.15">
      <c r="C410" s="94"/>
      <c r="D410" s="94"/>
      <c r="E410" s="94"/>
      <c r="F410" s="94"/>
      <c r="Q410" s="93">
        <f t="shared" si="123"/>
        <v>0</v>
      </c>
      <c r="S410" s="93"/>
      <c r="U410" s="93"/>
      <c r="V410" s="93"/>
      <c r="W410" s="93"/>
    </row>
    <row r="411" spans="3:23" ht="15.75" customHeight="1" x14ac:dyDescent="0.15">
      <c r="C411" s="94"/>
      <c r="D411" s="94"/>
      <c r="E411" s="94"/>
      <c r="F411" s="94"/>
      <c r="Q411" s="93">
        <f t="shared" si="123"/>
        <v>0</v>
      </c>
      <c r="S411" s="93"/>
      <c r="U411" s="93"/>
      <c r="V411" s="93"/>
      <c r="W411" s="93"/>
    </row>
    <row r="412" spans="3:23" ht="15.75" customHeight="1" x14ac:dyDescent="0.15">
      <c r="C412" s="94"/>
      <c r="D412" s="94"/>
      <c r="E412" s="94"/>
      <c r="F412" s="94"/>
      <c r="Q412" s="93">
        <f t="shared" si="123"/>
        <v>0</v>
      </c>
      <c r="S412" s="93"/>
      <c r="U412" s="93"/>
      <c r="V412" s="93"/>
      <c r="W412" s="93"/>
    </row>
    <row r="413" spans="3:23" ht="15.75" customHeight="1" x14ac:dyDescent="0.15">
      <c r="C413" s="94"/>
      <c r="D413" s="94"/>
      <c r="E413" s="94"/>
      <c r="F413" s="94"/>
      <c r="Q413" s="93">
        <f t="shared" si="123"/>
        <v>0</v>
      </c>
      <c r="S413" s="93"/>
      <c r="U413" s="93"/>
      <c r="V413" s="93"/>
      <c r="W413" s="93"/>
    </row>
    <row r="414" spans="3:23" ht="15.75" customHeight="1" x14ac:dyDescent="0.15">
      <c r="C414" s="94"/>
      <c r="D414" s="94"/>
      <c r="E414" s="94"/>
      <c r="F414" s="94"/>
      <c r="Q414" s="93">
        <f t="shared" si="123"/>
        <v>0</v>
      </c>
      <c r="S414" s="93"/>
      <c r="U414" s="93"/>
      <c r="V414" s="93"/>
      <c r="W414" s="93"/>
    </row>
    <row r="415" spans="3:23" ht="15.75" customHeight="1" x14ac:dyDescent="0.15">
      <c r="C415" s="94"/>
      <c r="D415" s="94"/>
      <c r="E415" s="94"/>
      <c r="F415" s="94"/>
      <c r="Q415" s="93">
        <f t="shared" si="123"/>
        <v>0</v>
      </c>
      <c r="S415" s="93"/>
      <c r="U415" s="93"/>
      <c r="V415" s="93"/>
      <c r="W415" s="93"/>
    </row>
    <row r="416" spans="3:23" ht="15.75" customHeight="1" x14ac:dyDescent="0.15">
      <c r="C416" s="94"/>
      <c r="D416" s="94"/>
      <c r="E416" s="94"/>
      <c r="F416" s="94"/>
      <c r="Q416" s="93">
        <f t="shared" si="123"/>
        <v>0</v>
      </c>
      <c r="S416" s="93"/>
      <c r="U416" s="93"/>
      <c r="V416" s="93"/>
      <c r="W416" s="93"/>
    </row>
    <row r="417" spans="3:23" ht="15.75" customHeight="1" x14ac:dyDescent="0.15">
      <c r="C417" s="94"/>
      <c r="D417" s="94"/>
      <c r="E417" s="94"/>
      <c r="F417" s="94"/>
      <c r="Q417" s="93">
        <f t="shared" si="123"/>
        <v>0</v>
      </c>
      <c r="S417" s="93"/>
      <c r="U417" s="93"/>
      <c r="V417" s="93"/>
      <c r="W417" s="93"/>
    </row>
    <row r="418" spans="3:23" ht="15.75" customHeight="1" x14ac:dyDescent="0.15">
      <c r="C418" s="94"/>
      <c r="D418" s="94"/>
      <c r="E418" s="94"/>
      <c r="F418" s="94"/>
      <c r="Q418" s="93">
        <f t="shared" si="123"/>
        <v>0</v>
      </c>
      <c r="S418" s="93"/>
      <c r="U418" s="93"/>
      <c r="V418" s="93"/>
      <c r="W418" s="93"/>
    </row>
    <row r="419" spans="3:23" ht="15.75" customHeight="1" x14ac:dyDescent="0.15">
      <c r="C419" s="94"/>
      <c r="D419" s="94"/>
      <c r="E419" s="94"/>
      <c r="F419" s="94"/>
      <c r="Q419" s="93">
        <f t="shared" ref="Q419:Q450" si="124">IF((I419-H419+N(I419&lt;H419)+(K419-J419+N(K419&lt;J419))+L419-M419)&lt;=$AG$12,0,(I419-H419+N(I419&lt;H419)+(K419-J419+N(K419&lt;J419))+L419-M419)-$AG$12)</f>
        <v>0</v>
      </c>
      <c r="S419" s="93"/>
      <c r="U419" s="93"/>
      <c r="V419" s="93"/>
      <c r="W419" s="93"/>
    </row>
    <row r="420" spans="3:23" ht="15.75" customHeight="1" x14ac:dyDescent="0.15">
      <c r="C420" s="94"/>
      <c r="D420" s="94"/>
      <c r="E420" s="94"/>
      <c r="F420" s="94"/>
      <c r="Q420" s="93">
        <f t="shared" si="124"/>
        <v>0</v>
      </c>
      <c r="S420" s="93"/>
      <c r="U420" s="93"/>
      <c r="V420" s="93"/>
      <c r="W420" s="93"/>
    </row>
    <row r="421" spans="3:23" ht="15.75" customHeight="1" x14ac:dyDescent="0.15">
      <c r="C421" s="94"/>
      <c r="D421" s="94"/>
      <c r="E421" s="94"/>
      <c r="F421" s="94"/>
      <c r="Q421" s="93">
        <f t="shared" si="124"/>
        <v>0</v>
      </c>
      <c r="S421" s="93"/>
      <c r="U421" s="93"/>
      <c r="V421" s="93"/>
      <c r="W421" s="93"/>
    </row>
    <row r="422" spans="3:23" ht="15.75" customHeight="1" x14ac:dyDescent="0.15">
      <c r="C422" s="94"/>
      <c r="D422" s="94"/>
      <c r="E422" s="94"/>
      <c r="F422" s="94"/>
      <c r="Q422" s="93">
        <f t="shared" si="124"/>
        <v>0</v>
      </c>
      <c r="S422" s="93"/>
      <c r="U422" s="93"/>
      <c r="V422" s="93"/>
      <c r="W422" s="93"/>
    </row>
    <row r="423" spans="3:23" ht="15.75" customHeight="1" x14ac:dyDescent="0.15">
      <c r="C423" s="94"/>
      <c r="D423" s="94"/>
      <c r="E423" s="94"/>
      <c r="F423" s="94"/>
      <c r="Q423" s="93">
        <f t="shared" si="124"/>
        <v>0</v>
      </c>
      <c r="S423" s="93"/>
      <c r="U423" s="93"/>
      <c r="V423" s="93"/>
      <c r="W423" s="93"/>
    </row>
    <row r="424" spans="3:23" ht="15.75" customHeight="1" x14ac:dyDescent="0.15">
      <c r="C424" s="94"/>
      <c r="D424" s="94"/>
      <c r="E424" s="94"/>
      <c r="F424" s="94"/>
      <c r="Q424" s="93">
        <f t="shared" si="124"/>
        <v>0</v>
      </c>
      <c r="S424" s="93"/>
      <c r="U424" s="93"/>
      <c r="V424" s="93"/>
      <c r="W424" s="93"/>
    </row>
    <row r="425" spans="3:23" ht="15.75" customHeight="1" x14ac:dyDescent="0.15">
      <c r="C425" s="94"/>
      <c r="D425" s="94"/>
      <c r="E425" s="94"/>
      <c r="F425" s="94"/>
      <c r="Q425" s="93">
        <f t="shared" si="124"/>
        <v>0</v>
      </c>
      <c r="S425" s="93"/>
      <c r="U425" s="93"/>
      <c r="V425" s="93"/>
      <c r="W425" s="93"/>
    </row>
    <row r="426" spans="3:23" ht="15.75" customHeight="1" x14ac:dyDescent="0.15">
      <c r="C426" s="94"/>
      <c r="D426" s="94"/>
      <c r="E426" s="94"/>
      <c r="F426" s="94"/>
      <c r="Q426" s="93">
        <f t="shared" si="124"/>
        <v>0</v>
      </c>
      <c r="S426" s="93"/>
      <c r="U426" s="93"/>
      <c r="V426" s="93"/>
      <c r="W426" s="93"/>
    </row>
    <row r="427" spans="3:23" ht="15.75" customHeight="1" x14ac:dyDescent="0.15">
      <c r="C427" s="94"/>
      <c r="D427" s="94"/>
      <c r="E427" s="94"/>
      <c r="F427" s="94"/>
      <c r="Q427" s="93">
        <f t="shared" si="124"/>
        <v>0</v>
      </c>
      <c r="S427" s="93"/>
      <c r="U427" s="93"/>
      <c r="V427" s="93"/>
      <c r="W427" s="93"/>
    </row>
    <row r="428" spans="3:23" ht="15.75" customHeight="1" x14ac:dyDescent="0.15">
      <c r="C428" s="94"/>
      <c r="D428" s="94"/>
      <c r="E428" s="94"/>
      <c r="F428" s="94"/>
      <c r="Q428" s="93">
        <f t="shared" si="124"/>
        <v>0</v>
      </c>
      <c r="S428" s="93"/>
      <c r="U428" s="93"/>
      <c r="V428" s="93"/>
      <c r="W428" s="93"/>
    </row>
    <row r="429" spans="3:23" ht="15.75" customHeight="1" x14ac:dyDescent="0.15">
      <c r="C429" s="94"/>
      <c r="D429" s="94"/>
      <c r="E429" s="94"/>
      <c r="F429" s="94"/>
      <c r="Q429" s="93">
        <f t="shared" si="124"/>
        <v>0</v>
      </c>
      <c r="S429" s="93"/>
      <c r="U429" s="93"/>
      <c r="V429" s="93"/>
      <c r="W429" s="93"/>
    </row>
    <row r="430" spans="3:23" ht="15.75" customHeight="1" x14ac:dyDescent="0.15">
      <c r="C430" s="94"/>
      <c r="D430" s="94"/>
      <c r="E430" s="94"/>
      <c r="F430" s="94"/>
      <c r="Q430" s="93">
        <f t="shared" si="124"/>
        <v>0</v>
      </c>
      <c r="S430" s="93"/>
      <c r="U430" s="93"/>
      <c r="V430" s="93"/>
      <c r="W430" s="93"/>
    </row>
    <row r="431" spans="3:23" ht="15.75" customHeight="1" x14ac:dyDescent="0.15">
      <c r="C431" s="94"/>
      <c r="D431" s="94"/>
      <c r="E431" s="94"/>
      <c r="F431" s="94"/>
      <c r="Q431" s="93">
        <f t="shared" si="124"/>
        <v>0</v>
      </c>
      <c r="S431" s="93"/>
      <c r="U431" s="93"/>
      <c r="V431" s="93"/>
      <c r="W431" s="93"/>
    </row>
    <row r="432" spans="3:23" ht="15.75" customHeight="1" x14ac:dyDescent="0.15">
      <c r="C432" s="94"/>
      <c r="D432" s="94"/>
      <c r="E432" s="94"/>
      <c r="F432" s="94"/>
      <c r="Q432" s="93">
        <f t="shared" si="124"/>
        <v>0</v>
      </c>
      <c r="S432" s="93"/>
      <c r="U432" s="93"/>
      <c r="V432" s="93"/>
      <c r="W432" s="93"/>
    </row>
    <row r="433" spans="3:23" ht="15.75" customHeight="1" x14ac:dyDescent="0.15">
      <c r="C433" s="94"/>
      <c r="D433" s="94"/>
      <c r="E433" s="94"/>
      <c r="F433" s="94"/>
      <c r="Q433" s="93">
        <f t="shared" si="124"/>
        <v>0</v>
      </c>
      <c r="S433" s="93"/>
      <c r="U433" s="93"/>
      <c r="V433" s="93"/>
      <c r="W433" s="93"/>
    </row>
    <row r="434" spans="3:23" ht="15.75" customHeight="1" x14ac:dyDescent="0.15">
      <c r="C434" s="94"/>
      <c r="D434" s="94"/>
      <c r="E434" s="94"/>
      <c r="F434" s="94"/>
      <c r="Q434" s="93">
        <f t="shared" si="124"/>
        <v>0</v>
      </c>
      <c r="S434" s="93"/>
      <c r="U434" s="93"/>
      <c r="V434" s="93"/>
      <c r="W434" s="93"/>
    </row>
    <row r="435" spans="3:23" ht="15.75" customHeight="1" x14ac:dyDescent="0.15">
      <c r="C435" s="94"/>
      <c r="D435" s="94"/>
      <c r="E435" s="94"/>
      <c r="F435" s="94"/>
      <c r="Q435" s="93">
        <f t="shared" si="124"/>
        <v>0</v>
      </c>
      <c r="S435" s="93"/>
      <c r="U435" s="93"/>
      <c r="V435" s="93"/>
      <c r="W435" s="93"/>
    </row>
    <row r="436" spans="3:23" ht="15.75" customHeight="1" x14ac:dyDescent="0.15">
      <c r="C436" s="94"/>
      <c r="D436" s="94"/>
      <c r="E436" s="94"/>
      <c r="F436" s="94"/>
      <c r="Q436" s="93">
        <f t="shared" si="124"/>
        <v>0</v>
      </c>
      <c r="S436" s="93"/>
      <c r="U436" s="93"/>
      <c r="V436" s="93"/>
      <c r="W436" s="93"/>
    </row>
    <row r="437" spans="3:23" ht="15.75" customHeight="1" x14ac:dyDescent="0.15">
      <c r="C437" s="94"/>
      <c r="D437" s="94"/>
      <c r="E437" s="94"/>
      <c r="F437" s="94"/>
      <c r="Q437" s="93">
        <f t="shared" si="124"/>
        <v>0</v>
      </c>
      <c r="S437" s="93"/>
      <c r="U437" s="93"/>
      <c r="V437" s="93"/>
      <c r="W437" s="93"/>
    </row>
    <row r="438" spans="3:23" ht="15.75" customHeight="1" x14ac:dyDescent="0.15">
      <c r="C438" s="94"/>
      <c r="D438" s="94"/>
      <c r="E438" s="94"/>
      <c r="F438" s="94"/>
      <c r="Q438" s="93">
        <f t="shared" si="124"/>
        <v>0</v>
      </c>
      <c r="S438" s="93"/>
      <c r="U438" s="93"/>
      <c r="V438" s="93"/>
      <c r="W438" s="93"/>
    </row>
    <row r="439" spans="3:23" ht="15.75" customHeight="1" x14ac:dyDescent="0.15">
      <c r="C439" s="94"/>
      <c r="D439" s="94"/>
      <c r="E439" s="94"/>
      <c r="F439" s="94"/>
      <c r="Q439" s="93">
        <f t="shared" si="124"/>
        <v>0</v>
      </c>
      <c r="S439" s="93"/>
      <c r="U439" s="93"/>
      <c r="V439" s="93"/>
      <c r="W439" s="93"/>
    </row>
    <row r="440" spans="3:23" ht="15.75" customHeight="1" x14ac:dyDescent="0.15">
      <c r="C440" s="94"/>
      <c r="D440" s="94"/>
      <c r="E440" s="94"/>
      <c r="F440" s="94"/>
      <c r="Q440" s="93">
        <f t="shared" si="124"/>
        <v>0</v>
      </c>
      <c r="S440" s="93"/>
      <c r="U440" s="93"/>
      <c r="V440" s="93"/>
      <c r="W440" s="93"/>
    </row>
    <row r="441" spans="3:23" ht="15.75" customHeight="1" x14ac:dyDescent="0.15">
      <c r="C441" s="94"/>
      <c r="D441" s="94"/>
      <c r="E441" s="94"/>
      <c r="F441" s="94"/>
      <c r="Q441" s="93">
        <f t="shared" si="124"/>
        <v>0</v>
      </c>
      <c r="S441" s="93"/>
      <c r="U441" s="93"/>
      <c r="V441" s="93"/>
      <c r="W441" s="93"/>
    </row>
    <row r="442" spans="3:23" ht="15.75" customHeight="1" x14ac:dyDescent="0.15">
      <c r="C442" s="94"/>
      <c r="D442" s="94"/>
      <c r="E442" s="94"/>
      <c r="F442" s="94"/>
      <c r="Q442" s="93">
        <f t="shared" si="124"/>
        <v>0</v>
      </c>
      <c r="S442" s="93"/>
      <c r="U442" s="93"/>
      <c r="V442" s="93"/>
      <c r="W442" s="93"/>
    </row>
    <row r="443" spans="3:23" ht="15.75" customHeight="1" x14ac:dyDescent="0.15">
      <c r="C443" s="94"/>
      <c r="D443" s="94"/>
      <c r="E443" s="94"/>
      <c r="F443" s="94"/>
      <c r="Q443" s="93">
        <f t="shared" si="124"/>
        <v>0</v>
      </c>
      <c r="S443" s="93"/>
      <c r="U443" s="93"/>
      <c r="V443" s="93"/>
      <c r="W443" s="93"/>
    </row>
    <row r="444" spans="3:23" ht="15.75" customHeight="1" x14ac:dyDescent="0.15">
      <c r="C444" s="94"/>
      <c r="D444" s="94"/>
      <c r="E444" s="94"/>
      <c r="F444" s="94"/>
      <c r="Q444" s="93">
        <f t="shared" si="124"/>
        <v>0</v>
      </c>
      <c r="S444" s="93"/>
      <c r="U444" s="93"/>
      <c r="V444" s="93"/>
      <c r="W444" s="93"/>
    </row>
    <row r="445" spans="3:23" ht="15.75" customHeight="1" x14ac:dyDescent="0.15">
      <c r="C445" s="94"/>
      <c r="D445" s="94"/>
      <c r="E445" s="94"/>
      <c r="F445" s="94"/>
      <c r="Q445" s="93">
        <f t="shared" si="124"/>
        <v>0</v>
      </c>
      <c r="S445" s="93"/>
      <c r="U445" s="93"/>
      <c r="V445" s="93"/>
      <c r="W445" s="93"/>
    </row>
    <row r="446" spans="3:23" ht="15.75" customHeight="1" x14ac:dyDescent="0.15">
      <c r="C446" s="94"/>
      <c r="D446" s="94"/>
      <c r="E446" s="94"/>
      <c r="F446" s="94"/>
      <c r="Q446" s="93">
        <f t="shared" si="124"/>
        <v>0</v>
      </c>
      <c r="S446" s="93"/>
      <c r="U446" s="93"/>
      <c r="V446" s="93"/>
      <c r="W446" s="93"/>
    </row>
    <row r="447" spans="3:23" ht="15.75" customHeight="1" x14ac:dyDescent="0.15">
      <c r="C447" s="94"/>
      <c r="D447" s="94"/>
      <c r="E447" s="94"/>
      <c r="F447" s="94"/>
      <c r="Q447" s="93">
        <f t="shared" si="124"/>
        <v>0</v>
      </c>
      <c r="S447" s="93"/>
      <c r="U447" s="93"/>
      <c r="V447" s="93"/>
      <c r="W447" s="93"/>
    </row>
    <row r="448" spans="3:23" ht="15.75" customHeight="1" x14ac:dyDescent="0.15">
      <c r="C448" s="94"/>
      <c r="D448" s="94"/>
      <c r="E448" s="94"/>
      <c r="F448" s="94"/>
      <c r="Q448" s="93">
        <f t="shared" si="124"/>
        <v>0</v>
      </c>
      <c r="S448" s="93"/>
      <c r="U448" s="93"/>
      <c r="V448" s="93"/>
      <c r="W448" s="93"/>
    </row>
    <row r="449" spans="3:23" ht="15.75" customHeight="1" x14ac:dyDescent="0.15">
      <c r="C449" s="94"/>
      <c r="D449" s="94"/>
      <c r="E449" s="94"/>
      <c r="F449" s="94"/>
      <c r="Q449" s="93">
        <f t="shared" si="124"/>
        <v>0</v>
      </c>
      <c r="S449" s="93"/>
      <c r="U449" s="93"/>
      <c r="V449" s="93"/>
      <c r="W449" s="93"/>
    </row>
    <row r="450" spans="3:23" ht="15.75" customHeight="1" x14ac:dyDescent="0.15">
      <c r="C450" s="94"/>
      <c r="D450" s="94"/>
      <c r="E450" s="94"/>
      <c r="F450" s="94"/>
      <c r="Q450" s="93">
        <f t="shared" si="124"/>
        <v>0</v>
      </c>
      <c r="S450" s="93"/>
      <c r="U450" s="93"/>
      <c r="V450" s="93"/>
      <c r="W450" s="93"/>
    </row>
    <row r="451" spans="3:23" ht="15.75" customHeight="1" x14ac:dyDescent="0.15">
      <c r="C451" s="94"/>
      <c r="D451" s="94"/>
      <c r="E451" s="94"/>
      <c r="F451" s="94"/>
      <c r="Q451" s="93">
        <f t="shared" ref="Q451:Q482" si="125">IF((I451-H451+N(I451&lt;H451)+(K451-J451+N(K451&lt;J451))+L451-M451)&lt;=$AG$12,0,(I451-H451+N(I451&lt;H451)+(K451-J451+N(K451&lt;J451))+L451-M451)-$AG$12)</f>
        <v>0</v>
      </c>
      <c r="S451" s="93"/>
      <c r="U451" s="93"/>
      <c r="V451" s="93"/>
      <c r="W451" s="93"/>
    </row>
    <row r="452" spans="3:23" ht="15.75" customHeight="1" x14ac:dyDescent="0.15">
      <c r="C452" s="94"/>
      <c r="D452" s="94"/>
      <c r="E452" s="94"/>
      <c r="F452" s="94"/>
      <c r="Q452" s="93">
        <f t="shared" si="125"/>
        <v>0</v>
      </c>
      <c r="S452" s="93"/>
      <c r="U452" s="93"/>
      <c r="V452" s="93"/>
      <c r="W452" s="93"/>
    </row>
    <row r="453" spans="3:23" ht="15.75" customHeight="1" x14ac:dyDescent="0.15">
      <c r="C453" s="94"/>
      <c r="D453" s="94"/>
      <c r="E453" s="94"/>
      <c r="F453" s="94"/>
      <c r="Q453" s="93">
        <f t="shared" si="125"/>
        <v>0</v>
      </c>
      <c r="S453" s="93"/>
      <c r="U453" s="93"/>
      <c r="V453" s="93"/>
      <c r="W453" s="93"/>
    </row>
    <row r="454" spans="3:23" ht="15.75" customHeight="1" x14ac:dyDescent="0.15">
      <c r="C454" s="94"/>
      <c r="D454" s="94"/>
      <c r="E454" s="94"/>
      <c r="F454" s="94"/>
      <c r="Q454" s="93">
        <f t="shared" si="125"/>
        <v>0</v>
      </c>
      <c r="S454" s="93"/>
      <c r="U454" s="93"/>
      <c r="V454" s="93"/>
      <c r="W454" s="93"/>
    </row>
    <row r="455" spans="3:23" ht="15.75" customHeight="1" x14ac:dyDescent="0.15">
      <c r="C455" s="94"/>
      <c r="D455" s="94"/>
      <c r="E455" s="94"/>
      <c r="F455" s="94"/>
      <c r="Q455" s="93">
        <f t="shared" si="125"/>
        <v>0</v>
      </c>
      <c r="S455" s="93"/>
      <c r="U455" s="93"/>
      <c r="V455" s="93"/>
      <c r="W455" s="93"/>
    </row>
    <row r="456" spans="3:23" ht="15.75" customHeight="1" x14ac:dyDescent="0.15">
      <c r="C456" s="94"/>
      <c r="D456" s="94"/>
      <c r="E456" s="94"/>
      <c r="F456" s="94"/>
      <c r="Q456" s="93">
        <f t="shared" si="125"/>
        <v>0</v>
      </c>
      <c r="S456" s="93"/>
      <c r="U456" s="93"/>
      <c r="V456" s="93"/>
      <c r="W456" s="93"/>
    </row>
    <row r="457" spans="3:23" ht="15.75" customHeight="1" x14ac:dyDescent="0.15">
      <c r="C457" s="94"/>
      <c r="D457" s="94"/>
      <c r="E457" s="94"/>
      <c r="F457" s="94"/>
      <c r="Q457" s="93">
        <f t="shared" si="125"/>
        <v>0</v>
      </c>
      <c r="S457" s="93"/>
      <c r="U457" s="93"/>
      <c r="V457" s="93"/>
      <c r="W457" s="93"/>
    </row>
    <row r="458" spans="3:23" ht="15.75" customHeight="1" x14ac:dyDescent="0.15">
      <c r="C458" s="94"/>
      <c r="D458" s="94"/>
      <c r="E458" s="94"/>
      <c r="F458" s="94"/>
      <c r="Q458" s="93">
        <f t="shared" si="125"/>
        <v>0</v>
      </c>
      <c r="S458" s="93"/>
      <c r="U458" s="93"/>
      <c r="V458" s="93"/>
      <c r="W458" s="93"/>
    </row>
    <row r="459" spans="3:23" ht="15.75" customHeight="1" x14ac:dyDescent="0.15">
      <c r="C459" s="94"/>
      <c r="D459" s="94"/>
      <c r="E459" s="94"/>
      <c r="F459" s="94"/>
      <c r="Q459" s="93">
        <f t="shared" si="125"/>
        <v>0</v>
      </c>
      <c r="S459" s="93"/>
      <c r="U459" s="93"/>
      <c r="V459" s="93"/>
      <c r="W459" s="93"/>
    </row>
    <row r="460" spans="3:23" ht="15.75" customHeight="1" x14ac:dyDescent="0.15">
      <c r="C460" s="94"/>
      <c r="D460" s="94"/>
      <c r="E460" s="94"/>
      <c r="F460" s="94"/>
      <c r="Q460" s="93">
        <f t="shared" si="125"/>
        <v>0</v>
      </c>
      <c r="S460" s="93"/>
      <c r="U460" s="93"/>
      <c r="V460" s="93"/>
      <c r="W460" s="93"/>
    </row>
    <row r="461" spans="3:23" ht="15.75" customHeight="1" x14ac:dyDescent="0.15">
      <c r="C461" s="94"/>
      <c r="D461" s="94"/>
      <c r="E461" s="94"/>
      <c r="F461" s="94"/>
      <c r="Q461" s="93">
        <f t="shared" si="125"/>
        <v>0</v>
      </c>
      <c r="S461" s="93"/>
      <c r="U461" s="93"/>
      <c r="V461" s="93"/>
      <c r="W461" s="93"/>
    </row>
    <row r="462" spans="3:23" ht="15.75" customHeight="1" x14ac:dyDescent="0.15">
      <c r="C462" s="94"/>
      <c r="D462" s="94"/>
      <c r="E462" s="94"/>
      <c r="F462" s="94"/>
      <c r="Q462" s="93">
        <f t="shared" si="125"/>
        <v>0</v>
      </c>
      <c r="S462" s="93"/>
      <c r="U462" s="93"/>
      <c r="V462" s="93"/>
      <c r="W462" s="93"/>
    </row>
    <row r="463" spans="3:23" ht="15.75" customHeight="1" x14ac:dyDescent="0.15">
      <c r="C463" s="94"/>
      <c r="D463" s="94"/>
      <c r="E463" s="94"/>
      <c r="F463" s="94"/>
      <c r="Q463" s="93">
        <f t="shared" si="125"/>
        <v>0</v>
      </c>
      <c r="S463" s="93"/>
      <c r="U463" s="93"/>
      <c r="V463" s="93"/>
      <c r="W463" s="93"/>
    </row>
    <row r="464" spans="3:23" ht="15.75" customHeight="1" x14ac:dyDescent="0.15">
      <c r="C464" s="94"/>
      <c r="D464" s="94"/>
      <c r="E464" s="94"/>
      <c r="F464" s="94"/>
      <c r="Q464" s="93">
        <f t="shared" si="125"/>
        <v>0</v>
      </c>
      <c r="S464" s="93"/>
      <c r="U464" s="93"/>
      <c r="V464" s="93"/>
      <c r="W464" s="93"/>
    </row>
    <row r="465" spans="3:23" ht="15.75" customHeight="1" x14ac:dyDescent="0.15">
      <c r="C465" s="94"/>
      <c r="D465" s="94"/>
      <c r="E465" s="94"/>
      <c r="F465" s="94"/>
      <c r="Q465" s="93">
        <f t="shared" si="125"/>
        <v>0</v>
      </c>
      <c r="S465" s="93"/>
      <c r="U465" s="93"/>
      <c r="V465" s="93"/>
      <c r="W465" s="93"/>
    </row>
    <row r="466" spans="3:23" ht="15.75" customHeight="1" x14ac:dyDescent="0.15">
      <c r="C466" s="94"/>
      <c r="D466" s="94"/>
      <c r="E466" s="94"/>
      <c r="F466" s="94"/>
      <c r="Q466" s="93">
        <f t="shared" si="125"/>
        <v>0</v>
      </c>
      <c r="S466" s="93"/>
      <c r="U466" s="93"/>
      <c r="V466" s="93"/>
      <c r="W466" s="93"/>
    </row>
    <row r="467" spans="3:23" ht="15.75" customHeight="1" x14ac:dyDescent="0.15">
      <c r="C467" s="94"/>
      <c r="D467" s="94"/>
      <c r="E467" s="94"/>
      <c r="F467" s="94"/>
      <c r="Q467" s="93">
        <f t="shared" si="125"/>
        <v>0</v>
      </c>
      <c r="S467" s="93"/>
      <c r="U467" s="93"/>
      <c r="V467" s="93"/>
      <c r="W467" s="93"/>
    </row>
    <row r="468" spans="3:23" ht="15.75" customHeight="1" x14ac:dyDescent="0.15">
      <c r="C468" s="94"/>
      <c r="D468" s="94"/>
      <c r="E468" s="94"/>
      <c r="F468" s="94"/>
      <c r="Q468" s="93">
        <f t="shared" si="125"/>
        <v>0</v>
      </c>
      <c r="S468" s="93"/>
      <c r="U468" s="93"/>
      <c r="V468" s="93"/>
      <c r="W468" s="93"/>
    </row>
    <row r="469" spans="3:23" ht="15.75" customHeight="1" x14ac:dyDescent="0.15">
      <c r="C469" s="94"/>
      <c r="D469" s="94"/>
      <c r="E469" s="94"/>
      <c r="F469" s="94"/>
      <c r="Q469" s="93">
        <f t="shared" si="125"/>
        <v>0</v>
      </c>
      <c r="S469" s="93"/>
      <c r="U469" s="93"/>
      <c r="V469" s="93"/>
      <c r="W469" s="93"/>
    </row>
    <row r="470" spans="3:23" ht="15.75" customHeight="1" x14ac:dyDescent="0.15">
      <c r="C470" s="94"/>
      <c r="D470" s="94"/>
      <c r="E470" s="94"/>
      <c r="F470" s="94"/>
      <c r="Q470" s="93">
        <f t="shared" si="125"/>
        <v>0</v>
      </c>
      <c r="S470" s="93"/>
      <c r="U470" s="93"/>
      <c r="V470" s="93"/>
      <c r="W470" s="93"/>
    </row>
    <row r="471" spans="3:23" ht="15.75" customHeight="1" x14ac:dyDescent="0.15">
      <c r="C471" s="94"/>
      <c r="D471" s="94"/>
      <c r="E471" s="94"/>
      <c r="F471" s="94"/>
      <c r="Q471" s="93">
        <f t="shared" si="125"/>
        <v>0</v>
      </c>
      <c r="S471" s="93"/>
      <c r="U471" s="93"/>
      <c r="V471" s="93"/>
      <c r="W471" s="93"/>
    </row>
    <row r="472" spans="3:23" ht="15.75" customHeight="1" x14ac:dyDescent="0.15">
      <c r="C472" s="94"/>
      <c r="D472" s="94"/>
      <c r="E472" s="94"/>
      <c r="F472" s="94"/>
      <c r="Q472" s="93">
        <f t="shared" si="125"/>
        <v>0</v>
      </c>
      <c r="S472" s="93"/>
      <c r="U472" s="93"/>
      <c r="V472" s="93"/>
      <c r="W472" s="93"/>
    </row>
    <row r="473" spans="3:23" ht="15.75" customHeight="1" x14ac:dyDescent="0.15">
      <c r="C473" s="94"/>
      <c r="D473" s="94"/>
      <c r="E473" s="94"/>
      <c r="F473" s="94"/>
      <c r="Q473" s="93">
        <f t="shared" si="125"/>
        <v>0</v>
      </c>
      <c r="S473" s="93"/>
      <c r="U473" s="93"/>
      <c r="V473" s="93"/>
      <c r="W473" s="93"/>
    </row>
    <row r="474" spans="3:23" ht="15.75" customHeight="1" x14ac:dyDescent="0.15">
      <c r="C474" s="94"/>
      <c r="D474" s="94"/>
      <c r="E474" s="94"/>
      <c r="F474" s="94"/>
      <c r="Q474" s="93">
        <f t="shared" si="125"/>
        <v>0</v>
      </c>
      <c r="S474" s="93"/>
      <c r="U474" s="93"/>
      <c r="V474" s="93"/>
      <c r="W474" s="93"/>
    </row>
    <row r="475" spans="3:23" ht="15.75" customHeight="1" x14ac:dyDescent="0.15">
      <c r="C475" s="94"/>
      <c r="D475" s="94"/>
      <c r="E475" s="94"/>
      <c r="F475" s="94"/>
      <c r="Q475" s="93">
        <f t="shared" si="125"/>
        <v>0</v>
      </c>
      <c r="S475" s="93"/>
      <c r="U475" s="93"/>
      <c r="V475" s="93"/>
      <c r="W475" s="93"/>
    </row>
    <row r="476" spans="3:23" ht="15.75" customHeight="1" x14ac:dyDescent="0.15">
      <c r="C476" s="94"/>
      <c r="D476" s="94"/>
      <c r="E476" s="94"/>
      <c r="F476" s="94"/>
      <c r="Q476" s="93">
        <f t="shared" si="125"/>
        <v>0</v>
      </c>
      <c r="S476" s="93"/>
      <c r="U476" s="93"/>
      <c r="V476" s="93"/>
      <c r="W476" s="93"/>
    </row>
    <row r="477" spans="3:23" ht="15.75" customHeight="1" x14ac:dyDescent="0.15">
      <c r="C477" s="94"/>
      <c r="D477" s="94"/>
      <c r="E477" s="94"/>
      <c r="F477" s="94"/>
      <c r="Q477" s="93">
        <f t="shared" si="125"/>
        <v>0</v>
      </c>
      <c r="S477" s="93"/>
      <c r="U477" s="93"/>
      <c r="V477" s="93"/>
      <c r="W477" s="93"/>
    </row>
    <row r="478" spans="3:23" ht="15.75" customHeight="1" x14ac:dyDescent="0.15">
      <c r="C478" s="94"/>
      <c r="D478" s="94"/>
      <c r="E478" s="94"/>
      <c r="F478" s="94"/>
      <c r="Q478" s="93">
        <f t="shared" si="125"/>
        <v>0</v>
      </c>
      <c r="S478" s="93"/>
      <c r="U478" s="93"/>
      <c r="V478" s="93"/>
      <c r="W478" s="93"/>
    </row>
    <row r="479" spans="3:23" ht="15.75" customHeight="1" x14ac:dyDescent="0.15">
      <c r="C479" s="94"/>
      <c r="D479" s="94"/>
      <c r="E479" s="94"/>
      <c r="F479" s="94"/>
      <c r="Q479" s="93">
        <f t="shared" si="125"/>
        <v>0</v>
      </c>
      <c r="S479" s="93"/>
      <c r="U479" s="93"/>
      <c r="V479" s="93"/>
      <c r="W479" s="93"/>
    </row>
    <row r="480" spans="3:23" ht="15.75" customHeight="1" x14ac:dyDescent="0.15">
      <c r="C480" s="94"/>
      <c r="D480" s="94"/>
      <c r="E480" s="94"/>
      <c r="F480" s="94"/>
      <c r="Q480" s="93">
        <f t="shared" si="125"/>
        <v>0</v>
      </c>
      <c r="S480" s="93"/>
      <c r="U480" s="93"/>
      <c r="V480" s="93"/>
      <c r="W480" s="93"/>
    </row>
    <row r="481" spans="3:23" ht="15.75" customHeight="1" x14ac:dyDescent="0.15">
      <c r="C481" s="94"/>
      <c r="D481" s="94"/>
      <c r="E481" s="94"/>
      <c r="F481" s="94"/>
      <c r="Q481" s="93">
        <f t="shared" si="125"/>
        <v>0</v>
      </c>
      <c r="S481" s="93"/>
      <c r="U481" s="93"/>
      <c r="V481" s="93"/>
      <c r="W481" s="93"/>
    </row>
    <row r="482" spans="3:23" ht="15.75" customHeight="1" x14ac:dyDescent="0.15">
      <c r="C482" s="94"/>
      <c r="D482" s="94"/>
      <c r="E482" s="94"/>
      <c r="F482" s="94"/>
      <c r="Q482" s="93">
        <f t="shared" si="125"/>
        <v>0</v>
      </c>
      <c r="S482" s="93"/>
      <c r="U482" s="93"/>
      <c r="V482" s="93"/>
      <c r="W482" s="93"/>
    </row>
    <row r="483" spans="3:23" ht="15.75" customHeight="1" x14ac:dyDescent="0.15">
      <c r="C483" s="94"/>
      <c r="D483" s="94"/>
      <c r="E483" s="94"/>
      <c r="F483" s="94"/>
      <c r="Q483" s="93">
        <f t="shared" ref="Q483:Q514" si="126">IF((I483-H483+N(I483&lt;H483)+(K483-J483+N(K483&lt;J483))+L483-M483)&lt;=$AG$12,0,(I483-H483+N(I483&lt;H483)+(K483-J483+N(K483&lt;J483))+L483-M483)-$AG$12)</f>
        <v>0</v>
      </c>
      <c r="S483" s="93"/>
      <c r="U483" s="93"/>
      <c r="V483" s="93"/>
      <c r="W483" s="93"/>
    </row>
    <row r="484" spans="3:23" ht="15.75" customHeight="1" x14ac:dyDescent="0.15">
      <c r="C484" s="94"/>
      <c r="D484" s="94"/>
      <c r="E484" s="94"/>
      <c r="F484" s="94"/>
      <c r="Q484" s="93">
        <f t="shared" si="126"/>
        <v>0</v>
      </c>
      <c r="S484" s="93"/>
      <c r="U484" s="93"/>
      <c r="V484" s="93"/>
      <c r="W484" s="93"/>
    </row>
    <row r="485" spans="3:23" ht="15.75" customHeight="1" x14ac:dyDescent="0.15">
      <c r="C485" s="94"/>
      <c r="D485" s="94"/>
      <c r="E485" s="94"/>
      <c r="F485" s="94"/>
      <c r="Q485" s="93">
        <f t="shared" si="126"/>
        <v>0</v>
      </c>
      <c r="S485" s="93"/>
      <c r="U485" s="93"/>
      <c r="V485" s="93"/>
      <c r="W485" s="93"/>
    </row>
    <row r="486" spans="3:23" ht="15.75" customHeight="1" x14ac:dyDescent="0.15">
      <c r="C486" s="94"/>
      <c r="D486" s="94"/>
      <c r="E486" s="94"/>
      <c r="F486" s="94"/>
      <c r="Q486" s="93">
        <f t="shared" si="126"/>
        <v>0</v>
      </c>
      <c r="S486" s="93"/>
      <c r="U486" s="93"/>
      <c r="V486" s="93"/>
      <c r="W486" s="93"/>
    </row>
    <row r="487" spans="3:23" ht="15.75" customHeight="1" x14ac:dyDescent="0.15">
      <c r="C487" s="94"/>
      <c r="D487" s="94"/>
      <c r="E487" s="94"/>
      <c r="F487" s="94"/>
      <c r="Q487" s="93">
        <f t="shared" si="126"/>
        <v>0</v>
      </c>
      <c r="S487" s="93"/>
      <c r="U487" s="93"/>
      <c r="V487" s="93"/>
      <c r="W487" s="93"/>
    </row>
    <row r="488" spans="3:23" ht="15.75" customHeight="1" x14ac:dyDescent="0.15">
      <c r="C488" s="94"/>
      <c r="D488" s="94"/>
      <c r="E488" s="94"/>
      <c r="F488" s="94"/>
      <c r="Q488" s="93">
        <f t="shared" si="126"/>
        <v>0</v>
      </c>
      <c r="S488" s="93"/>
      <c r="U488" s="93"/>
      <c r="V488" s="93"/>
      <c r="W488" s="93"/>
    </row>
    <row r="489" spans="3:23" ht="15.75" customHeight="1" x14ac:dyDescent="0.15">
      <c r="C489" s="94"/>
      <c r="D489" s="94"/>
      <c r="E489" s="94"/>
      <c r="F489" s="94"/>
      <c r="Q489" s="93">
        <f t="shared" si="126"/>
        <v>0</v>
      </c>
      <c r="S489" s="93"/>
      <c r="U489" s="93"/>
      <c r="V489" s="93"/>
      <c r="W489" s="93"/>
    </row>
    <row r="490" spans="3:23" ht="15.75" customHeight="1" x14ac:dyDescent="0.15">
      <c r="C490" s="94"/>
      <c r="D490" s="94"/>
      <c r="E490" s="94"/>
      <c r="F490" s="94"/>
      <c r="Q490" s="93">
        <f t="shared" si="126"/>
        <v>0</v>
      </c>
      <c r="S490" s="93"/>
      <c r="U490" s="93"/>
      <c r="V490" s="93"/>
      <c r="W490" s="93"/>
    </row>
    <row r="491" spans="3:23" ht="15.75" customHeight="1" x14ac:dyDescent="0.15">
      <c r="C491" s="94"/>
      <c r="D491" s="94"/>
      <c r="E491" s="94"/>
      <c r="F491" s="94"/>
      <c r="Q491" s="93">
        <f t="shared" si="126"/>
        <v>0</v>
      </c>
      <c r="S491" s="93"/>
      <c r="U491" s="93"/>
      <c r="V491" s="93"/>
      <c r="W491" s="93"/>
    </row>
    <row r="492" spans="3:23" ht="15.75" customHeight="1" x14ac:dyDescent="0.15">
      <c r="C492" s="94"/>
      <c r="D492" s="94"/>
      <c r="E492" s="94"/>
      <c r="F492" s="94"/>
      <c r="Q492" s="93">
        <f t="shared" si="126"/>
        <v>0</v>
      </c>
      <c r="S492" s="93"/>
      <c r="U492" s="93"/>
      <c r="V492" s="93"/>
      <c r="W492" s="93"/>
    </row>
    <row r="493" spans="3:23" ht="15.75" customHeight="1" x14ac:dyDescent="0.15">
      <c r="C493" s="94"/>
      <c r="D493" s="94"/>
      <c r="E493" s="94"/>
      <c r="F493" s="94"/>
      <c r="Q493" s="93">
        <f t="shared" si="126"/>
        <v>0</v>
      </c>
      <c r="S493" s="93"/>
      <c r="U493" s="93"/>
      <c r="V493" s="93"/>
      <c r="W493" s="93"/>
    </row>
    <row r="494" spans="3:23" ht="15.75" customHeight="1" x14ac:dyDescent="0.15">
      <c r="C494" s="94"/>
      <c r="D494" s="94"/>
      <c r="E494" s="94"/>
      <c r="F494" s="94"/>
      <c r="Q494" s="93">
        <f t="shared" si="126"/>
        <v>0</v>
      </c>
      <c r="S494" s="93"/>
      <c r="U494" s="93"/>
      <c r="V494" s="93"/>
      <c r="W494" s="93"/>
    </row>
    <row r="495" spans="3:23" ht="15.75" customHeight="1" x14ac:dyDescent="0.15">
      <c r="C495" s="94"/>
      <c r="D495" s="94"/>
      <c r="E495" s="94"/>
      <c r="F495" s="94"/>
      <c r="Q495" s="93">
        <f t="shared" si="126"/>
        <v>0</v>
      </c>
      <c r="S495" s="93"/>
      <c r="U495" s="93"/>
      <c r="V495" s="93"/>
      <c r="W495" s="93"/>
    </row>
    <row r="496" spans="3:23" ht="15.75" customHeight="1" x14ac:dyDescent="0.15">
      <c r="C496" s="94"/>
      <c r="D496" s="94"/>
      <c r="E496" s="94"/>
      <c r="F496" s="94"/>
      <c r="Q496" s="93">
        <f t="shared" si="126"/>
        <v>0</v>
      </c>
      <c r="S496" s="93"/>
      <c r="U496" s="93"/>
      <c r="V496" s="93"/>
      <c r="W496" s="93"/>
    </row>
    <row r="497" spans="3:23" ht="15.75" customHeight="1" x14ac:dyDescent="0.15">
      <c r="C497" s="94"/>
      <c r="D497" s="94"/>
      <c r="E497" s="94"/>
      <c r="F497" s="94"/>
      <c r="Q497" s="93">
        <f t="shared" si="126"/>
        <v>0</v>
      </c>
      <c r="S497" s="93"/>
      <c r="U497" s="93"/>
      <c r="V497" s="93"/>
      <c r="W497" s="93"/>
    </row>
    <row r="498" spans="3:23" ht="15.75" customHeight="1" x14ac:dyDescent="0.15">
      <c r="C498" s="94"/>
      <c r="D498" s="94"/>
      <c r="E498" s="94"/>
      <c r="F498" s="94"/>
      <c r="Q498" s="93">
        <f t="shared" si="126"/>
        <v>0</v>
      </c>
      <c r="S498" s="93"/>
      <c r="U498" s="93"/>
      <c r="V498" s="93"/>
      <c r="W498" s="93"/>
    </row>
    <row r="499" spans="3:23" ht="15.75" customHeight="1" x14ac:dyDescent="0.15">
      <c r="C499" s="94"/>
      <c r="D499" s="94"/>
      <c r="E499" s="94"/>
      <c r="F499" s="94"/>
      <c r="Q499" s="93">
        <f t="shared" si="126"/>
        <v>0</v>
      </c>
      <c r="S499" s="93"/>
      <c r="U499" s="93"/>
      <c r="V499" s="93"/>
      <c r="W499" s="93"/>
    </row>
    <row r="500" spans="3:23" ht="15.75" customHeight="1" x14ac:dyDescent="0.15">
      <c r="C500" s="94"/>
      <c r="D500" s="94"/>
      <c r="E500" s="94"/>
      <c r="F500" s="94"/>
      <c r="Q500" s="93">
        <f t="shared" si="126"/>
        <v>0</v>
      </c>
      <c r="S500" s="93"/>
      <c r="U500" s="93"/>
      <c r="V500" s="93"/>
      <c r="W500" s="93"/>
    </row>
    <row r="501" spans="3:23" ht="15.75" customHeight="1" x14ac:dyDescent="0.15">
      <c r="C501" s="94"/>
      <c r="D501" s="94"/>
      <c r="E501" s="94"/>
      <c r="F501" s="94"/>
      <c r="Q501" s="93">
        <f t="shared" si="126"/>
        <v>0</v>
      </c>
      <c r="S501" s="93"/>
      <c r="U501" s="93"/>
      <c r="V501" s="93"/>
      <c r="W501" s="93"/>
    </row>
    <row r="502" spans="3:23" ht="15.75" customHeight="1" x14ac:dyDescent="0.15">
      <c r="C502" s="94"/>
      <c r="D502" s="94"/>
      <c r="E502" s="94"/>
      <c r="F502" s="94"/>
      <c r="Q502" s="93">
        <f t="shared" si="126"/>
        <v>0</v>
      </c>
      <c r="S502" s="93"/>
      <c r="U502" s="93"/>
      <c r="V502" s="93"/>
      <c r="W502" s="93"/>
    </row>
    <row r="503" spans="3:23" ht="15.75" customHeight="1" x14ac:dyDescent="0.15">
      <c r="C503" s="94"/>
      <c r="D503" s="94"/>
      <c r="E503" s="94"/>
      <c r="F503" s="94"/>
      <c r="Q503" s="93">
        <f t="shared" si="126"/>
        <v>0</v>
      </c>
      <c r="S503" s="93"/>
      <c r="U503" s="93"/>
      <c r="V503" s="93"/>
      <c r="W503" s="93"/>
    </row>
    <row r="504" spans="3:23" ht="15.75" customHeight="1" x14ac:dyDescent="0.15">
      <c r="C504" s="94"/>
      <c r="D504" s="94"/>
      <c r="E504" s="94"/>
      <c r="F504" s="94"/>
      <c r="Q504" s="93">
        <f t="shared" si="126"/>
        <v>0</v>
      </c>
      <c r="S504" s="93"/>
      <c r="U504" s="93"/>
      <c r="V504" s="93"/>
      <c r="W504" s="93"/>
    </row>
    <row r="505" spans="3:23" ht="15.75" customHeight="1" x14ac:dyDescent="0.15">
      <c r="C505" s="94"/>
      <c r="D505" s="94"/>
      <c r="E505" s="94"/>
      <c r="F505" s="94"/>
      <c r="Q505" s="93">
        <f t="shared" si="126"/>
        <v>0</v>
      </c>
      <c r="S505" s="93"/>
      <c r="U505" s="93"/>
      <c r="V505" s="93"/>
      <c r="W505" s="93"/>
    </row>
    <row r="506" spans="3:23" ht="15.75" customHeight="1" x14ac:dyDescent="0.15">
      <c r="C506" s="94"/>
      <c r="D506" s="94"/>
      <c r="E506" s="94"/>
      <c r="F506" s="94"/>
      <c r="Q506" s="93">
        <f t="shared" si="126"/>
        <v>0</v>
      </c>
      <c r="S506" s="93"/>
      <c r="U506" s="93"/>
      <c r="V506" s="93"/>
      <c r="W506" s="93"/>
    </row>
    <row r="507" spans="3:23" ht="15.75" customHeight="1" x14ac:dyDescent="0.15">
      <c r="C507" s="94"/>
      <c r="D507" s="94"/>
      <c r="E507" s="94"/>
      <c r="F507" s="94"/>
      <c r="Q507" s="93">
        <f t="shared" si="126"/>
        <v>0</v>
      </c>
      <c r="S507" s="93"/>
      <c r="U507" s="93"/>
      <c r="V507" s="93"/>
      <c r="W507" s="93"/>
    </row>
    <row r="508" spans="3:23" ht="15.75" customHeight="1" x14ac:dyDescent="0.15">
      <c r="C508" s="94"/>
      <c r="D508" s="94"/>
      <c r="E508" s="94"/>
      <c r="F508" s="94"/>
      <c r="Q508" s="93">
        <f t="shared" si="126"/>
        <v>0</v>
      </c>
      <c r="S508" s="93"/>
      <c r="U508" s="93"/>
      <c r="V508" s="93"/>
      <c r="W508" s="93"/>
    </row>
    <row r="509" spans="3:23" ht="15.75" customHeight="1" x14ac:dyDescent="0.15">
      <c r="C509" s="94"/>
      <c r="D509" s="94"/>
      <c r="E509" s="94"/>
      <c r="F509" s="94"/>
      <c r="Q509" s="93">
        <f t="shared" si="126"/>
        <v>0</v>
      </c>
      <c r="S509" s="93"/>
      <c r="U509" s="93"/>
      <c r="V509" s="93"/>
      <c r="W509" s="93"/>
    </row>
    <row r="510" spans="3:23" ht="15.75" customHeight="1" x14ac:dyDescent="0.15">
      <c r="C510" s="94"/>
      <c r="D510" s="94"/>
      <c r="E510" s="94"/>
      <c r="F510" s="94"/>
      <c r="Q510" s="93">
        <f t="shared" si="126"/>
        <v>0</v>
      </c>
      <c r="S510" s="93"/>
      <c r="U510" s="93"/>
      <c r="V510" s="93"/>
      <c r="W510" s="93"/>
    </row>
    <row r="511" spans="3:23" ht="15.75" customHeight="1" x14ac:dyDescent="0.15">
      <c r="C511" s="94"/>
      <c r="D511" s="94"/>
      <c r="E511" s="94"/>
      <c r="F511" s="94"/>
      <c r="Q511" s="93">
        <f t="shared" si="126"/>
        <v>0</v>
      </c>
      <c r="S511" s="93"/>
      <c r="U511" s="93"/>
      <c r="V511" s="93"/>
      <c r="W511" s="93"/>
    </row>
    <row r="512" spans="3:23" ht="15.75" customHeight="1" x14ac:dyDescent="0.15">
      <c r="C512" s="94"/>
      <c r="D512" s="94"/>
      <c r="E512" s="94"/>
      <c r="F512" s="94"/>
      <c r="Q512" s="93">
        <f t="shared" si="126"/>
        <v>0</v>
      </c>
      <c r="S512" s="93"/>
      <c r="U512" s="93"/>
      <c r="V512" s="93"/>
      <c r="W512" s="93"/>
    </row>
    <row r="513" spans="3:23" ht="15.75" customHeight="1" x14ac:dyDescent="0.15">
      <c r="C513" s="94"/>
      <c r="D513" s="94"/>
      <c r="E513" s="94"/>
      <c r="F513" s="94"/>
      <c r="Q513" s="93">
        <f t="shared" si="126"/>
        <v>0</v>
      </c>
      <c r="S513" s="93"/>
      <c r="U513" s="93"/>
      <c r="V513" s="93"/>
      <c r="W513" s="93"/>
    </row>
    <row r="514" spans="3:23" ht="15.75" customHeight="1" x14ac:dyDescent="0.15">
      <c r="C514" s="94"/>
      <c r="D514" s="94"/>
      <c r="E514" s="94"/>
      <c r="F514" s="94"/>
      <c r="Q514" s="93">
        <f t="shared" si="126"/>
        <v>0</v>
      </c>
      <c r="S514" s="93"/>
      <c r="U514" s="93"/>
      <c r="V514" s="93"/>
      <c r="W514" s="93"/>
    </row>
    <row r="515" spans="3:23" ht="15.75" customHeight="1" x14ac:dyDescent="0.15">
      <c r="C515" s="94"/>
      <c r="D515" s="94"/>
      <c r="E515" s="94"/>
      <c r="F515" s="94"/>
      <c r="Q515" s="93">
        <f t="shared" ref="Q515:Q550" si="127">IF((I515-H515+N(I515&lt;H515)+(K515-J515+N(K515&lt;J515))+L515-M515)&lt;=$AG$12,0,(I515-H515+N(I515&lt;H515)+(K515-J515+N(K515&lt;J515))+L515-M515)-$AG$12)</f>
        <v>0</v>
      </c>
      <c r="S515" s="93"/>
      <c r="U515" s="93"/>
      <c r="V515" s="93"/>
      <c r="W515" s="93"/>
    </row>
    <row r="516" spans="3:23" ht="15.75" customHeight="1" x14ac:dyDescent="0.15">
      <c r="C516" s="94"/>
      <c r="D516" s="94"/>
      <c r="E516" s="94"/>
      <c r="F516" s="94"/>
      <c r="Q516" s="93">
        <f t="shared" si="127"/>
        <v>0</v>
      </c>
      <c r="S516" s="93"/>
      <c r="U516" s="93"/>
      <c r="V516" s="93"/>
      <c r="W516" s="93"/>
    </row>
    <row r="517" spans="3:23" ht="15.75" customHeight="1" x14ac:dyDescent="0.15">
      <c r="C517" s="94"/>
      <c r="D517" s="94"/>
      <c r="E517" s="94"/>
      <c r="F517" s="94"/>
      <c r="Q517" s="93">
        <f t="shared" si="127"/>
        <v>0</v>
      </c>
      <c r="S517" s="93"/>
      <c r="U517" s="93"/>
      <c r="V517" s="93"/>
      <c r="W517" s="93"/>
    </row>
    <row r="518" spans="3:23" ht="15.75" customHeight="1" x14ac:dyDescent="0.15">
      <c r="C518" s="94"/>
      <c r="D518" s="94"/>
      <c r="E518" s="94"/>
      <c r="F518" s="94"/>
      <c r="Q518" s="93">
        <f t="shared" si="127"/>
        <v>0</v>
      </c>
      <c r="S518" s="93"/>
      <c r="U518" s="93"/>
      <c r="V518" s="93"/>
      <c r="W518" s="93"/>
    </row>
    <row r="519" spans="3:23" ht="15.75" customHeight="1" x14ac:dyDescent="0.15">
      <c r="C519" s="94"/>
      <c r="D519" s="94"/>
      <c r="E519" s="94"/>
      <c r="F519" s="94"/>
      <c r="Q519" s="93">
        <f t="shared" si="127"/>
        <v>0</v>
      </c>
      <c r="S519" s="93"/>
      <c r="U519" s="93"/>
      <c r="V519" s="93"/>
      <c r="W519" s="93"/>
    </row>
    <row r="520" spans="3:23" ht="15.75" customHeight="1" x14ac:dyDescent="0.15">
      <c r="C520" s="94"/>
      <c r="D520" s="94"/>
      <c r="E520" s="94"/>
      <c r="F520" s="94"/>
      <c r="Q520" s="93">
        <f t="shared" si="127"/>
        <v>0</v>
      </c>
      <c r="S520" s="93"/>
      <c r="U520" s="93"/>
      <c r="V520" s="93"/>
      <c r="W520" s="93"/>
    </row>
    <row r="521" spans="3:23" ht="15.75" customHeight="1" x14ac:dyDescent="0.15">
      <c r="C521" s="94"/>
      <c r="D521" s="94"/>
      <c r="E521" s="94"/>
      <c r="F521" s="94"/>
      <c r="Q521" s="93">
        <f t="shared" si="127"/>
        <v>0</v>
      </c>
      <c r="S521" s="93"/>
      <c r="U521" s="93"/>
      <c r="V521" s="93"/>
      <c r="W521" s="93"/>
    </row>
    <row r="522" spans="3:23" ht="15.75" customHeight="1" x14ac:dyDescent="0.15">
      <c r="C522" s="94"/>
      <c r="D522" s="94"/>
      <c r="E522" s="94"/>
      <c r="F522" s="94"/>
      <c r="Q522" s="93">
        <f t="shared" si="127"/>
        <v>0</v>
      </c>
      <c r="S522" s="93"/>
      <c r="U522" s="93"/>
      <c r="V522" s="93"/>
      <c r="W522" s="93"/>
    </row>
    <row r="523" spans="3:23" ht="15.75" customHeight="1" x14ac:dyDescent="0.15">
      <c r="C523" s="94"/>
      <c r="D523" s="94"/>
      <c r="E523" s="94"/>
      <c r="F523" s="94"/>
      <c r="Q523" s="93">
        <f t="shared" si="127"/>
        <v>0</v>
      </c>
      <c r="S523" s="93"/>
      <c r="U523" s="93"/>
      <c r="V523" s="93"/>
      <c r="W523" s="93"/>
    </row>
    <row r="524" spans="3:23" ht="15.75" customHeight="1" x14ac:dyDescent="0.15">
      <c r="C524" s="94"/>
      <c r="D524" s="94"/>
      <c r="E524" s="94"/>
      <c r="F524" s="94"/>
      <c r="Q524" s="93">
        <f t="shared" si="127"/>
        <v>0</v>
      </c>
      <c r="S524" s="93"/>
      <c r="U524" s="93"/>
      <c r="V524" s="93"/>
      <c r="W524" s="93"/>
    </row>
    <row r="525" spans="3:23" ht="15.75" customHeight="1" x14ac:dyDescent="0.15">
      <c r="C525" s="94"/>
      <c r="D525" s="94"/>
      <c r="E525" s="94"/>
      <c r="F525" s="94"/>
      <c r="Q525" s="93">
        <f t="shared" si="127"/>
        <v>0</v>
      </c>
      <c r="S525" s="93"/>
      <c r="U525" s="93"/>
      <c r="V525" s="93"/>
      <c r="W525" s="93"/>
    </row>
    <row r="526" spans="3:23" ht="15.75" customHeight="1" x14ac:dyDescent="0.15">
      <c r="C526" s="94"/>
      <c r="D526" s="94"/>
      <c r="E526" s="94"/>
      <c r="F526" s="94"/>
      <c r="Q526" s="93">
        <f t="shared" si="127"/>
        <v>0</v>
      </c>
      <c r="S526" s="93"/>
      <c r="U526" s="93"/>
      <c r="V526" s="93"/>
      <c r="W526" s="93"/>
    </row>
    <row r="527" spans="3:23" ht="15.75" customHeight="1" x14ac:dyDescent="0.15">
      <c r="C527" s="94"/>
      <c r="D527" s="94"/>
      <c r="E527" s="94"/>
      <c r="F527" s="94"/>
      <c r="Q527" s="93">
        <f t="shared" si="127"/>
        <v>0</v>
      </c>
      <c r="S527" s="93"/>
      <c r="U527" s="93"/>
      <c r="V527" s="93"/>
      <c r="W527" s="93"/>
    </row>
    <row r="528" spans="3:23" ht="15.75" customHeight="1" x14ac:dyDescent="0.15">
      <c r="C528" s="94"/>
      <c r="D528" s="94"/>
      <c r="E528" s="94"/>
      <c r="F528" s="94"/>
      <c r="Q528" s="93">
        <f t="shared" si="127"/>
        <v>0</v>
      </c>
      <c r="S528" s="93"/>
      <c r="U528" s="93"/>
      <c r="V528" s="93"/>
      <c r="W528" s="93"/>
    </row>
    <row r="529" spans="3:23" ht="15.75" customHeight="1" x14ac:dyDescent="0.15">
      <c r="C529" s="94"/>
      <c r="D529" s="94"/>
      <c r="E529" s="94"/>
      <c r="F529" s="94"/>
      <c r="Q529" s="93">
        <f t="shared" si="127"/>
        <v>0</v>
      </c>
      <c r="S529" s="93"/>
      <c r="U529" s="93"/>
      <c r="V529" s="93"/>
      <c r="W529" s="93"/>
    </row>
    <row r="530" spans="3:23" ht="15.75" customHeight="1" x14ac:dyDescent="0.15">
      <c r="C530" s="94"/>
      <c r="D530" s="94"/>
      <c r="E530" s="94"/>
      <c r="F530" s="94"/>
      <c r="Q530" s="93">
        <f t="shared" si="127"/>
        <v>0</v>
      </c>
      <c r="S530" s="93"/>
      <c r="U530" s="93"/>
      <c r="V530" s="93"/>
      <c r="W530" s="93"/>
    </row>
    <row r="531" spans="3:23" ht="15.75" customHeight="1" x14ac:dyDescent="0.15">
      <c r="C531" s="94"/>
      <c r="D531" s="94"/>
      <c r="E531" s="94"/>
      <c r="F531" s="94"/>
      <c r="Q531" s="93">
        <f t="shared" si="127"/>
        <v>0</v>
      </c>
      <c r="S531" s="93"/>
      <c r="U531" s="93"/>
      <c r="V531" s="93"/>
      <c r="W531" s="93"/>
    </row>
    <row r="532" spans="3:23" ht="15.75" customHeight="1" x14ac:dyDescent="0.15">
      <c r="C532" s="94"/>
      <c r="D532" s="94"/>
      <c r="E532" s="94"/>
      <c r="F532" s="94"/>
      <c r="Q532" s="93">
        <f t="shared" si="127"/>
        <v>0</v>
      </c>
      <c r="S532" s="93"/>
      <c r="U532" s="93"/>
      <c r="V532" s="93"/>
      <c r="W532" s="93"/>
    </row>
    <row r="533" spans="3:23" ht="15.75" customHeight="1" x14ac:dyDescent="0.15">
      <c r="C533" s="94"/>
      <c r="D533" s="94"/>
      <c r="E533" s="94"/>
      <c r="F533" s="94"/>
      <c r="Q533" s="93">
        <f t="shared" si="127"/>
        <v>0</v>
      </c>
      <c r="S533" s="93"/>
      <c r="U533" s="93"/>
      <c r="V533" s="93"/>
      <c r="W533" s="93"/>
    </row>
    <row r="534" spans="3:23" ht="15.75" customHeight="1" x14ac:dyDescent="0.15">
      <c r="C534" s="94"/>
      <c r="D534" s="94"/>
      <c r="E534" s="94"/>
      <c r="F534" s="94"/>
      <c r="Q534" s="93">
        <f t="shared" si="127"/>
        <v>0</v>
      </c>
      <c r="S534" s="93"/>
      <c r="U534" s="93"/>
      <c r="V534" s="93"/>
      <c r="W534" s="93"/>
    </row>
    <row r="535" spans="3:23" ht="15.75" customHeight="1" x14ac:dyDescent="0.15">
      <c r="C535" s="94"/>
      <c r="D535" s="94"/>
      <c r="E535" s="94"/>
      <c r="F535" s="94"/>
      <c r="Q535" s="93">
        <f t="shared" si="127"/>
        <v>0</v>
      </c>
      <c r="S535" s="93"/>
      <c r="U535" s="93"/>
      <c r="V535" s="93"/>
      <c r="W535" s="93"/>
    </row>
    <row r="536" spans="3:23" ht="15.75" customHeight="1" x14ac:dyDescent="0.15">
      <c r="C536" s="94"/>
      <c r="D536" s="94"/>
      <c r="E536" s="94"/>
      <c r="F536" s="94"/>
      <c r="Q536" s="93">
        <f t="shared" si="127"/>
        <v>0</v>
      </c>
      <c r="S536" s="93"/>
      <c r="U536" s="93"/>
      <c r="V536" s="93"/>
      <c r="W536" s="93"/>
    </row>
    <row r="537" spans="3:23" ht="15.75" customHeight="1" x14ac:dyDescent="0.15">
      <c r="C537" s="94"/>
      <c r="D537" s="94"/>
      <c r="E537" s="94"/>
      <c r="F537" s="94"/>
      <c r="Q537" s="93">
        <f t="shared" si="127"/>
        <v>0</v>
      </c>
      <c r="S537" s="93"/>
      <c r="U537" s="93"/>
      <c r="V537" s="93"/>
      <c r="W537" s="93"/>
    </row>
    <row r="538" spans="3:23" ht="15.75" customHeight="1" x14ac:dyDescent="0.15">
      <c r="C538" s="94"/>
      <c r="D538" s="94"/>
      <c r="E538" s="94"/>
      <c r="F538" s="94"/>
      <c r="Q538" s="93">
        <f t="shared" si="127"/>
        <v>0</v>
      </c>
      <c r="S538" s="93"/>
      <c r="U538" s="93"/>
      <c r="V538" s="93"/>
      <c r="W538" s="93"/>
    </row>
    <row r="539" spans="3:23" ht="15.75" customHeight="1" x14ac:dyDescent="0.15">
      <c r="C539" s="94"/>
      <c r="D539" s="94"/>
      <c r="E539" s="94"/>
      <c r="F539" s="94"/>
      <c r="Q539" s="93">
        <f t="shared" si="127"/>
        <v>0</v>
      </c>
      <c r="S539" s="93"/>
      <c r="U539" s="93"/>
      <c r="V539" s="93"/>
      <c r="W539" s="93"/>
    </row>
    <row r="540" spans="3:23" ht="15.75" customHeight="1" x14ac:dyDescent="0.15">
      <c r="C540" s="94"/>
      <c r="D540" s="94"/>
      <c r="E540" s="94"/>
      <c r="F540" s="94"/>
      <c r="Q540" s="93">
        <f t="shared" si="127"/>
        <v>0</v>
      </c>
      <c r="S540" s="93"/>
      <c r="U540" s="93"/>
      <c r="V540" s="93"/>
      <c r="W540" s="93"/>
    </row>
    <row r="541" spans="3:23" ht="15.75" customHeight="1" x14ac:dyDescent="0.15">
      <c r="C541" s="94"/>
      <c r="D541" s="94"/>
      <c r="E541" s="94"/>
      <c r="F541" s="94"/>
      <c r="Q541" s="93">
        <f t="shared" si="127"/>
        <v>0</v>
      </c>
      <c r="S541" s="93"/>
      <c r="U541" s="93"/>
      <c r="V541" s="93"/>
      <c r="W541" s="93"/>
    </row>
    <row r="542" spans="3:23" ht="15.75" customHeight="1" x14ac:dyDescent="0.15">
      <c r="C542" s="94"/>
      <c r="D542" s="94"/>
      <c r="E542" s="94"/>
      <c r="F542" s="94"/>
      <c r="Q542" s="93">
        <f t="shared" si="127"/>
        <v>0</v>
      </c>
      <c r="S542" s="93"/>
      <c r="U542" s="93"/>
      <c r="V542" s="93"/>
      <c r="W542" s="93"/>
    </row>
    <row r="543" spans="3:23" ht="15.75" customHeight="1" x14ac:dyDescent="0.15">
      <c r="C543" s="94"/>
      <c r="D543" s="94"/>
      <c r="E543" s="94"/>
      <c r="F543" s="94"/>
      <c r="Q543" s="93">
        <f t="shared" si="127"/>
        <v>0</v>
      </c>
      <c r="S543" s="93"/>
      <c r="U543" s="93"/>
      <c r="V543" s="93"/>
      <c r="W543" s="93"/>
    </row>
    <row r="544" spans="3:23" ht="15.75" customHeight="1" x14ac:dyDescent="0.15">
      <c r="C544" s="94"/>
      <c r="D544" s="94"/>
      <c r="E544" s="94"/>
      <c r="F544" s="94"/>
      <c r="Q544" s="93">
        <f t="shared" si="127"/>
        <v>0</v>
      </c>
      <c r="S544" s="93"/>
      <c r="U544" s="93"/>
      <c r="V544" s="93"/>
      <c r="W544" s="93"/>
    </row>
    <row r="545" spans="3:23" ht="15.75" customHeight="1" x14ac:dyDescent="0.15">
      <c r="C545" s="94"/>
      <c r="D545" s="94"/>
      <c r="E545" s="94"/>
      <c r="F545" s="94"/>
      <c r="Q545" s="93">
        <f t="shared" si="127"/>
        <v>0</v>
      </c>
      <c r="S545" s="93"/>
      <c r="U545" s="93"/>
      <c r="V545" s="93"/>
      <c r="W545" s="93"/>
    </row>
    <row r="546" spans="3:23" ht="15.75" customHeight="1" x14ac:dyDescent="0.15">
      <c r="C546" s="94"/>
      <c r="D546" s="94"/>
      <c r="E546" s="94"/>
      <c r="F546" s="94"/>
      <c r="Q546" s="93">
        <f t="shared" si="127"/>
        <v>0</v>
      </c>
      <c r="S546" s="93"/>
      <c r="U546" s="93"/>
      <c r="V546" s="93"/>
      <c r="W546" s="93"/>
    </row>
    <row r="547" spans="3:23" ht="15.75" customHeight="1" x14ac:dyDescent="0.15">
      <c r="C547" s="94"/>
      <c r="D547" s="94"/>
      <c r="E547" s="94"/>
      <c r="F547" s="94"/>
      <c r="Q547" s="93">
        <f t="shared" si="127"/>
        <v>0</v>
      </c>
      <c r="S547" s="93"/>
      <c r="U547" s="93"/>
      <c r="V547" s="93"/>
      <c r="W547" s="93"/>
    </row>
    <row r="548" spans="3:23" ht="15.75" customHeight="1" x14ac:dyDescent="0.15">
      <c r="C548" s="94"/>
      <c r="D548" s="94"/>
      <c r="E548" s="94"/>
      <c r="F548" s="94"/>
      <c r="Q548" s="93">
        <f t="shared" si="127"/>
        <v>0</v>
      </c>
      <c r="S548" s="93"/>
      <c r="U548" s="93"/>
      <c r="V548" s="93"/>
      <c r="W548" s="93"/>
    </row>
    <row r="549" spans="3:23" ht="15.75" customHeight="1" x14ac:dyDescent="0.15">
      <c r="C549" s="94"/>
      <c r="D549" s="94"/>
      <c r="E549" s="94"/>
      <c r="F549" s="94"/>
      <c r="Q549" s="93">
        <f t="shared" si="127"/>
        <v>0</v>
      </c>
      <c r="S549" s="93"/>
      <c r="U549" s="93"/>
      <c r="V549" s="93"/>
      <c r="W549" s="93"/>
    </row>
    <row r="550" spans="3:23" ht="15.75" customHeight="1" x14ac:dyDescent="0.15">
      <c r="C550" s="94"/>
      <c r="D550" s="94"/>
      <c r="E550" s="94"/>
      <c r="F550" s="94"/>
      <c r="Q550" s="93">
        <f t="shared" si="127"/>
        <v>0</v>
      </c>
      <c r="S550" s="93"/>
      <c r="U550" s="93"/>
      <c r="V550" s="93"/>
      <c r="W550" s="93"/>
    </row>
    <row r="551" spans="3:23" ht="15.75" customHeight="1" x14ac:dyDescent="0.15"/>
    <row r="552" spans="3:23" ht="15.75" customHeight="1" x14ac:dyDescent="0.15"/>
    <row r="553" spans="3:23" ht="15.75" customHeight="1" x14ac:dyDescent="0.15"/>
    <row r="554" spans="3:23" ht="15.75" customHeight="1" x14ac:dyDescent="0.15"/>
    <row r="555" spans="3:23" ht="15.75" customHeight="1" x14ac:dyDescent="0.15"/>
    <row r="556" spans="3:23" ht="15.75" customHeight="1" x14ac:dyDescent="0.15"/>
    <row r="557" spans="3:23" ht="15.75" customHeight="1" x14ac:dyDescent="0.15"/>
    <row r="558" spans="3:23" ht="15.75" customHeight="1" x14ac:dyDescent="0.15"/>
    <row r="559" spans="3:23" ht="15.75" customHeight="1" x14ac:dyDescent="0.15"/>
    <row r="560" spans="3:23"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sheetData>
  <sheetProtection selectLockedCells="1"/>
  <mergeCells count="37">
    <mergeCell ref="X17:X18"/>
    <mergeCell ref="AD17:AD18"/>
    <mergeCell ref="AE17:AE18"/>
    <mergeCell ref="AF17:AF18"/>
    <mergeCell ref="A17:A18"/>
    <mergeCell ref="G17:G18"/>
    <mergeCell ref="H17:H18"/>
    <mergeCell ref="I17:I18"/>
    <mergeCell ref="B17:B18"/>
    <mergeCell ref="C17:C18"/>
    <mergeCell ref="E17:E18"/>
    <mergeCell ref="F17:F18"/>
    <mergeCell ref="D17:D18"/>
    <mergeCell ref="AC17:AC18"/>
    <mergeCell ref="AA17:AA18"/>
    <mergeCell ref="Y17:Y18"/>
    <mergeCell ref="AE2:AF2"/>
    <mergeCell ref="Z17:Z18"/>
    <mergeCell ref="AL17:AL18"/>
    <mergeCell ref="AG17:AG18"/>
    <mergeCell ref="AB17:AB18"/>
    <mergeCell ref="J17:J18"/>
    <mergeCell ref="O17:O18"/>
    <mergeCell ref="N17:N18"/>
    <mergeCell ref="R17:R18"/>
    <mergeCell ref="P17:P18"/>
    <mergeCell ref="Q17:Q18"/>
    <mergeCell ref="P10:P11"/>
    <mergeCell ref="Q10:Q11"/>
    <mergeCell ref="K17:K18"/>
    <mergeCell ref="L17:L18"/>
    <mergeCell ref="M17:M18"/>
    <mergeCell ref="W17:W18"/>
    <mergeCell ref="U17:U18"/>
    <mergeCell ref="V17:V18"/>
    <mergeCell ref="T17:T18"/>
    <mergeCell ref="S17:S18"/>
  </mergeCells>
  <conditionalFormatting sqref="A19:AL21 AM21:BI21 A22:BI386">
    <cfRule type="expression" dxfId="6" priority="1">
      <formula>WEEKDAY($A19,2)&gt;=6</formula>
    </cfRule>
  </conditionalFormatting>
  <conditionalFormatting sqref="C387:F550 Q387:Q550 S387:W550">
    <cfRule type="expression" dxfId="5"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 xml:space="preserve">&amp;L&amp;K000000                    Supervisor:
_______________________________________&amp;C&amp;K000000                    Employee:
_______________________________________&amp;R&amp;K000000
© Christoph Schürch
www.Arbeitszeiterfassung-Schweiz.ch
</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7CE3-0BDD-9F4C-B5F0-7D9567809ECE}">
  <dimension ref="A1:NE91"/>
  <sheetViews>
    <sheetView workbookViewId="0">
      <pane xSplit="3" ySplit="1" topLeftCell="D2" activePane="bottomRight" state="frozen"/>
      <selection activeCell="K17" sqref="K17:K18"/>
      <selection pane="topRight" activeCell="K17" sqref="K17:K18"/>
      <selection pane="bottomLeft" activeCell="K17" sqref="K17:K18"/>
      <selection pane="bottomRight" activeCell="K17" sqref="K17:K18"/>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5"/>
    </row>
    <row r="2" spans="1:369" ht="20" customHeight="1" x14ac:dyDescent="0.15">
      <c r="A2" s="218" t="s">
        <v>471</v>
      </c>
      <c r="B2" s="219"/>
      <c r="C2" s="27" t="s">
        <v>470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20"/>
      <c r="B3" s="221"/>
      <c r="C3" s="27" t="s">
        <v>469</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22"/>
      <c r="B4" s="223"/>
      <c r="C4" s="27" t="s">
        <v>468</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8" t="s">
        <v>471</v>
      </c>
      <c r="B5" s="219"/>
      <c r="C5" s="27" t="s">
        <v>470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20"/>
      <c r="B6" s="221"/>
      <c r="C6" s="27" t="s">
        <v>469</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22"/>
      <c r="B7" s="223"/>
      <c r="C7" s="27" t="s">
        <v>468</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8" t="s">
        <v>471</v>
      </c>
      <c r="B8" s="219"/>
      <c r="C8" s="27" t="s">
        <v>470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20"/>
      <c r="B9" s="221"/>
      <c r="C9" s="27" t="s">
        <v>469</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22"/>
      <c r="B10" s="223"/>
      <c r="C10" s="27" t="s">
        <v>468</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8" t="s">
        <v>471</v>
      </c>
      <c r="B11" s="219"/>
      <c r="C11" s="27" t="s">
        <v>470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20"/>
      <c r="B12" s="221"/>
      <c r="C12" s="27" t="s">
        <v>469</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22"/>
      <c r="B13" s="223"/>
      <c r="C13" s="27" t="s">
        <v>468</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8" t="s">
        <v>471</v>
      </c>
      <c r="B14" s="219"/>
      <c r="C14" s="27" t="s">
        <v>470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20"/>
      <c r="B15" s="221"/>
      <c r="C15" s="27" t="s">
        <v>469</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22"/>
      <c r="B16" s="223"/>
      <c r="C16" s="27" t="s">
        <v>468</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8" t="s">
        <v>471</v>
      </c>
      <c r="B17" s="219"/>
      <c r="C17" s="27" t="s">
        <v>470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20"/>
      <c r="B18" s="221"/>
      <c r="C18" s="27" t="s">
        <v>469</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22"/>
      <c r="B19" s="223"/>
      <c r="C19" s="27" t="s">
        <v>468</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8" t="s">
        <v>471</v>
      </c>
      <c r="B20" s="219"/>
      <c r="C20" s="27" t="s">
        <v>470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20"/>
      <c r="B21" s="221"/>
      <c r="C21" s="27" t="s">
        <v>469</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22"/>
      <c r="B22" s="223"/>
      <c r="C22" s="27" t="s">
        <v>468</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8" t="s">
        <v>471</v>
      </c>
      <c r="B23" s="219"/>
      <c r="C23" s="27" t="s">
        <v>470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20"/>
      <c r="B24" s="221"/>
      <c r="C24" s="27" t="s">
        <v>469</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22"/>
      <c r="B25" s="223"/>
      <c r="C25" s="27" t="s">
        <v>468</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8" t="s">
        <v>471</v>
      </c>
      <c r="B26" s="219"/>
      <c r="C26" s="27" t="s">
        <v>470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20"/>
      <c r="B27" s="221"/>
      <c r="C27" s="27" t="s">
        <v>469</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22"/>
      <c r="B28" s="223"/>
      <c r="C28" s="27" t="s">
        <v>468</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8" t="s">
        <v>471</v>
      </c>
      <c r="B29" s="219"/>
      <c r="C29" s="27" t="s">
        <v>470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20"/>
      <c r="B30" s="221"/>
      <c r="C30" s="27" t="s">
        <v>469</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22"/>
      <c r="B31" s="223"/>
      <c r="C31" s="27" t="s">
        <v>468</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8" t="s">
        <v>471</v>
      </c>
      <c r="B32" s="219"/>
      <c r="C32" s="27" t="s">
        <v>470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20"/>
      <c r="B33" s="221"/>
      <c r="C33" s="27" t="s">
        <v>469</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22"/>
      <c r="B34" s="223"/>
      <c r="C34" s="27" t="s">
        <v>468</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8" t="s">
        <v>471</v>
      </c>
      <c r="B35" s="219"/>
      <c r="C35" s="27" t="s">
        <v>470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20"/>
      <c r="B36" s="221"/>
      <c r="C36" s="27" t="s">
        <v>469</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22"/>
      <c r="B37" s="223"/>
      <c r="C37" s="27" t="s">
        <v>468</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8" t="s">
        <v>471</v>
      </c>
      <c r="B38" s="219"/>
      <c r="C38" s="27" t="s">
        <v>470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20"/>
      <c r="B39" s="221"/>
      <c r="C39" s="27" t="s">
        <v>469</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22"/>
      <c r="B40" s="223"/>
      <c r="C40" s="27" t="s">
        <v>468</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8" t="s">
        <v>471</v>
      </c>
      <c r="B41" s="219"/>
      <c r="C41" s="27" t="s">
        <v>470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20"/>
      <c r="B42" s="221"/>
      <c r="C42" s="27" t="s">
        <v>469</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22"/>
      <c r="B43" s="223"/>
      <c r="C43" s="27" t="s">
        <v>468</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8" t="s">
        <v>471</v>
      </c>
      <c r="B44" s="219"/>
      <c r="C44" s="27" t="s">
        <v>470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20"/>
      <c r="B45" s="221"/>
      <c r="C45" s="27" t="s">
        <v>469</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22"/>
      <c r="B46" s="223"/>
      <c r="C46" s="27" t="s">
        <v>468</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8" t="s">
        <v>471</v>
      </c>
      <c r="B47" s="219"/>
      <c r="C47" s="27" t="s">
        <v>470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20"/>
      <c r="B48" s="221"/>
      <c r="C48" s="27" t="s">
        <v>469</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22"/>
      <c r="B49" s="223"/>
      <c r="C49" s="27" t="s">
        <v>468</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8" t="s">
        <v>471</v>
      </c>
      <c r="B50" s="219"/>
      <c r="C50" s="27" t="s">
        <v>470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20"/>
      <c r="B51" s="221"/>
      <c r="C51" s="27" t="s">
        <v>469</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22"/>
      <c r="B52" s="223"/>
      <c r="C52" s="27" t="s">
        <v>468</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8" t="s">
        <v>471</v>
      </c>
      <c r="B53" s="219"/>
      <c r="C53" s="27" t="s">
        <v>470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20"/>
      <c r="B54" s="221"/>
      <c r="C54" s="27" t="s">
        <v>469</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22"/>
      <c r="B55" s="223"/>
      <c r="C55" s="27" t="s">
        <v>468</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8" t="s">
        <v>471</v>
      </c>
      <c r="B56" s="219"/>
      <c r="C56" s="27" t="s">
        <v>470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20"/>
      <c r="B57" s="221"/>
      <c r="C57" s="27" t="s">
        <v>469</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22"/>
      <c r="B58" s="223"/>
      <c r="C58" s="27" t="s">
        <v>468</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8" t="s">
        <v>471</v>
      </c>
      <c r="B59" s="219"/>
      <c r="C59" s="27" t="s">
        <v>470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20"/>
      <c r="B60" s="221"/>
      <c r="C60" s="27" t="s">
        <v>469</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22"/>
      <c r="B61" s="223"/>
      <c r="C61" s="27" t="s">
        <v>468</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8" t="s">
        <v>471</v>
      </c>
      <c r="B62" s="219"/>
      <c r="C62" s="27" t="s">
        <v>470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20"/>
      <c r="B63" s="221"/>
      <c r="C63" s="27" t="s">
        <v>469</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22"/>
      <c r="B64" s="223"/>
      <c r="C64" s="27" t="s">
        <v>468</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8" t="s">
        <v>471</v>
      </c>
      <c r="B65" s="219"/>
      <c r="C65" s="27" t="s">
        <v>470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20"/>
      <c r="B66" s="221"/>
      <c r="C66" s="27" t="s">
        <v>469</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22"/>
      <c r="B67" s="223"/>
      <c r="C67" s="27" t="s">
        <v>468</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8" t="s">
        <v>471</v>
      </c>
      <c r="B68" s="219"/>
      <c r="C68" s="27" t="s">
        <v>470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20"/>
      <c r="B69" s="221"/>
      <c r="C69" s="27" t="s">
        <v>469</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22"/>
      <c r="B70" s="223"/>
      <c r="C70" s="27" t="s">
        <v>468</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8" t="s">
        <v>471</v>
      </c>
      <c r="B71" s="219"/>
      <c r="C71" s="27" t="s">
        <v>470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20"/>
      <c r="B72" s="221"/>
      <c r="C72" s="27" t="s">
        <v>469</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22"/>
      <c r="B73" s="223"/>
      <c r="C73" s="27" t="s">
        <v>468</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8" t="s">
        <v>471</v>
      </c>
      <c r="B74" s="219"/>
      <c r="C74" s="27" t="s">
        <v>470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20"/>
      <c r="B75" s="221"/>
      <c r="C75" s="27" t="s">
        <v>469</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22"/>
      <c r="B76" s="223"/>
      <c r="C76" s="27" t="s">
        <v>468</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8" t="s">
        <v>471</v>
      </c>
      <c r="B77" s="219"/>
      <c r="C77" s="27" t="s">
        <v>470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20"/>
      <c r="B78" s="221"/>
      <c r="C78" s="27" t="s">
        <v>469</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22"/>
      <c r="B79" s="223"/>
      <c r="C79" s="27" t="s">
        <v>468</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8" t="s">
        <v>471</v>
      </c>
      <c r="B80" s="219"/>
      <c r="C80" s="27" t="s">
        <v>470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20"/>
      <c r="B81" s="221"/>
      <c r="C81" s="27" t="s">
        <v>469</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22"/>
      <c r="B82" s="223"/>
      <c r="C82" s="27" t="s">
        <v>468</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8" t="s">
        <v>471</v>
      </c>
      <c r="B83" s="219"/>
      <c r="C83" s="27" t="s">
        <v>470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20"/>
      <c r="B84" s="221"/>
      <c r="C84" s="27" t="s">
        <v>469</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22"/>
      <c r="B85" s="223"/>
      <c r="C85" s="27" t="s">
        <v>468</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8" t="s">
        <v>471</v>
      </c>
      <c r="B86" s="219"/>
      <c r="C86" s="27" t="s">
        <v>470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20"/>
      <c r="B87" s="221"/>
      <c r="C87" s="27" t="s">
        <v>469</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22"/>
      <c r="B88" s="223"/>
      <c r="C88" s="27" t="s">
        <v>468</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8" t="s">
        <v>471</v>
      </c>
      <c r="B89" s="219"/>
      <c r="C89" s="27" t="s">
        <v>470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20"/>
      <c r="B90" s="221"/>
      <c r="C90" s="27" t="s">
        <v>469</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22"/>
      <c r="B91" s="223"/>
      <c r="C91" s="27" t="s">
        <v>468</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44:B46"/>
    <mergeCell ref="A47:B49"/>
    <mergeCell ref="A20:B22"/>
    <mergeCell ref="A23:B25"/>
    <mergeCell ref="A26:B28"/>
    <mergeCell ref="A41:B43"/>
    <mergeCell ref="A89:B91"/>
    <mergeCell ref="A68:B70"/>
    <mergeCell ref="A71:B73"/>
    <mergeCell ref="A50:B52"/>
    <mergeCell ref="A53:B55"/>
    <mergeCell ref="A59:B61"/>
    <mergeCell ref="A62:B64"/>
    <mergeCell ref="A65:B67"/>
    <mergeCell ref="A2:B4"/>
    <mergeCell ref="A5:B7"/>
    <mergeCell ref="A8:B10"/>
    <mergeCell ref="A11:B13"/>
    <mergeCell ref="A86:B88"/>
    <mergeCell ref="A32:B34"/>
    <mergeCell ref="A35:B37"/>
    <mergeCell ref="A14:B16"/>
    <mergeCell ref="A17:B19"/>
    <mergeCell ref="A38:B40"/>
    <mergeCell ref="A29:B31"/>
    <mergeCell ref="A74:B76"/>
    <mergeCell ref="A77:B79"/>
    <mergeCell ref="A80:B82"/>
    <mergeCell ref="A83:B85"/>
    <mergeCell ref="A56:B58"/>
  </mergeCells>
  <conditionalFormatting sqref="D32:ND91">
    <cfRule type="expression" dxfId="4" priority="4">
      <formula>WEEKDAY(2,B34)&gt;=6</formula>
    </cfRule>
  </conditionalFormatting>
  <conditionalFormatting sqref="D1:NE91">
    <cfRule type="expression" dxfId="3" priority="1">
      <formula>WEEKDAY(D1:$NE$1,2)&gt;=6</formula>
    </cfRule>
    <cfRule type="expression" dxfId="2" priority="2" stopIfTrue="1">
      <formula>WEEKDAY(D1,2)&gt;=6</formula>
    </cfRule>
  </conditionalFormatting>
  <conditionalFormatting sqref="D2:NE91">
    <cfRule type="expression" dxfId="1" priority="3">
      <formula>WEEKDAY(D2,2)&gt;=6</formula>
    </cfRule>
    <cfRule type="expression" dxfId="0"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A8B1-E763-B14C-BE12-CEF660CE2D32}">
  <dimension ref="A1:K28"/>
  <sheetViews>
    <sheetView workbookViewId="0">
      <selection activeCell="P29" sqref="P29"/>
    </sheetView>
  </sheetViews>
  <sheetFormatPr baseColWidth="10" defaultRowHeight="14" x14ac:dyDescent="0.15"/>
  <cols>
    <col min="1" max="16384" width="10.83203125" style="24"/>
  </cols>
  <sheetData>
    <row r="1" spans="1:11" x14ac:dyDescent="0.15">
      <c r="A1" s="233" t="e" vm="1">
        <v>#VALUE!</v>
      </c>
      <c r="B1" s="233"/>
      <c r="C1" s="233"/>
      <c r="D1" s="233"/>
      <c r="E1" s="233"/>
      <c r="F1" s="233"/>
      <c r="G1" s="233"/>
      <c r="H1" s="233"/>
      <c r="I1" s="233"/>
      <c r="J1" s="233"/>
      <c r="K1" s="233"/>
    </row>
    <row r="2" spans="1:11" x14ac:dyDescent="0.15">
      <c r="A2" s="233"/>
      <c r="B2" s="233"/>
      <c r="C2" s="233"/>
      <c r="D2" s="233"/>
      <c r="E2" s="233"/>
      <c r="F2" s="233"/>
      <c r="G2" s="233"/>
      <c r="H2" s="233"/>
      <c r="I2" s="233"/>
      <c r="J2" s="233"/>
      <c r="K2" s="233"/>
    </row>
    <row r="3" spans="1:11" x14ac:dyDescent="0.15">
      <c r="A3" s="233"/>
      <c r="B3" s="233"/>
      <c r="C3" s="233"/>
      <c r="D3" s="233"/>
      <c r="E3" s="233"/>
      <c r="F3" s="233"/>
      <c r="G3" s="233"/>
      <c r="H3" s="233"/>
      <c r="I3" s="233"/>
      <c r="J3" s="233"/>
      <c r="K3" s="233"/>
    </row>
    <row r="4" spans="1:11" x14ac:dyDescent="0.15">
      <c r="A4" s="233"/>
      <c r="B4" s="233"/>
      <c r="C4" s="233"/>
      <c r="D4" s="233"/>
      <c r="E4" s="233"/>
      <c r="F4" s="233"/>
      <c r="G4" s="233"/>
      <c r="H4" s="233"/>
      <c r="I4" s="233"/>
      <c r="J4" s="233"/>
      <c r="K4" s="233"/>
    </row>
    <row r="5" spans="1:11" x14ac:dyDescent="0.15">
      <c r="A5" s="233"/>
      <c r="B5" s="233"/>
      <c r="C5" s="233"/>
      <c r="D5" s="233"/>
      <c r="E5" s="233"/>
      <c r="F5" s="233"/>
      <c r="G5" s="233"/>
      <c r="H5" s="233"/>
      <c r="I5" s="233"/>
      <c r="J5" s="233"/>
      <c r="K5" s="233"/>
    </row>
    <row r="6" spans="1:11" x14ac:dyDescent="0.15">
      <c r="A6" s="231" t="s">
        <v>481</v>
      </c>
      <c r="B6" s="232"/>
      <c r="C6" s="232"/>
      <c r="D6" s="232"/>
      <c r="E6" s="232"/>
      <c r="F6" s="232"/>
      <c r="G6" s="232"/>
      <c r="H6" s="232"/>
      <c r="I6" s="232"/>
      <c r="J6" s="232"/>
      <c r="K6" s="232"/>
    </row>
    <row r="7" spans="1:11" x14ac:dyDescent="0.15">
      <c r="A7" s="232"/>
      <c r="B7" s="232"/>
      <c r="C7" s="232"/>
      <c r="D7" s="232"/>
      <c r="E7" s="232"/>
      <c r="F7" s="232"/>
      <c r="G7" s="232"/>
      <c r="H7" s="232"/>
      <c r="I7" s="232"/>
      <c r="J7" s="232"/>
      <c r="K7" s="232"/>
    </row>
    <row r="8" spans="1:11" x14ac:dyDescent="0.15">
      <c r="A8" s="232"/>
      <c r="B8" s="232"/>
      <c r="C8" s="232"/>
      <c r="D8" s="232"/>
      <c r="E8" s="232"/>
      <c r="F8" s="232"/>
      <c r="G8" s="232"/>
      <c r="H8" s="232"/>
      <c r="I8" s="232"/>
      <c r="J8" s="232"/>
      <c r="K8" s="232"/>
    </row>
    <row r="9" spans="1:11" x14ac:dyDescent="0.15">
      <c r="A9" s="232"/>
      <c r="B9" s="232"/>
      <c r="C9" s="232"/>
      <c r="D9" s="232"/>
      <c r="E9" s="232"/>
      <c r="F9" s="232"/>
      <c r="G9" s="232"/>
      <c r="H9" s="232"/>
      <c r="I9" s="232"/>
      <c r="J9" s="232"/>
      <c r="K9" s="232"/>
    </row>
    <row r="10" spans="1:11" x14ac:dyDescent="0.15">
      <c r="A10" s="232"/>
      <c r="B10" s="232"/>
      <c r="C10" s="232"/>
      <c r="D10" s="232"/>
      <c r="E10" s="232"/>
      <c r="F10" s="232"/>
      <c r="G10" s="232"/>
      <c r="H10" s="232"/>
      <c r="I10" s="232"/>
      <c r="J10" s="232"/>
      <c r="K10" s="232"/>
    </row>
    <row r="11" spans="1:11" x14ac:dyDescent="0.15">
      <c r="A11" s="232"/>
      <c r="B11" s="232"/>
      <c r="C11" s="232"/>
      <c r="D11" s="232"/>
      <c r="E11" s="232"/>
      <c r="F11" s="232"/>
      <c r="G11" s="232"/>
      <c r="H11" s="232"/>
      <c r="I11" s="232"/>
      <c r="J11" s="232"/>
      <c r="K11" s="232"/>
    </row>
    <row r="12" spans="1:11" x14ac:dyDescent="0.15">
      <c r="A12" s="232"/>
      <c r="B12" s="232"/>
      <c r="C12" s="232"/>
      <c r="D12" s="232"/>
      <c r="E12" s="232"/>
      <c r="F12" s="232"/>
      <c r="G12" s="232"/>
      <c r="H12" s="232"/>
      <c r="I12" s="232"/>
      <c r="J12" s="232"/>
      <c r="K12" s="232"/>
    </row>
    <row r="13" spans="1:11" x14ac:dyDescent="0.15">
      <c r="A13" s="232"/>
      <c r="B13" s="232"/>
      <c r="C13" s="232"/>
      <c r="D13" s="232"/>
      <c r="E13" s="232"/>
      <c r="F13" s="232"/>
      <c r="G13" s="232"/>
      <c r="H13" s="232"/>
      <c r="I13" s="232"/>
      <c r="J13" s="232"/>
      <c r="K13" s="232"/>
    </row>
    <row r="14" spans="1:11" x14ac:dyDescent="0.15">
      <c r="A14" s="232"/>
      <c r="B14" s="232"/>
      <c r="C14" s="232"/>
      <c r="D14" s="232"/>
      <c r="E14" s="232"/>
      <c r="F14" s="232"/>
      <c r="G14" s="232"/>
      <c r="H14" s="232"/>
      <c r="I14" s="232"/>
      <c r="J14" s="232"/>
      <c r="K14" s="232"/>
    </row>
    <row r="15" spans="1:11" x14ac:dyDescent="0.15">
      <c r="A15" s="232"/>
      <c r="B15" s="232"/>
      <c r="C15" s="232"/>
      <c r="D15" s="232"/>
      <c r="E15" s="232"/>
      <c r="F15" s="232"/>
      <c r="G15" s="232"/>
      <c r="H15" s="232"/>
      <c r="I15" s="232"/>
      <c r="J15" s="232"/>
      <c r="K15" s="232"/>
    </row>
    <row r="16" spans="1:11" x14ac:dyDescent="0.15">
      <c r="A16" s="232"/>
      <c r="B16" s="232"/>
      <c r="C16" s="232"/>
      <c r="D16" s="232"/>
      <c r="E16" s="232"/>
      <c r="F16" s="232"/>
      <c r="G16" s="232"/>
      <c r="H16" s="232"/>
      <c r="I16" s="232"/>
      <c r="J16" s="232"/>
      <c r="K16" s="232"/>
    </row>
    <row r="17" spans="1:11" x14ac:dyDescent="0.15">
      <c r="A17" s="232"/>
      <c r="B17" s="232"/>
      <c r="C17" s="232"/>
      <c r="D17" s="232"/>
      <c r="E17" s="232"/>
      <c r="F17" s="232"/>
      <c r="G17" s="232"/>
      <c r="H17" s="232"/>
      <c r="I17" s="232"/>
      <c r="J17" s="232"/>
      <c r="K17" s="232"/>
    </row>
    <row r="18" spans="1:11" x14ac:dyDescent="0.15">
      <c r="A18" s="232"/>
      <c r="B18" s="232"/>
      <c r="C18" s="232"/>
      <c r="D18" s="232"/>
      <c r="E18" s="232"/>
      <c r="F18" s="232"/>
      <c r="G18" s="232"/>
      <c r="H18" s="232"/>
      <c r="I18" s="232"/>
      <c r="J18" s="232"/>
      <c r="K18" s="232"/>
    </row>
    <row r="19" spans="1:11" x14ac:dyDescent="0.15">
      <c r="A19" s="232"/>
      <c r="B19" s="232"/>
      <c r="C19" s="232"/>
      <c r="D19" s="232"/>
      <c r="E19" s="232"/>
      <c r="F19" s="232"/>
      <c r="G19" s="232"/>
      <c r="H19" s="232"/>
      <c r="I19" s="232"/>
      <c r="J19" s="232"/>
      <c r="K19" s="232"/>
    </row>
    <row r="20" spans="1:11" x14ac:dyDescent="0.15">
      <c r="A20" s="232"/>
      <c r="B20" s="232"/>
      <c r="C20" s="232"/>
      <c r="D20" s="232"/>
      <c r="E20" s="232"/>
      <c r="F20" s="232"/>
      <c r="G20" s="232"/>
      <c r="H20" s="232"/>
      <c r="I20" s="232"/>
      <c r="J20" s="232"/>
      <c r="K20" s="232"/>
    </row>
    <row r="21" spans="1:11" x14ac:dyDescent="0.15">
      <c r="A21" s="232"/>
      <c r="B21" s="232"/>
      <c r="C21" s="232"/>
      <c r="D21" s="232"/>
      <c r="E21" s="232"/>
      <c r="F21" s="232"/>
      <c r="G21" s="232"/>
      <c r="H21" s="232"/>
      <c r="I21" s="232"/>
      <c r="J21" s="232"/>
      <c r="K21" s="232"/>
    </row>
    <row r="22" spans="1:11" x14ac:dyDescent="0.15">
      <c r="A22" s="232"/>
      <c r="B22" s="232"/>
      <c r="C22" s="232"/>
      <c r="D22" s="232"/>
      <c r="E22" s="232"/>
      <c r="F22" s="232"/>
      <c r="G22" s="232"/>
      <c r="H22" s="232"/>
      <c r="I22" s="232"/>
      <c r="J22" s="232"/>
      <c r="K22" s="232"/>
    </row>
    <row r="23" spans="1:11" x14ac:dyDescent="0.15">
      <c r="A23" s="232"/>
      <c r="B23" s="232"/>
      <c r="C23" s="232"/>
      <c r="D23" s="232"/>
      <c r="E23" s="232"/>
      <c r="F23" s="232"/>
      <c r="G23" s="232"/>
      <c r="H23" s="232"/>
      <c r="I23" s="232"/>
      <c r="J23" s="232"/>
      <c r="K23" s="232"/>
    </row>
    <row r="24" spans="1:11" x14ac:dyDescent="0.15">
      <c r="A24" s="232"/>
      <c r="B24" s="232"/>
      <c r="C24" s="232"/>
      <c r="D24" s="232"/>
      <c r="E24" s="232"/>
      <c r="F24" s="232"/>
      <c r="G24" s="232"/>
      <c r="H24" s="232"/>
      <c r="I24" s="232"/>
      <c r="J24" s="232"/>
      <c r="K24" s="232"/>
    </row>
    <row r="25" spans="1:11" x14ac:dyDescent="0.15">
      <c r="A25" s="232"/>
      <c r="B25" s="232"/>
      <c r="C25" s="232"/>
      <c r="D25" s="232"/>
      <c r="E25" s="232"/>
      <c r="F25" s="232"/>
      <c r="G25" s="232"/>
      <c r="H25" s="232"/>
      <c r="I25" s="232"/>
      <c r="J25" s="232"/>
      <c r="K25" s="232"/>
    </row>
    <row r="26" spans="1:11" x14ac:dyDescent="0.15">
      <c r="A26" s="232"/>
      <c r="B26" s="232"/>
      <c r="C26" s="232"/>
      <c r="D26" s="232"/>
      <c r="E26" s="232"/>
      <c r="F26" s="232"/>
      <c r="G26" s="232"/>
      <c r="H26" s="232"/>
      <c r="I26" s="232"/>
      <c r="J26" s="232"/>
      <c r="K26" s="232"/>
    </row>
    <row r="27" spans="1:11" x14ac:dyDescent="0.15">
      <c r="A27" s="232"/>
      <c r="B27" s="232"/>
      <c r="C27" s="232"/>
      <c r="D27" s="232"/>
      <c r="E27" s="232"/>
      <c r="F27" s="232"/>
      <c r="G27" s="232"/>
      <c r="H27" s="232"/>
      <c r="I27" s="232"/>
      <c r="J27" s="232"/>
      <c r="K27" s="232"/>
    </row>
    <row r="28" spans="1:11" x14ac:dyDescent="0.15">
      <c r="A28" s="232"/>
      <c r="B28" s="232"/>
      <c r="C28" s="232"/>
      <c r="D28" s="232"/>
      <c r="E28" s="232"/>
      <c r="F28" s="232"/>
      <c r="G28" s="232"/>
      <c r="H28" s="232"/>
      <c r="I28" s="232"/>
      <c r="J28" s="232"/>
      <c r="K28" s="232"/>
    </row>
  </sheetData>
  <mergeCells count="2">
    <mergeCell ref="A6:K28"/>
    <mergeCell ref="A1:K5"/>
  </mergeCells>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0E6C-0586-1544-AD6E-068D093974D4}">
  <sheetPr codeName="Tabelle3"/>
  <dimension ref="A1:NE91"/>
  <sheetViews>
    <sheetView workbookViewId="0">
      <pane xSplit="3" ySplit="1" topLeftCell="D2" activePane="bottomRight" state="frozen"/>
      <selection pane="topRight" activeCell="D1" sqref="D1"/>
      <selection pane="bottomLeft" activeCell="A2" sqref="A2"/>
      <selection pane="bottomRight" activeCell="NE1" sqref="NE1:NE1048576"/>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6"/>
    </row>
    <row r="2" spans="1:369" ht="20" customHeight="1" x14ac:dyDescent="0.15">
      <c r="A2" s="218" t="s">
        <v>70</v>
      </c>
      <c r="B2" s="219"/>
      <c r="C2" s="27" t="s">
        <v>80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20"/>
      <c r="B3" s="221"/>
      <c r="C3" s="27" t="s">
        <v>81</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22"/>
      <c r="B4" s="223"/>
      <c r="C4" s="27" t="s">
        <v>82</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8" t="s">
        <v>71</v>
      </c>
      <c r="B5" s="219"/>
      <c r="C5" s="27" t="s">
        <v>80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20"/>
      <c r="B6" s="221"/>
      <c r="C6" s="27" t="s">
        <v>81</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22"/>
      <c r="B7" s="223"/>
      <c r="C7" s="27" t="s">
        <v>82</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8" t="s">
        <v>72</v>
      </c>
      <c r="B8" s="219"/>
      <c r="C8" s="27" t="s">
        <v>80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20"/>
      <c r="B9" s="221"/>
      <c r="C9" s="27" t="s">
        <v>81</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22"/>
      <c r="B10" s="223"/>
      <c r="C10" s="27" t="s">
        <v>82</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8" t="s">
        <v>73</v>
      </c>
      <c r="B11" s="219"/>
      <c r="C11" s="27" t="s">
        <v>80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20"/>
      <c r="B12" s="221"/>
      <c r="C12" s="27" t="s">
        <v>81</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22"/>
      <c r="B13" s="223"/>
      <c r="C13" s="27" t="s">
        <v>82</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8" t="s">
        <v>74</v>
      </c>
      <c r="B14" s="219"/>
      <c r="C14" s="27" t="s">
        <v>80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20"/>
      <c r="B15" s="221"/>
      <c r="C15" s="27" t="s">
        <v>81</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22"/>
      <c r="B16" s="223"/>
      <c r="C16" s="27" t="s">
        <v>82</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8" t="s">
        <v>75</v>
      </c>
      <c r="B17" s="219"/>
      <c r="C17" s="27" t="s">
        <v>80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20"/>
      <c r="B18" s="221"/>
      <c r="C18" s="27" t="s">
        <v>81</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22"/>
      <c r="B19" s="223"/>
      <c r="C19" s="27" t="s">
        <v>82</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8" t="s">
        <v>76</v>
      </c>
      <c r="B20" s="219"/>
      <c r="C20" s="27" t="s">
        <v>80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20"/>
      <c r="B21" s="221"/>
      <c r="C21" s="27" t="s">
        <v>81</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22"/>
      <c r="B22" s="223"/>
      <c r="C22" s="27" t="s">
        <v>82</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8" t="s">
        <v>77</v>
      </c>
      <c r="B23" s="219"/>
      <c r="C23" s="27" t="s">
        <v>80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20"/>
      <c r="B24" s="221"/>
      <c r="C24" s="27" t="s">
        <v>81</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22"/>
      <c r="B25" s="223"/>
      <c r="C25" s="27" t="s">
        <v>82</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8" t="s">
        <v>78</v>
      </c>
      <c r="B26" s="219"/>
      <c r="C26" s="27" t="s">
        <v>80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20"/>
      <c r="B27" s="221"/>
      <c r="C27" s="27" t="s">
        <v>81</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22"/>
      <c r="B28" s="223"/>
      <c r="C28" s="27" t="s">
        <v>82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8" t="s">
        <v>79</v>
      </c>
      <c r="B29" s="219"/>
      <c r="C29" s="27" t="s">
        <v>80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20"/>
      <c r="B30" s="221"/>
      <c r="C30" s="27" t="s">
        <v>81</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22"/>
      <c r="B31" s="223"/>
      <c r="C31" s="27" t="s">
        <v>82</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8" t="s">
        <v>109</v>
      </c>
      <c r="B32" s="219"/>
      <c r="C32" s="27" t="s">
        <v>80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20"/>
      <c r="B33" s="221"/>
      <c r="C33" s="27" t="s">
        <v>81</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22"/>
      <c r="B34" s="223"/>
      <c r="C34" s="27" t="s">
        <v>82</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8" t="s">
        <v>110</v>
      </c>
      <c r="B35" s="219"/>
      <c r="C35" s="27" t="s">
        <v>80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20"/>
      <c r="B36" s="221"/>
      <c r="C36" s="27" t="s">
        <v>81</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22"/>
      <c r="B37" s="223"/>
      <c r="C37" s="27" t="s">
        <v>82</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8" t="s">
        <v>111</v>
      </c>
      <c r="B38" s="219"/>
      <c r="C38" s="27" t="s">
        <v>80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20"/>
      <c r="B39" s="221"/>
      <c r="C39" s="27" t="s">
        <v>81</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22"/>
      <c r="B40" s="223"/>
      <c r="C40" s="27" t="s">
        <v>82</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8" t="s">
        <v>112</v>
      </c>
      <c r="B41" s="219"/>
      <c r="C41" s="27" t="s">
        <v>80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20"/>
      <c r="B42" s="221"/>
      <c r="C42" s="27" t="s">
        <v>81</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22"/>
      <c r="B43" s="223"/>
      <c r="C43" s="27" t="s">
        <v>82</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8" t="s">
        <v>113</v>
      </c>
      <c r="B44" s="219"/>
      <c r="C44" s="27" t="s">
        <v>80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20"/>
      <c r="B45" s="221"/>
      <c r="C45" s="27" t="s">
        <v>81</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22"/>
      <c r="B46" s="223"/>
      <c r="C46" s="27" t="s">
        <v>82</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8" t="s">
        <v>114</v>
      </c>
      <c r="B47" s="219"/>
      <c r="C47" s="27" t="s">
        <v>80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20"/>
      <c r="B48" s="221"/>
      <c r="C48" s="27" t="s">
        <v>81</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22"/>
      <c r="B49" s="223"/>
      <c r="C49" s="27" t="s">
        <v>82</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8" t="s">
        <v>115</v>
      </c>
      <c r="B50" s="219"/>
      <c r="C50" s="27" t="s">
        <v>80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20"/>
      <c r="B51" s="221"/>
      <c r="C51" s="27" t="s">
        <v>81</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22"/>
      <c r="B52" s="223"/>
      <c r="C52" s="27" t="s">
        <v>82</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8" t="s">
        <v>116</v>
      </c>
      <c r="B53" s="219"/>
      <c r="C53" s="27" t="s">
        <v>80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20"/>
      <c r="B54" s="221"/>
      <c r="C54" s="27" t="s">
        <v>81</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22"/>
      <c r="B55" s="223"/>
      <c r="C55" s="27" t="s">
        <v>82</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8" t="s">
        <v>117</v>
      </c>
      <c r="B56" s="219"/>
      <c r="C56" s="27" t="s">
        <v>80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20"/>
      <c r="B57" s="221"/>
      <c r="C57" s="27" t="s">
        <v>81</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22"/>
      <c r="B58" s="223"/>
      <c r="C58" s="27" t="s">
        <v>82</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8" t="s">
        <v>118</v>
      </c>
      <c r="B59" s="219"/>
      <c r="C59" s="27" t="s">
        <v>80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20"/>
      <c r="B60" s="221"/>
      <c r="C60" s="27" t="s">
        <v>81</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22"/>
      <c r="B61" s="223"/>
      <c r="C61" s="27" t="s">
        <v>82</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8" t="s">
        <v>119</v>
      </c>
      <c r="B62" s="219"/>
      <c r="C62" s="27" t="s">
        <v>80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20"/>
      <c r="B63" s="221"/>
      <c r="C63" s="27" t="s">
        <v>81</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22"/>
      <c r="B64" s="223"/>
      <c r="C64" s="27" t="s">
        <v>82</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8" t="s">
        <v>120</v>
      </c>
      <c r="B65" s="219"/>
      <c r="C65" s="27" t="s">
        <v>80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20"/>
      <c r="B66" s="221"/>
      <c r="C66" s="27" t="s">
        <v>81</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22"/>
      <c r="B67" s="223"/>
      <c r="C67" s="27" t="s">
        <v>82</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8" t="s">
        <v>121</v>
      </c>
      <c r="B68" s="219"/>
      <c r="C68" s="27" t="s">
        <v>80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20"/>
      <c r="B69" s="221"/>
      <c r="C69" s="27"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22"/>
      <c r="B70" s="223"/>
      <c r="C70" s="27" t="s">
        <v>82</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8" t="s">
        <v>122</v>
      </c>
      <c r="B71" s="219"/>
      <c r="C71" s="27" t="s">
        <v>80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20"/>
      <c r="B72" s="221"/>
      <c r="C72" s="27" t="s">
        <v>81</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22"/>
      <c r="B73" s="223"/>
      <c r="C73" s="27" t="s">
        <v>82</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8" t="s">
        <v>123</v>
      </c>
      <c r="B74" s="219"/>
      <c r="C74" s="27" t="s">
        <v>80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20"/>
      <c r="B75" s="221"/>
      <c r="C75" s="27" t="s">
        <v>81</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22"/>
      <c r="B76" s="223"/>
      <c r="C76" s="27" t="s">
        <v>82</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8" t="s">
        <v>124</v>
      </c>
      <c r="B77" s="219"/>
      <c r="C77" s="27" t="s">
        <v>80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20"/>
      <c r="B78" s="221"/>
      <c r="C78" s="27" t="s">
        <v>81</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22"/>
      <c r="B79" s="223"/>
      <c r="C79" s="27" t="s">
        <v>82</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8" t="s">
        <v>125</v>
      </c>
      <c r="B80" s="219"/>
      <c r="C80" s="27" t="s">
        <v>80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20"/>
      <c r="B81" s="221"/>
      <c r="C81" s="27" t="s">
        <v>81</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22"/>
      <c r="B82" s="223"/>
      <c r="C82" s="27" t="s">
        <v>82</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8" t="s">
        <v>126</v>
      </c>
      <c r="B83" s="219"/>
      <c r="C83" s="27" t="s">
        <v>80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20"/>
      <c r="B84" s="221"/>
      <c r="C84" s="27" t="s">
        <v>81</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22"/>
      <c r="B85" s="223"/>
      <c r="C85" s="27" t="s">
        <v>82</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8" t="s">
        <v>127</v>
      </c>
      <c r="B86" s="219"/>
      <c r="C86" s="27" t="s">
        <v>80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20"/>
      <c r="B87" s="221"/>
      <c r="C87" s="27" t="s">
        <v>81</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22"/>
      <c r="B88" s="223"/>
      <c r="C88" s="27" t="s">
        <v>82</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8" t="s">
        <v>128</v>
      </c>
      <c r="B89" s="219"/>
      <c r="C89" s="27" t="s">
        <v>80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20"/>
      <c r="B90" s="221"/>
      <c r="C90" s="27" t="s">
        <v>81</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22"/>
      <c r="B91" s="223"/>
      <c r="C91" s="27" t="s">
        <v>82</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89:B91"/>
    <mergeCell ref="A68:B70"/>
    <mergeCell ref="A71:B73"/>
    <mergeCell ref="A50:B52"/>
    <mergeCell ref="A53:B55"/>
    <mergeCell ref="A2:B4"/>
    <mergeCell ref="A5:B7"/>
    <mergeCell ref="A8:B10"/>
    <mergeCell ref="A11:B13"/>
    <mergeCell ref="A86:B88"/>
    <mergeCell ref="A32:B34"/>
    <mergeCell ref="A35:B37"/>
    <mergeCell ref="A14:B16"/>
    <mergeCell ref="A17:B19"/>
    <mergeCell ref="A38:B40"/>
    <mergeCell ref="A41:B43"/>
    <mergeCell ref="A44:B46"/>
    <mergeCell ref="A47:B49"/>
    <mergeCell ref="A20:B22"/>
    <mergeCell ref="A23:B25"/>
    <mergeCell ref="A26:B28"/>
    <mergeCell ref="A29:B31"/>
    <mergeCell ref="A74:B76"/>
    <mergeCell ref="A77:B79"/>
    <mergeCell ref="A80:B82"/>
    <mergeCell ref="A83:B85"/>
    <mergeCell ref="A56:B58"/>
    <mergeCell ref="A59:B61"/>
    <mergeCell ref="A62:B64"/>
    <mergeCell ref="A65:B67"/>
  </mergeCells>
  <phoneticPr fontId="7" type="noConversion"/>
  <conditionalFormatting sqref="D32:ND91">
    <cfRule type="expression" dxfId="32" priority="4">
      <formula>WEEKDAY(2,B34)&gt;=6</formula>
    </cfRule>
  </conditionalFormatting>
  <conditionalFormatting sqref="D1:NE91">
    <cfRule type="expression" dxfId="31" priority="1" stopIfTrue="1">
      <formula>WEEKDAY(D1:$NE$1,2)&gt;=6</formula>
    </cfRule>
    <cfRule type="expression" dxfId="30" priority="2">
      <formula>WEEKDAY(D1,2)&gt;=6</formula>
    </cfRule>
  </conditionalFormatting>
  <conditionalFormatting sqref="D2:NE91">
    <cfRule type="expression" dxfId="29" priority="3">
      <formula>WEEKDAY(D2,2)&gt;=6</formula>
    </cfRule>
    <cfRule type="expression" dxfId="28" priority="6">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9E6B-05D2-9C41-8AD9-76D18A7122D2}">
  <dimension ref="A1:L31"/>
  <sheetViews>
    <sheetView workbookViewId="0">
      <selection activeCell="A8" sqref="A8:L31"/>
    </sheetView>
  </sheetViews>
  <sheetFormatPr baseColWidth="10" defaultRowHeight="14" x14ac:dyDescent="0.15"/>
  <sheetData>
    <row r="1" spans="1:12" x14ac:dyDescent="0.15">
      <c r="A1" s="224" t="e" vm="1">
        <v>#VALUE!</v>
      </c>
      <c r="B1" s="224"/>
      <c r="C1" s="224"/>
      <c r="D1" s="224"/>
      <c r="E1" s="224"/>
      <c r="F1" s="224"/>
      <c r="G1" s="224"/>
      <c r="H1" s="224"/>
      <c r="I1" s="224"/>
      <c r="J1" s="224"/>
      <c r="K1" s="224"/>
      <c r="L1" s="224"/>
    </row>
    <row r="2" spans="1:12" x14ac:dyDescent="0.15">
      <c r="A2" s="224"/>
      <c r="B2" s="224"/>
      <c r="C2" s="224"/>
      <c r="D2" s="224"/>
      <c r="E2" s="224"/>
      <c r="F2" s="224"/>
      <c r="G2" s="224"/>
      <c r="H2" s="224"/>
      <c r="I2" s="224"/>
      <c r="J2" s="224"/>
      <c r="K2" s="224"/>
      <c r="L2" s="224"/>
    </row>
    <row r="3" spans="1:12" x14ac:dyDescent="0.15">
      <c r="A3" s="224"/>
      <c r="B3" s="224"/>
      <c r="C3" s="224"/>
      <c r="D3" s="224"/>
      <c r="E3" s="224"/>
      <c r="F3" s="224"/>
      <c r="G3" s="224"/>
      <c r="H3" s="224"/>
      <c r="I3" s="224"/>
      <c r="J3" s="224"/>
      <c r="K3" s="224"/>
      <c r="L3" s="224"/>
    </row>
    <row r="4" spans="1:12" x14ac:dyDescent="0.15">
      <c r="A4" s="224"/>
      <c r="B4" s="224"/>
      <c r="C4" s="224"/>
      <c r="D4" s="224"/>
      <c r="E4" s="224"/>
      <c r="F4" s="224"/>
      <c r="G4" s="224"/>
      <c r="H4" s="224"/>
      <c r="I4" s="224"/>
      <c r="J4" s="224"/>
      <c r="K4" s="224"/>
      <c r="L4" s="224"/>
    </row>
    <row r="5" spans="1:12" x14ac:dyDescent="0.15">
      <c r="A5" s="224"/>
      <c r="B5" s="224"/>
      <c r="C5" s="224"/>
      <c r="D5" s="224"/>
      <c r="E5" s="224"/>
      <c r="F5" s="224"/>
      <c r="G5" s="224"/>
      <c r="H5" s="224"/>
      <c r="I5" s="224"/>
      <c r="J5" s="224"/>
      <c r="K5" s="224"/>
      <c r="L5" s="224"/>
    </row>
    <row r="6" spans="1:12" x14ac:dyDescent="0.15">
      <c r="A6" s="224"/>
      <c r="B6" s="224"/>
      <c r="C6" s="224"/>
      <c r="D6" s="224"/>
      <c r="E6" s="224"/>
      <c r="F6" s="224"/>
      <c r="G6" s="224"/>
      <c r="H6" s="224"/>
      <c r="I6" s="224"/>
      <c r="J6" s="224"/>
      <c r="K6" s="224"/>
      <c r="L6" s="224"/>
    </row>
    <row r="7" spans="1:12" x14ac:dyDescent="0.15">
      <c r="A7" s="224"/>
      <c r="B7" s="224"/>
      <c r="C7" s="224"/>
      <c r="D7" s="224"/>
      <c r="E7" s="224"/>
      <c r="F7" s="224"/>
      <c r="G7" s="224"/>
      <c r="H7" s="224"/>
      <c r="I7" s="224"/>
      <c r="J7" s="224"/>
      <c r="K7" s="224"/>
      <c r="L7" s="224"/>
    </row>
    <row r="8" spans="1:12" x14ac:dyDescent="0.15">
      <c r="A8" s="224" t="s">
        <v>478</v>
      </c>
      <c r="B8" s="225"/>
      <c r="C8" s="225"/>
      <c r="D8" s="225"/>
      <c r="E8" s="225"/>
      <c r="F8" s="225"/>
      <c r="G8" s="225"/>
      <c r="H8" s="225"/>
      <c r="I8" s="225"/>
      <c r="J8" s="225"/>
      <c r="K8" s="225"/>
      <c r="L8" s="225"/>
    </row>
    <row r="9" spans="1:12" x14ac:dyDescent="0.15">
      <c r="A9" s="225"/>
      <c r="B9" s="225"/>
      <c r="C9" s="225"/>
      <c r="D9" s="225"/>
      <c r="E9" s="225"/>
      <c r="F9" s="225"/>
      <c r="G9" s="225"/>
      <c r="H9" s="225"/>
      <c r="I9" s="225"/>
      <c r="J9" s="225"/>
      <c r="K9" s="225"/>
      <c r="L9" s="225"/>
    </row>
    <row r="10" spans="1:12" x14ac:dyDescent="0.15">
      <c r="A10" s="225"/>
      <c r="B10" s="225"/>
      <c r="C10" s="225"/>
      <c r="D10" s="225"/>
      <c r="E10" s="225"/>
      <c r="F10" s="225"/>
      <c r="G10" s="225"/>
      <c r="H10" s="225"/>
      <c r="I10" s="225"/>
      <c r="J10" s="225"/>
      <c r="K10" s="225"/>
      <c r="L10" s="225"/>
    </row>
    <row r="11" spans="1:12" x14ac:dyDescent="0.15">
      <c r="A11" s="225"/>
      <c r="B11" s="225"/>
      <c r="C11" s="225"/>
      <c r="D11" s="225"/>
      <c r="E11" s="225"/>
      <c r="F11" s="225"/>
      <c r="G11" s="225"/>
      <c r="H11" s="225"/>
      <c r="I11" s="225"/>
      <c r="J11" s="225"/>
      <c r="K11" s="225"/>
      <c r="L11" s="225"/>
    </row>
    <row r="12" spans="1:12" x14ac:dyDescent="0.15">
      <c r="A12" s="225"/>
      <c r="B12" s="225"/>
      <c r="C12" s="225"/>
      <c r="D12" s="225"/>
      <c r="E12" s="225"/>
      <c r="F12" s="225"/>
      <c r="G12" s="225"/>
      <c r="H12" s="225"/>
      <c r="I12" s="225"/>
      <c r="J12" s="225"/>
      <c r="K12" s="225"/>
      <c r="L12" s="225"/>
    </row>
    <row r="13" spans="1:12" x14ac:dyDescent="0.15">
      <c r="A13" s="225"/>
      <c r="B13" s="225"/>
      <c r="C13" s="225"/>
      <c r="D13" s="225"/>
      <c r="E13" s="225"/>
      <c r="F13" s="225"/>
      <c r="G13" s="225"/>
      <c r="H13" s="225"/>
      <c r="I13" s="225"/>
      <c r="J13" s="225"/>
      <c r="K13" s="225"/>
      <c r="L13" s="225"/>
    </row>
    <row r="14" spans="1:12" x14ac:dyDescent="0.15">
      <c r="A14" s="225"/>
      <c r="B14" s="225"/>
      <c r="C14" s="225"/>
      <c r="D14" s="225"/>
      <c r="E14" s="225"/>
      <c r="F14" s="225"/>
      <c r="G14" s="225"/>
      <c r="H14" s="225"/>
      <c r="I14" s="225"/>
      <c r="J14" s="225"/>
      <c r="K14" s="225"/>
      <c r="L14" s="225"/>
    </row>
    <row r="15" spans="1:12" x14ac:dyDescent="0.15">
      <c r="A15" s="225"/>
      <c r="B15" s="225"/>
      <c r="C15" s="225"/>
      <c r="D15" s="225"/>
      <c r="E15" s="225"/>
      <c r="F15" s="225"/>
      <c r="G15" s="225"/>
      <c r="H15" s="225"/>
      <c r="I15" s="225"/>
      <c r="J15" s="225"/>
      <c r="K15" s="225"/>
      <c r="L15" s="225"/>
    </row>
    <row r="16" spans="1:12" x14ac:dyDescent="0.15">
      <c r="A16" s="225"/>
      <c r="B16" s="225"/>
      <c r="C16" s="225"/>
      <c r="D16" s="225"/>
      <c r="E16" s="225"/>
      <c r="F16" s="225"/>
      <c r="G16" s="225"/>
      <c r="H16" s="225"/>
      <c r="I16" s="225"/>
      <c r="J16" s="225"/>
      <c r="K16" s="225"/>
      <c r="L16" s="225"/>
    </row>
    <row r="17" spans="1:12" x14ac:dyDescent="0.15">
      <c r="A17" s="225"/>
      <c r="B17" s="225"/>
      <c r="C17" s="225"/>
      <c r="D17" s="225"/>
      <c r="E17" s="225"/>
      <c r="F17" s="225"/>
      <c r="G17" s="225"/>
      <c r="H17" s="225"/>
      <c r="I17" s="225"/>
      <c r="J17" s="225"/>
      <c r="K17" s="225"/>
      <c r="L17" s="225"/>
    </row>
    <row r="18" spans="1:12" x14ac:dyDescent="0.15">
      <c r="A18" s="225"/>
      <c r="B18" s="225"/>
      <c r="C18" s="225"/>
      <c r="D18" s="225"/>
      <c r="E18" s="225"/>
      <c r="F18" s="225"/>
      <c r="G18" s="225"/>
      <c r="H18" s="225"/>
      <c r="I18" s="225"/>
      <c r="J18" s="225"/>
      <c r="K18" s="225"/>
      <c r="L18" s="225"/>
    </row>
    <row r="19" spans="1:12" x14ac:dyDescent="0.15">
      <c r="A19" s="225"/>
      <c r="B19" s="225"/>
      <c r="C19" s="225"/>
      <c r="D19" s="225"/>
      <c r="E19" s="225"/>
      <c r="F19" s="225"/>
      <c r="G19" s="225"/>
      <c r="H19" s="225"/>
      <c r="I19" s="225"/>
      <c r="J19" s="225"/>
      <c r="K19" s="225"/>
      <c r="L19" s="225"/>
    </row>
    <row r="20" spans="1:12" x14ac:dyDescent="0.15">
      <c r="A20" s="225"/>
      <c r="B20" s="225"/>
      <c r="C20" s="225"/>
      <c r="D20" s="225"/>
      <c r="E20" s="225"/>
      <c r="F20" s="225"/>
      <c r="G20" s="225"/>
      <c r="H20" s="225"/>
      <c r="I20" s="225"/>
      <c r="J20" s="225"/>
      <c r="K20" s="225"/>
      <c r="L20" s="225"/>
    </row>
    <row r="21" spans="1:12" x14ac:dyDescent="0.15">
      <c r="A21" s="225"/>
      <c r="B21" s="225"/>
      <c r="C21" s="225"/>
      <c r="D21" s="225"/>
      <c r="E21" s="225"/>
      <c r="F21" s="225"/>
      <c r="G21" s="225"/>
      <c r="H21" s="225"/>
      <c r="I21" s="225"/>
      <c r="J21" s="225"/>
      <c r="K21" s="225"/>
      <c r="L21" s="225"/>
    </row>
    <row r="22" spans="1:12" x14ac:dyDescent="0.15">
      <c r="A22" s="225"/>
      <c r="B22" s="225"/>
      <c r="C22" s="225"/>
      <c r="D22" s="225"/>
      <c r="E22" s="225"/>
      <c r="F22" s="225"/>
      <c r="G22" s="225"/>
      <c r="H22" s="225"/>
      <c r="I22" s="225"/>
      <c r="J22" s="225"/>
      <c r="K22" s="225"/>
      <c r="L22" s="225"/>
    </row>
    <row r="23" spans="1:12" x14ac:dyDescent="0.15">
      <c r="A23" s="225"/>
      <c r="B23" s="225"/>
      <c r="C23" s="225"/>
      <c r="D23" s="225"/>
      <c r="E23" s="225"/>
      <c r="F23" s="225"/>
      <c r="G23" s="225"/>
      <c r="H23" s="225"/>
      <c r="I23" s="225"/>
      <c r="J23" s="225"/>
      <c r="K23" s="225"/>
      <c r="L23" s="225"/>
    </row>
    <row r="24" spans="1:12" x14ac:dyDescent="0.15">
      <c r="A24" s="225"/>
      <c r="B24" s="225"/>
      <c r="C24" s="225"/>
      <c r="D24" s="225"/>
      <c r="E24" s="225"/>
      <c r="F24" s="225"/>
      <c r="G24" s="225"/>
      <c r="H24" s="225"/>
      <c r="I24" s="225"/>
      <c r="J24" s="225"/>
      <c r="K24" s="225"/>
      <c r="L24" s="225"/>
    </row>
    <row r="25" spans="1:12" x14ac:dyDescent="0.15">
      <c r="A25" s="225"/>
      <c r="B25" s="225"/>
      <c r="C25" s="225"/>
      <c r="D25" s="225"/>
      <c r="E25" s="225"/>
      <c r="F25" s="225"/>
      <c r="G25" s="225"/>
      <c r="H25" s="225"/>
      <c r="I25" s="225"/>
      <c r="J25" s="225"/>
      <c r="K25" s="225"/>
      <c r="L25" s="225"/>
    </row>
    <row r="26" spans="1:12" x14ac:dyDescent="0.15">
      <c r="A26" s="225"/>
      <c r="B26" s="225"/>
      <c r="C26" s="225"/>
      <c r="D26" s="225"/>
      <c r="E26" s="225"/>
      <c r="F26" s="225"/>
      <c r="G26" s="225"/>
      <c r="H26" s="225"/>
      <c r="I26" s="225"/>
      <c r="J26" s="225"/>
      <c r="K26" s="225"/>
      <c r="L26" s="225"/>
    </row>
    <row r="27" spans="1:12" x14ac:dyDescent="0.15">
      <c r="A27" s="225"/>
      <c r="B27" s="225"/>
      <c r="C27" s="225"/>
      <c r="D27" s="225"/>
      <c r="E27" s="225"/>
      <c r="F27" s="225"/>
      <c r="G27" s="225"/>
      <c r="H27" s="225"/>
      <c r="I27" s="225"/>
      <c r="J27" s="225"/>
      <c r="K27" s="225"/>
      <c r="L27" s="225"/>
    </row>
    <row r="28" spans="1:12" x14ac:dyDescent="0.15">
      <c r="A28" s="225"/>
      <c r="B28" s="225"/>
      <c r="C28" s="225"/>
      <c r="D28" s="225"/>
      <c r="E28" s="225"/>
      <c r="F28" s="225"/>
      <c r="G28" s="225"/>
      <c r="H28" s="225"/>
      <c r="I28" s="225"/>
      <c r="J28" s="225"/>
      <c r="K28" s="225"/>
      <c r="L28" s="225"/>
    </row>
    <row r="29" spans="1:12" x14ac:dyDescent="0.15">
      <c r="A29" s="225"/>
      <c r="B29" s="225"/>
      <c r="C29" s="225"/>
      <c r="D29" s="225"/>
      <c r="E29" s="225"/>
      <c r="F29" s="225"/>
      <c r="G29" s="225"/>
      <c r="H29" s="225"/>
      <c r="I29" s="225"/>
      <c r="J29" s="225"/>
      <c r="K29" s="225"/>
      <c r="L29" s="225"/>
    </row>
    <row r="30" spans="1:12" x14ac:dyDescent="0.15">
      <c r="A30" s="225"/>
      <c r="B30" s="225"/>
      <c r="C30" s="225"/>
      <c r="D30" s="225"/>
      <c r="E30" s="225"/>
      <c r="F30" s="225"/>
      <c r="G30" s="225"/>
      <c r="H30" s="225"/>
      <c r="I30" s="225"/>
      <c r="J30" s="225"/>
      <c r="K30" s="225"/>
      <c r="L30" s="225"/>
    </row>
    <row r="31" spans="1:12" x14ac:dyDescent="0.15">
      <c r="A31" s="225"/>
      <c r="B31" s="225"/>
      <c r="C31" s="225"/>
      <c r="D31" s="225"/>
      <c r="E31" s="225"/>
      <c r="F31" s="225"/>
      <c r="G31" s="225"/>
      <c r="H31" s="225"/>
      <c r="I31" s="225"/>
      <c r="J31" s="225"/>
      <c r="K31" s="225"/>
      <c r="L31" s="225"/>
    </row>
  </sheetData>
  <mergeCells count="2">
    <mergeCell ref="A1:L7"/>
    <mergeCell ref="A8:L31"/>
  </mergeCells>
  <pageMargins left="0.7" right="0.7" top="0.78740157499999996" bottom="0.78740157499999996"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B4F9B-8159-FE48-B9F8-B2BD759358A9}">
  <dimension ref="A1:BI1008"/>
  <sheetViews>
    <sheetView showZeros="0" view="pageBreakPreview" zoomScaleNormal="85" zoomScaleSheetLayoutView="100" workbookViewId="0">
      <pane ySplit="18" topLeftCell="A382" activePane="bottomLeft" state="frozen"/>
      <selection activeCell="A386" sqref="A386:XFD386"/>
      <selection pane="bottomLeft" activeCell="X21" sqref="X21:AD385"/>
    </sheetView>
  </sheetViews>
  <sheetFormatPr baseColWidth="10" defaultColWidth="12.6640625" defaultRowHeight="15" customHeight="1" outlineLevelRow="1" x14ac:dyDescent="0.15"/>
  <cols>
    <col min="1" max="1" width="9.83203125" style="24" customWidth="1"/>
    <col min="2" max="2" width="4.83203125" style="24" hidden="1" customWidth="1"/>
    <col min="3" max="3" width="5" style="24" hidden="1" customWidth="1"/>
    <col min="4" max="4" width="8.1640625" style="24" hidden="1" customWidth="1"/>
    <col min="5" max="5" width="8" style="24" hidden="1" customWidth="1"/>
    <col min="6" max="6" width="8.1640625" style="24" hidden="1" customWidth="1"/>
    <col min="7" max="14" width="6.83203125" style="24" customWidth="1"/>
    <col min="15" max="15" width="7" style="24" customWidth="1"/>
    <col min="16" max="17" width="6.83203125" style="24" customWidth="1"/>
    <col min="18" max="21" width="6.83203125" style="24" hidden="1" customWidth="1"/>
    <col min="22" max="29" width="6.83203125" style="24" customWidth="1"/>
    <col min="30" max="30" width="36.83203125" style="24" customWidth="1"/>
    <col min="31" max="38" width="8.83203125" style="24" customWidth="1"/>
    <col min="39" max="60" width="6.83203125" style="24" customWidth="1"/>
    <col min="61" max="61" width="8.33203125" style="24" bestFit="1" customWidth="1"/>
    <col min="62" max="71" width="11" style="24" customWidth="1"/>
    <col min="72" max="16384" width="12.6640625" style="24"/>
  </cols>
  <sheetData>
    <row r="1" spans="1:61" ht="15" customHeight="1" outlineLevel="1" x14ac:dyDescent="0.15">
      <c r="A1" s="64" t="s">
        <v>167</v>
      </c>
      <c r="B1" s="124"/>
      <c r="C1" s="124"/>
      <c r="D1" s="124"/>
      <c r="E1" s="124"/>
      <c r="F1" s="124"/>
      <c r="G1" s="64" t="s">
        <v>221</v>
      </c>
      <c r="H1" s="124"/>
      <c r="I1" s="163"/>
      <c r="J1" s="163"/>
      <c r="K1" s="161" t="s">
        <v>219</v>
      </c>
      <c r="L1" s="124"/>
      <c r="M1" s="161" t="s">
        <v>220</v>
      </c>
      <c r="N1" s="161"/>
      <c r="O1" s="162"/>
      <c r="P1" s="162"/>
      <c r="Q1" s="162"/>
      <c r="R1" s="162"/>
      <c r="S1" s="161"/>
      <c r="T1" s="162"/>
      <c r="U1" s="162"/>
      <c r="V1" s="161" t="s">
        <v>219</v>
      </c>
      <c r="W1" s="64"/>
      <c r="X1" s="161" t="s">
        <v>65</v>
      </c>
      <c r="Y1" s="161" t="s">
        <v>218</v>
      </c>
      <c r="Z1" s="161"/>
      <c r="AA1" s="161"/>
      <c r="AB1" s="161" t="s">
        <v>16</v>
      </c>
      <c r="AC1" s="124"/>
      <c r="AD1" s="64" t="s">
        <v>217</v>
      </c>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1"/>
      <c r="BC1" s="121"/>
      <c r="BD1" s="124"/>
      <c r="BE1" s="124"/>
      <c r="BF1" s="124"/>
      <c r="BG1" s="124"/>
      <c r="BH1" s="124"/>
      <c r="BI1" s="124"/>
    </row>
    <row r="2" spans="1:61" ht="14" outlineLevel="1" x14ac:dyDescent="0.15">
      <c r="A2" s="136">
        <v>44196</v>
      </c>
      <c r="B2" s="51"/>
      <c r="C2" s="51"/>
      <c r="D2" s="51"/>
      <c r="E2" s="51"/>
      <c r="F2" s="51">
        <v>2</v>
      </c>
      <c r="G2" s="134" t="s">
        <v>50</v>
      </c>
      <c r="H2" s="134"/>
      <c r="I2" s="134"/>
      <c r="J2" s="134"/>
      <c r="K2" s="139">
        <v>0.33333333333333331</v>
      </c>
      <c r="L2" s="124"/>
      <c r="M2" s="51" t="s">
        <v>216</v>
      </c>
      <c r="N2" s="51"/>
      <c r="O2" s="51"/>
      <c r="P2" s="51"/>
      <c r="Q2" s="51"/>
      <c r="R2" s="51"/>
      <c r="S2" s="139"/>
      <c r="T2" s="51"/>
      <c r="U2" s="51"/>
      <c r="V2" s="139">
        <v>0.33333333333333331</v>
      </c>
      <c r="W2" s="137"/>
      <c r="X2" s="70">
        <v>1</v>
      </c>
      <c r="Y2" s="151" t="s">
        <v>135</v>
      </c>
      <c r="Z2" s="51"/>
      <c r="AA2" s="51"/>
      <c r="AB2" s="131">
        <f t="shared" ref="AB2:AB15" si="0">SUMIF($Y$21:$Y$386,X2,$Z$21:$Z$387)</f>
        <v>0</v>
      </c>
      <c r="AC2" s="124"/>
      <c r="AD2" s="51" t="s">
        <v>215</v>
      </c>
      <c r="AE2" s="230"/>
      <c r="AF2" s="230"/>
      <c r="AG2" s="157">
        <v>0.33333333333333331</v>
      </c>
      <c r="AH2" s="180"/>
      <c r="AI2" s="180"/>
      <c r="AJ2" s="180"/>
      <c r="AK2" s="180"/>
      <c r="AL2" s="124"/>
      <c r="AM2" s="124"/>
      <c r="AN2" s="124"/>
      <c r="AO2" s="124"/>
      <c r="AP2" s="124"/>
      <c r="AQ2" s="124"/>
      <c r="AR2" s="148"/>
      <c r="AS2" s="148"/>
      <c r="AT2" s="148"/>
      <c r="AU2" s="148"/>
      <c r="AV2" s="148"/>
      <c r="AW2" s="148"/>
      <c r="AX2" s="148"/>
      <c r="AY2" s="148"/>
      <c r="AZ2" s="148"/>
      <c r="BA2" s="148"/>
      <c r="BB2" s="121"/>
      <c r="BC2" s="124" t="s">
        <v>214</v>
      </c>
      <c r="BD2" s="120"/>
      <c r="BE2" s="120"/>
      <c r="BF2" s="120"/>
      <c r="BG2" s="120"/>
      <c r="BH2" s="120"/>
      <c r="BI2" s="120"/>
    </row>
    <row r="3" spans="1:61" ht="14" outlineLevel="1" x14ac:dyDescent="0.15">
      <c r="A3" s="136">
        <v>44197</v>
      </c>
      <c r="B3" s="51"/>
      <c r="C3" s="51"/>
      <c r="D3" s="51"/>
      <c r="E3" s="51"/>
      <c r="F3" s="51">
        <v>3</v>
      </c>
      <c r="G3" s="134" t="s">
        <v>88</v>
      </c>
      <c r="H3" s="134"/>
      <c r="I3" s="134"/>
      <c r="J3" s="134"/>
      <c r="K3" s="139">
        <v>0.33333333333333331</v>
      </c>
      <c r="L3" s="124"/>
      <c r="M3" s="51" t="s">
        <v>213</v>
      </c>
      <c r="N3" s="51"/>
      <c r="O3" s="51"/>
      <c r="P3" s="51"/>
      <c r="Q3" s="51"/>
      <c r="R3" s="51"/>
      <c r="S3" s="139"/>
      <c r="T3" s="51"/>
      <c r="U3" s="51"/>
      <c r="V3" s="139">
        <v>0.33333333333333331</v>
      </c>
      <c r="W3" s="137"/>
      <c r="X3" s="70">
        <v>2</v>
      </c>
      <c r="Y3" s="151" t="s">
        <v>44</v>
      </c>
      <c r="Z3" s="51"/>
      <c r="AA3" s="51"/>
      <c r="AB3" s="131">
        <f t="shared" si="0"/>
        <v>0</v>
      </c>
      <c r="AC3" s="124"/>
      <c r="AD3" s="51" t="s">
        <v>212</v>
      </c>
      <c r="AE3" s="158"/>
      <c r="AF3" s="158"/>
      <c r="AG3" s="157">
        <v>6.666666666666667</v>
      </c>
      <c r="AH3" s="180"/>
      <c r="AI3" s="180"/>
      <c r="AJ3" s="180"/>
      <c r="AK3" s="180"/>
      <c r="AL3" s="124"/>
      <c r="AM3" s="124"/>
      <c r="AN3" s="124"/>
      <c r="AO3" s="124"/>
      <c r="AP3" s="124"/>
      <c r="AQ3" s="124"/>
      <c r="AR3" s="148"/>
      <c r="AS3" s="148"/>
      <c r="AT3" s="148"/>
      <c r="AU3" s="148"/>
      <c r="AV3" s="148"/>
      <c r="AW3" s="148"/>
      <c r="AX3" s="148"/>
      <c r="AY3" s="148"/>
      <c r="AZ3" s="148"/>
      <c r="BA3" s="148"/>
      <c r="BB3" s="121"/>
      <c r="BC3" s="124" t="s">
        <v>211</v>
      </c>
      <c r="BD3" s="120"/>
      <c r="BE3" s="120"/>
      <c r="BF3" s="120"/>
      <c r="BG3" s="120"/>
      <c r="BH3" s="120"/>
      <c r="BI3" s="120"/>
    </row>
    <row r="4" spans="1:61" ht="14" outlineLevel="1" x14ac:dyDescent="0.15">
      <c r="A4" s="136">
        <v>44322</v>
      </c>
      <c r="B4" s="70"/>
      <c r="C4" s="51"/>
      <c r="D4" s="51"/>
      <c r="E4" s="51"/>
      <c r="F4" s="51">
        <v>4</v>
      </c>
      <c r="G4" s="135" t="s">
        <v>51</v>
      </c>
      <c r="H4" s="134"/>
      <c r="I4" s="160"/>
      <c r="J4" s="160"/>
      <c r="K4" s="139">
        <v>0</v>
      </c>
      <c r="L4" s="124"/>
      <c r="M4" s="51" t="s">
        <v>210</v>
      </c>
      <c r="N4" s="51"/>
      <c r="O4" s="51"/>
      <c r="P4" s="51"/>
      <c r="Q4" s="51"/>
      <c r="R4" s="51"/>
      <c r="S4" s="139"/>
      <c r="T4" s="51"/>
      <c r="U4" s="51"/>
      <c r="V4" s="139">
        <v>0.33333333333333298</v>
      </c>
      <c r="W4" s="137"/>
      <c r="X4" s="70">
        <v>3</v>
      </c>
      <c r="Y4" s="132" t="s">
        <v>136</v>
      </c>
      <c r="Z4" s="51"/>
      <c r="AA4" s="51"/>
      <c r="AB4" s="131">
        <f t="shared" si="0"/>
        <v>0</v>
      </c>
      <c r="AC4" s="124"/>
      <c r="AD4" s="51" t="s">
        <v>209</v>
      </c>
      <c r="AE4" s="158"/>
      <c r="AF4" s="158"/>
      <c r="AG4" s="157">
        <f>AG2+AG3</f>
        <v>7</v>
      </c>
      <c r="AH4" s="180"/>
      <c r="AI4" s="180"/>
      <c r="AJ4" s="180"/>
      <c r="AK4" s="180"/>
      <c r="AL4" s="124"/>
      <c r="AM4" s="124"/>
      <c r="AN4" s="124"/>
      <c r="AO4" s="124"/>
      <c r="AP4" s="124"/>
      <c r="AQ4" s="124"/>
      <c r="AR4" s="148"/>
      <c r="AS4" s="148"/>
      <c r="AT4" s="148"/>
      <c r="AU4" s="148"/>
      <c r="AV4" s="148"/>
      <c r="AW4" s="148"/>
      <c r="AX4" s="148"/>
      <c r="AY4" s="148"/>
      <c r="AZ4" s="148"/>
      <c r="BA4" s="148"/>
      <c r="BB4" s="121"/>
      <c r="BC4" s="124" t="s">
        <v>208</v>
      </c>
      <c r="BD4" s="120"/>
      <c r="BE4" s="120"/>
      <c r="BF4" s="120"/>
      <c r="BG4" s="120"/>
      <c r="BH4" s="120"/>
      <c r="BI4" s="120"/>
    </row>
    <row r="5" spans="1:61" ht="14" outlineLevel="1" x14ac:dyDescent="0.15">
      <c r="A5" s="136">
        <v>44295</v>
      </c>
      <c r="B5" s="70"/>
      <c r="C5" s="159"/>
      <c r="D5" s="51"/>
      <c r="E5" s="159"/>
      <c r="F5" s="51">
        <v>5</v>
      </c>
      <c r="G5" s="135" t="s">
        <v>52</v>
      </c>
      <c r="H5" s="160"/>
      <c r="I5" s="134"/>
      <c r="J5" s="134"/>
      <c r="K5" s="139">
        <v>0</v>
      </c>
      <c r="L5" s="124"/>
      <c r="M5" s="51" t="s">
        <v>207</v>
      </c>
      <c r="N5" s="51"/>
      <c r="O5" s="51"/>
      <c r="P5" s="51"/>
      <c r="Q5" s="51"/>
      <c r="R5" s="51"/>
      <c r="S5" s="139"/>
      <c r="T5" s="51"/>
      <c r="U5" s="51"/>
      <c r="V5" s="139">
        <v>0.33333333333333298</v>
      </c>
      <c r="W5" s="137"/>
      <c r="X5" s="70">
        <v>4</v>
      </c>
      <c r="Y5" s="151" t="s">
        <v>137</v>
      </c>
      <c r="Z5" s="159"/>
      <c r="AA5" s="159"/>
      <c r="AB5" s="131">
        <f t="shared" si="0"/>
        <v>0</v>
      </c>
      <c r="AC5" s="124"/>
      <c r="AD5" s="51" t="s">
        <v>206</v>
      </c>
      <c r="AE5" s="158"/>
      <c r="AF5" s="158"/>
      <c r="AG5" s="157">
        <v>0</v>
      </c>
      <c r="AH5" s="180"/>
      <c r="AI5" s="180"/>
      <c r="AJ5" s="180"/>
      <c r="AK5" s="180"/>
      <c r="AL5" s="124"/>
      <c r="AM5" s="124"/>
      <c r="AN5" s="124"/>
      <c r="AO5" s="124"/>
      <c r="AP5" s="124"/>
      <c r="AQ5" s="123"/>
      <c r="AR5" s="148"/>
      <c r="AS5" s="148"/>
      <c r="AT5" s="148"/>
      <c r="AU5" s="148"/>
      <c r="AV5" s="148"/>
      <c r="AW5" s="148"/>
      <c r="AX5" s="148"/>
      <c r="AY5" s="148"/>
      <c r="AZ5" s="148"/>
      <c r="BA5" s="148"/>
      <c r="BB5" s="121"/>
      <c r="BC5" s="124" t="s">
        <v>205</v>
      </c>
      <c r="BD5" s="120"/>
      <c r="BE5" s="120"/>
      <c r="BF5" s="120"/>
      <c r="BG5" s="120"/>
      <c r="BH5" s="120"/>
      <c r="BI5" s="120"/>
    </row>
    <row r="6" spans="1:61" ht="14" outlineLevel="1" x14ac:dyDescent="0.15">
      <c r="A6" s="136">
        <v>44333</v>
      </c>
      <c r="B6" s="51"/>
      <c r="C6" s="51"/>
      <c r="D6" s="51"/>
      <c r="E6" s="51"/>
      <c r="F6" s="51">
        <v>6</v>
      </c>
      <c r="G6" s="134" t="s">
        <v>53</v>
      </c>
      <c r="H6" s="134"/>
      <c r="I6" s="134"/>
      <c r="J6" s="134"/>
      <c r="K6" s="139">
        <v>0</v>
      </c>
      <c r="L6" s="124"/>
      <c r="M6" s="51" t="s">
        <v>204</v>
      </c>
      <c r="N6" s="51"/>
      <c r="O6" s="51"/>
      <c r="P6" s="51"/>
      <c r="Q6" s="51"/>
      <c r="R6" s="51"/>
      <c r="S6" s="139"/>
      <c r="T6" s="51"/>
      <c r="U6" s="51"/>
      <c r="V6" s="139">
        <v>0.33333333333333298</v>
      </c>
      <c r="W6" s="137"/>
      <c r="X6" s="70">
        <v>5</v>
      </c>
      <c r="Y6" s="24" t="s">
        <v>138</v>
      </c>
      <c r="Z6" s="51"/>
      <c r="AA6" s="51"/>
      <c r="AB6" s="131">
        <f t="shared" si="0"/>
        <v>0</v>
      </c>
      <c r="AC6" s="124"/>
      <c r="AD6" s="51" t="s">
        <v>203</v>
      </c>
      <c r="AE6" s="156"/>
      <c r="AF6" s="155"/>
      <c r="AG6" s="154">
        <v>0.125</v>
      </c>
      <c r="AH6" s="181"/>
      <c r="AI6" s="181"/>
      <c r="AJ6" s="181"/>
      <c r="AK6" s="181"/>
      <c r="AL6" s="124"/>
      <c r="AM6" s="124"/>
      <c r="AN6" s="124"/>
      <c r="AO6" s="124"/>
      <c r="AP6" s="124"/>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54</v>
      </c>
      <c r="H7" s="134"/>
      <c r="I7" s="134"/>
      <c r="J7" s="134"/>
      <c r="K7" s="139">
        <v>0</v>
      </c>
      <c r="L7" s="124"/>
      <c r="M7" s="51" t="s">
        <v>202</v>
      </c>
      <c r="N7" s="51"/>
      <c r="O7" s="51"/>
      <c r="P7" s="51"/>
      <c r="Q7" s="51"/>
      <c r="R7" s="51"/>
      <c r="S7" s="139"/>
      <c r="T7" s="51"/>
      <c r="U7" s="51"/>
      <c r="V7" s="139">
        <v>0</v>
      </c>
      <c r="W7" s="137"/>
      <c r="X7" s="70">
        <v>6</v>
      </c>
      <c r="Y7" s="132" t="s">
        <v>139</v>
      </c>
      <c r="Z7" s="51"/>
      <c r="AA7" s="51"/>
      <c r="AB7" s="131">
        <f t="shared" si="0"/>
        <v>0</v>
      </c>
      <c r="AC7" s="124"/>
      <c r="AD7" s="64" t="s">
        <v>201</v>
      </c>
      <c r="AE7" s="124"/>
      <c r="AF7" s="124"/>
      <c r="AL7" s="124"/>
      <c r="AM7" s="124"/>
      <c r="AN7" s="124"/>
      <c r="AO7" s="124"/>
      <c r="AP7" s="1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89</v>
      </c>
      <c r="H8" s="134"/>
      <c r="I8" s="134"/>
      <c r="J8" s="134"/>
      <c r="K8" s="139">
        <v>0</v>
      </c>
      <c r="L8" s="124"/>
      <c r="M8" s="51" t="s">
        <v>200</v>
      </c>
      <c r="N8" s="51"/>
      <c r="O8" s="51"/>
      <c r="P8" s="51"/>
      <c r="Q8" s="51"/>
      <c r="R8" s="51"/>
      <c r="S8" s="139"/>
      <c r="T8" s="51"/>
      <c r="U8" s="51"/>
      <c r="V8" s="139">
        <v>0</v>
      </c>
      <c r="W8" s="137"/>
      <c r="X8" s="70">
        <v>7</v>
      </c>
      <c r="Y8" s="132" t="s">
        <v>140</v>
      </c>
      <c r="Z8" s="51"/>
      <c r="AA8" s="51"/>
      <c r="AB8" s="131">
        <f t="shared" si="0"/>
        <v>0</v>
      </c>
      <c r="AC8" s="124"/>
      <c r="AD8" s="65" t="s">
        <v>199</v>
      </c>
      <c r="AE8" s="147"/>
      <c r="AF8" s="51"/>
      <c r="AG8" s="146">
        <v>0.33333333333333331</v>
      </c>
      <c r="AH8" s="182"/>
      <c r="AI8" s="182"/>
      <c r="AJ8" s="182"/>
      <c r="AK8" s="182"/>
      <c r="AL8" s="124"/>
      <c r="AM8" s="124"/>
      <c r="AN8" s="124"/>
      <c r="AO8" s="124"/>
      <c r="AP8" s="124"/>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L9" s="124"/>
      <c r="M9" s="153" t="s">
        <v>66</v>
      </c>
      <c r="N9" s="153"/>
      <c r="O9" s="51"/>
      <c r="P9" s="51"/>
      <c r="Q9" s="51"/>
      <c r="R9" s="51"/>
      <c r="S9" s="51"/>
      <c r="T9" s="51"/>
      <c r="U9" s="51"/>
      <c r="V9" s="51"/>
      <c r="W9" s="124"/>
      <c r="X9" s="70">
        <v>8</v>
      </c>
      <c r="Y9" s="151" t="s">
        <v>141</v>
      </c>
      <c r="Z9" s="51"/>
      <c r="AA9" s="51"/>
      <c r="AB9" s="131">
        <f t="shared" si="0"/>
        <v>0</v>
      </c>
      <c r="AC9" s="124"/>
      <c r="AD9" s="65" t="s">
        <v>198</v>
      </c>
      <c r="AE9" s="147"/>
      <c r="AF9" s="51"/>
      <c r="AG9" s="152">
        <v>100</v>
      </c>
      <c r="AH9" s="183"/>
      <c r="AI9" s="183"/>
      <c r="AJ9" s="183"/>
      <c r="AK9" s="183"/>
      <c r="AL9" s="124"/>
      <c r="AM9" s="124"/>
      <c r="AN9" s="124"/>
      <c r="AO9" s="124"/>
      <c r="AP9" s="124"/>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92</v>
      </c>
      <c r="H10" s="134"/>
      <c r="I10" s="134"/>
      <c r="J10" s="134"/>
      <c r="K10" s="139">
        <v>0</v>
      </c>
      <c r="L10" s="124"/>
      <c r="M10" s="65" t="s">
        <v>197</v>
      </c>
      <c r="N10" s="65"/>
      <c r="O10" s="51"/>
      <c r="P10" s="226" t="s">
        <v>100</v>
      </c>
      <c r="Q10" s="228" t="s">
        <v>101</v>
      </c>
      <c r="R10" s="51"/>
      <c r="S10" s="140"/>
      <c r="T10" s="51"/>
      <c r="U10" s="51"/>
      <c r="V10" s="140">
        <v>1</v>
      </c>
      <c r="W10" s="133"/>
      <c r="X10" s="70">
        <v>9</v>
      </c>
      <c r="Y10" s="151" t="s">
        <v>142</v>
      </c>
      <c r="Z10" s="51"/>
      <c r="AA10" s="51"/>
      <c r="AB10" s="131">
        <f t="shared" si="0"/>
        <v>0</v>
      </c>
      <c r="AC10" s="124"/>
      <c r="AD10" s="65" t="s">
        <v>196</v>
      </c>
      <c r="AE10" s="147"/>
      <c r="AF10" s="51"/>
      <c r="AG10" s="150">
        <f>AG8/100*AG9</f>
        <v>0.33333333333333331</v>
      </c>
      <c r="AH10" s="184"/>
      <c r="AI10" s="184"/>
      <c r="AJ10" s="184"/>
      <c r="AK10" s="184"/>
      <c r="AL10" s="149"/>
      <c r="AM10" s="124"/>
      <c r="AN10" s="124"/>
      <c r="AO10" s="124"/>
      <c r="AP10" s="124"/>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91</v>
      </c>
      <c r="H11" s="134"/>
      <c r="I11" s="134"/>
      <c r="J11" s="134"/>
      <c r="K11" s="51"/>
      <c r="L11" s="124"/>
      <c r="M11" s="124" t="s">
        <v>195</v>
      </c>
      <c r="N11" s="65"/>
      <c r="O11" s="51"/>
      <c r="P11" s="227"/>
      <c r="Q11" s="229"/>
      <c r="R11" s="51"/>
      <c r="S11" s="140"/>
      <c r="T11" s="51"/>
      <c r="U11" s="51"/>
      <c r="V11" s="140">
        <v>1.25</v>
      </c>
      <c r="W11" s="133"/>
      <c r="X11" s="70">
        <v>10</v>
      </c>
      <c r="Y11" s="132" t="s">
        <v>143</v>
      </c>
      <c r="Z11" s="51"/>
      <c r="AA11" s="51"/>
      <c r="AB11" s="131">
        <f t="shared" si="0"/>
        <v>0</v>
      </c>
      <c r="AC11" s="124"/>
      <c r="AD11" s="70" t="s">
        <v>194</v>
      </c>
      <c r="AE11" s="147"/>
      <c r="AF11" s="51"/>
      <c r="AG11" s="150">
        <f>AG10/2</f>
        <v>0.16666666666666666</v>
      </c>
      <c r="AH11" s="184"/>
      <c r="AI11" s="184"/>
      <c r="AJ11" s="184"/>
      <c r="AK11" s="184"/>
      <c r="AL11" s="149"/>
      <c r="AM11" s="124"/>
      <c r="AN11" s="124"/>
      <c r="AO11" s="124"/>
      <c r="AP11" s="124"/>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L12" s="124"/>
      <c r="M12" s="65" t="s">
        <v>193</v>
      </c>
      <c r="N12" s="51"/>
      <c r="O12" s="51"/>
      <c r="P12" s="51"/>
      <c r="Q12" s="51"/>
      <c r="R12" s="51"/>
      <c r="S12" s="140"/>
      <c r="T12" s="51"/>
      <c r="U12" s="51"/>
      <c r="V12" s="140">
        <v>1.25</v>
      </c>
      <c r="W12" s="133"/>
      <c r="X12" s="70">
        <v>11</v>
      </c>
      <c r="Y12" s="132" t="s">
        <v>5</v>
      </c>
      <c r="Z12" s="51"/>
      <c r="AA12" s="51"/>
      <c r="AB12" s="131">
        <f t="shared" si="0"/>
        <v>0</v>
      </c>
      <c r="AC12" s="124"/>
      <c r="AD12" s="65" t="s">
        <v>192</v>
      </c>
      <c r="AE12" s="147"/>
      <c r="AF12" s="51"/>
      <c r="AG12" s="146">
        <v>0.53472222222222221</v>
      </c>
      <c r="AH12" s="182"/>
      <c r="AI12" s="182"/>
      <c r="AJ12" s="182"/>
      <c r="AK12" s="182"/>
      <c r="AL12" s="145"/>
      <c r="AM12" s="124"/>
      <c r="AN12" s="124"/>
      <c r="AO12" s="124"/>
      <c r="AP12" s="124"/>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L13" s="124"/>
      <c r="M13" s="51" t="s">
        <v>191</v>
      </c>
      <c r="N13" s="51"/>
      <c r="O13" s="51"/>
      <c r="P13" s="51"/>
      <c r="Q13" s="51"/>
      <c r="R13" s="51"/>
      <c r="S13" s="51"/>
      <c r="T13" s="51"/>
      <c r="U13" s="51"/>
      <c r="V13" s="140">
        <v>1</v>
      </c>
      <c r="W13" s="124"/>
      <c r="X13" s="70">
        <v>12</v>
      </c>
      <c r="Y13" s="132" t="s">
        <v>12</v>
      </c>
      <c r="Z13" s="51"/>
      <c r="AA13" s="51"/>
      <c r="AB13" s="131">
        <f t="shared" si="0"/>
        <v>0</v>
      </c>
      <c r="AC13" s="124"/>
      <c r="AD13" s="65" t="s">
        <v>182</v>
      </c>
      <c r="AE13" s="144"/>
      <c r="AF13" s="143"/>
      <c r="AG13" s="142">
        <v>2.0833333333333335</v>
      </c>
      <c r="AH13" s="185"/>
      <c r="AI13" s="185"/>
      <c r="AJ13" s="185"/>
      <c r="AK13" s="185"/>
      <c r="AL13" s="141"/>
      <c r="AM13" s="124"/>
      <c r="AN13" s="124"/>
      <c r="AO13" s="124"/>
      <c r="AP13" s="124"/>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L14" s="124"/>
      <c r="M14" s="51" t="s">
        <v>190</v>
      </c>
      <c r="N14" s="51"/>
      <c r="O14" s="51"/>
      <c r="P14" s="51"/>
      <c r="Q14" s="140"/>
      <c r="R14" s="51"/>
      <c r="S14" s="140"/>
      <c r="T14" s="51"/>
      <c r="U14" s="140"/>
      <c r="V14" s="140">
        <v>1.1000000000000001</v>
      </c>
      <c r="W14" s="133"/>
      <c r="X14" s="70">
        <v>13</v>
      </c>
      <c r="Y14" s="132" t="s">
        <v>144</v>
      </c>
      <c r="Z14" s="51"/>
      <c r="AA14" s="51"/>
      <c r="AB14" s="131">
        <f t="shared" si="0"/>
        <v>0</v>
      </c>
      <c r="AC14" s="124"/>
      <c r="AD14" s="51" t="s">
        <v>189</v>
      </c>
      <c r="AE14" s="51" t="s">
        <v>188</v>
      </c>
      <c r="AF14" s="139">
        <v>0.95833333333333337</v>
      </c>
      <c r="AG14" s="138">
        <v>0.25</v>
      </c>
      <c r="AH14" s="186"/>
      <c r="AI14" s="186"/>
      <c r="AJ14" s="186"/>
      <c r="AK14" s="186"/>
      <c r="AL14" s="137"/>
      <c r="AM14" s="124"/>
      <c r="AN14" s="124"/>
      <c r="AO14" s="124"/>
      <c r="AP14" s="124"/>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L15" s="124"/>
      <c r="M15" s="124" t="s">
        <v>187</v>
      </c>
      <c r="N15" s="124"/>
      <c r="O15" s="124"/>
      <c r="P15" s="124"/>
      <c r="Q15" s="133"/>
      <c r="R15" s="124"/>
      <c r="S15" s="133"/>
      <c r="T15" s="124"/>
      <c r="U15" s="133"/>
      <c r="V15" s="133"/>
      <c r="W15" s="133"/>
      <c r="X15" s="70">
        <v>14</v>
      </c>
      <c r="Y15" s="132"/>
      <c r="Z15" s="51"/>
      <c r="AA15" s="51"/>
      <c r="AB15" s="131">
        <f t="shared" si="0"/>
        <v>0</v>
      </c>
      <c r="AC15" s="124"/>
      <c r="AD15" s="124"/>
      <c r="AE15" s="124"/>
      <c r="AF15" s="124"/>
      <c r="AG15" s="124"/>
      <c r="AH15" s="124"/>
      <c r="AI15" s="124"/>
      <c r="AJ15" s="124"/>
      <c r="AK15" s="124"/>
      <c r="AL15" s="124"/>
      <c r="AM15" s="124"/>
      <c r="AN15" s="124"/>
      <c r="AO15" s="124"/>
      <c r="AP15" s="124"/>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C16" s="124"/>
      <c r="D16" s="124"/>
      <c r="E16" s="124"/>
      <c r="F16" s="124"/>
      <c r="G16" s="129"/>
      <c r="H16" s="128"/>
      <c r="I16" s="128"/>
      <c r="J16" s="128"/>
      <c r="K16" s="124"/>
      <c r="L16" s="124"/>
      <c r="M16" s="124"/>
      <c r="N16" s="124"/>
      <c r="O16" s="124"/>
      <c r="P16" s="124"/>
      <c r="Q16" s="127"/>
      <c r="R16" s="124"/>
      <c r="S16" s="127"/>
      <c r="T16" s="124"/>
      <c r="U16" s="127"/>
      <c r="V16" s="127"/>
      <c r="W16" s="127"/>
      <c r="X16" s="123"/>
      <c r="Y16" s="124"/>
      <c r="Z16" s="124"/>
      <c r="AA16" s="124"/>
      <c r="AB16" s="126"/>
      <c r="AC16" s="125"/>
      <c r="AD16" s="124"/>
      <c r="AE16" s="124"/>
      <c r="AF16" s="124"/>
      <c r="AG16" s="124"/>
      <c r="AH16" s="124"/>
      <c r="AI16" s="124"/>
      <c r="AJ16" s="124"/>
      <c r="AK16" s="124"/>
      <c r="AL16" s="124"/>
      <c r="AM16" s="124"/>
      <c r="AN16" s="124"/>
      <c r="AO16" s="124"/>
      <c r="AP16" s="124"/>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15" t="s">
        <v>167</v>
      </c>
      <c r="B17" s="205" t="s">
        <v>35</v>
      </c>
      <c r="C17" s="205" t="s">
        <v>37</v>
      </c>
      <c r="D17" s="205" t="s">
        <v>94</v>
      </c>
      <c r="E17" s="205" t="s">
        <v>55</v>
      </c>
      <c r="F17" s="205" t="s">
        <v>56</v>
      </c>
      <c r="G17" s="205" t="s">
        <v>186</v>
      </c>
      <c r="H17" s="205" t="s">
        <v>185</v>
      </c>
      <c r="I17" s="205" t="s">
        <v>184</v>
      </c>
      <c r="J17" s="205" t="s">
        <v>185</v>
      </c>
      <c r="K17" s="205" t="s">
        <v>184</v>
      </c>
      <c r="L17" s="205" t="s">
        <v>2</v>
      </c>
      <c r="M17" s="205" t="s">
        <v>4</v>
      </c>
      <c r="N17" s="205" t="s">
        <v>183</v>
      </c>
      <c r="O17" s="205" t="s">
        <v>182</v>
      </c>
      <c r="P17" s="207" t="s">
        <v>181</v>
      </c>
      <c r="Q17" s="207" t="s">
        <v>180</v>
      </c>
      <c r="R17" s="207" t="s">
        <v>129</v>
      </c>
      <c r="S17" s="207" t="s">
        <v>86</v>
      </c>
      <c r="T17" s="207" t="s">
        <v>85</v>
      </c>
      <c r="U17" s="207" t="s">
        <v>93</v>
      </c>
      <c r="V17" s="207" t="s">
        <v>179</v>
      </c>
      <c r="W17" s="207" t="s">
        <v>178</v>
      </c>
      <c r="X17" s="210" t="s">
        <v>177</v>
      </c>
      <c r="Y17" s="210" t="s">
        <v>176</v>
      </c>
      <c r="Z17" s="210" t="s">
        <v>175</v>
      </c>
      <c r="AA17" s="210" t="s">
        <v>174</v>
      </c>
      <c r="AB17" s="210" t="s">
        <v>173</v>
      </c>
      <c r="AC17" s="210" t="s">
        <v>172</v>
      </c>
      <c r="AD17" s="205" t="s">
        <v>171</v>
      </c>
      <c r="AE17" s="217" t="s">
        <v>170</v>
      </c>
      <c r="AF17" s="205" t="s">
        <v>169</v>
      </c>
      <c r="AG17" s="205" t="s">
        <v>168</v>
      </c>
      <c r="AH17" s="187" t="s">
        <v>472</v>
      </c>
      <c r="AI17" s="188" t="s">
        <v>474</v>
      </c>
      <c r="AJ17" s="188" t="s">
        <v>475</v>
      </c>
      <c r="AK17" s="187" t="s">
        <v>473</v>
      </c>
      <c r="AL17" s="213" t="s">
        <v>167</v>
      </c>
      <c r="AM17" s="119"/>
      <c r="AN17" s="92" t="s">
        <v>166</v>
      </c>
      <c r="AO17" s="92" t="s">
        <v>165</v>
      </c>
      <c r="AP17" s="92" t="s">
        <v>164</v>
      </c>
      <c r="AQ17" s="92" t="s">
        <v>163</v>
      </c>
      <c r="AR17" s="92" t="s">
        <v>162</v>
      </c>
      <c r="AS17" s="92" t="s">
        <v>161</v>
      </c>
      <c r="AT17" s="92" t="s">
        <v>160</v>
      </c>
      <c r="AU17" s="92" t="s">
        <v>159</v>
      </c>
      <c r="AV17" s="92" t="s">
        <v>158</v>
      </c>
      <c r="AW17" s="92" t="s">
        <v>157</v>
      </c>
      <c r="AX17" s="92" t="s">
        <v>156</v>
      </c>
      <c r="AY17" s="92" t="s">
        <v>155</v>
      </c>
      <c r="AZ17" s="92" t="s">
        <v>154</v>
      </c>
      <c r="BA17" s="92" t="s">
        <v>153</v>
      </c>
      <c r="BB17" s="92" t="s">
        <v>152</v>
      </c>
      <c r="BC17" s="92" t="s">
        <v>151</v>
      </c>
      <c r="BD17" s="92" t="s">
        <v>150</v>
      </c>
      <c r="BE17" s="92" t="s">
        <v>149</v>
      </c>
      <c r="BF17" s="92" t="s">
        <v>148</v>
      </c>
      <c r="BG17" s="92" t="s">
        <v>147</v>
      </c>
      <c r="BH17" s="92" t="s">
        <v>146</v>
      </c>
      <c r="BI17" s="92" t="s">
        <v>145</v>
      </c>
    </row>
    <row r="18" spans="1:61" ht="27" customHeight="1" x14ac:dyDescent="0.15">
      <c r="A18" s="216"/>
      <c r="B18" s="209"/>
      <c r="C18" s="209"/>
      <c r="D18" s="209"/>
      <c r="E18" s="209"/>
      <c r="F18" s="209"/>
      <c r="G18" s="206"/>
      <c r="H18" s="206"/>
      <c r="I18" s="206"/>
      <c r="J18" s="206"/>
      <c r="K18" s="206"/>
      <c r="L18" s="206"/>
      <c r="M18" s="206"/>
      <c r="N18" s="209"/>
      <c r="O18" s="209"/>
      <c r="P18" s="208"/>
      <c r="Q18" s="208"/>
      <c r="R18" s="209"/>
      <c r="S18" s="208"/>
      <c r="T18" s="208"/>
      <c r="U18" s="208"/>
      <c r="V18" s="208"/>
      <c r="W18" s="208"/>
      <c r="X18" s="206"/>
      <c r="Y18" s="211"/>
      <c r="Z18" s="211"/>
      <c r="AA18" s="211"/>
      <c r="AB18" s="211"/>
      <c r="AC18" s="211"/>
      <c r="AD18" s="206"/>
      <c r="AE18" s="206"/>
      <c r="AF18" s="206"/>
      <c r="AG18" s="206"/>
      <c r="AH18" s="189">
        <f>SUM(AH19:AH386)</f>
        <v>0</v>
      </c>
      <c r="AI18" s="189">
        <f t="shared" ref="AI18:AK18" si="1">SUM(AI19:AI386)</f>
        <v>0</v>
      </c>
      <c r="AJ18" s="189">
        <f t="shared" si="1"/>
        <v>0</v>
      </c>
      <c r="AK18" s="189">
        <f t="shared" si="1"/>
        <v>0</v>
      </c>
      <c r="AL18" s="214"/>
      <c r="AM18" s="103" t="s">
        <v>16</v>
      </c>
      <c r="AN18" s="118">
        <f t="shared" ref="AN18:BH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f t="shared" si="2"/>
        <v>0</v>
      </c>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4"/>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4"/>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96"/>
      <c r="I21" s="196"/>
      <c r="J21" s="196"/>
      <c r="K21" s="196"/>
      <c r="L21" s="197"/>
      <c r="M21" s="197"/>
      <c r="N21" s="109">
        <f t="shared" si="8"/>
        <v>0</v>
      </c>
      <c r="O21" s="109">
        <f>(SUMIF($B$21:B21,B21,$N$21:N21))</f>
        <v>0</v>
      </c>
      <c r="P21" s="109">
        <f t="shared" si="16"/>
        <v>-2.0833333333333335</v>
      </c>
      <c r="Q21" s="197"/>
      <c r="R21" s="107">
        <f t="shared" si="9"/>
        <v>0</v>
      </c>
      <c r="S21" s="109">
        <f t="shared" si="10"/>
        <v>0</v>
      </c>
      <c r="T21" s="109">
        <f t="shared" si="11"/>
        <v>0</v>
      </c>
      <c r="U21" s="109">
        <f t="shared" si="12"/>
        <v>0</v>
      </c>
      <c r="V21" s="109">
        <f t="shared" si="13"/>
        <v>0</v>
      </c>
      <c r="W21" s="109">
        <f t="shared" si="14"/>
        <v>0</v>
      </c>
      <c r="X21" s="196"/>
      <c r="Y21" s="198"/>
      <c r="Z21" s="196"/>
      <c r="AA21" s="196"/>
      <c r="AB21" s="196"/>
      <c r="AC21" s="196"/>
      <c r="AD21" s="199"/>
      <c r="AE21" s="109">
        <f t="shared" si="17"/>
        <v>-0.33333333333333331</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96"/>
      <c r="I22" s="196"/>
      <c r="J22" s="196"/>
      <c r="K22" s="196"/>
      <c r="L22" s="197"/>
      <c r="M22" s="197"/>
      <c r="N22" s="109">
        <f t="shared" si="8"/>
        <v>0</v>
      </c>
      <c r="O22" s="109">
        <f>(SUMIF($B$21:B22,B22,$N$21:N22))</f>
        <v>0</v>
      </c>
      <c r="P22" s="109">
        <f t="shared" si="16"/>
        <v>-2.0833333333333335</v>
      </c>
      <c r="Q22" s="197"/>
      <c r="R22" s="107">
        <f t="shared" si="9"/>
        <v>0</v>
      </c>
      <c r="S22" s="109">
        <f t="shared" si="10"/>
        <v>0</v>
      </c>
      <c r="T22" s="109">
        <f t="shared" si="11"/>
        <v>0</v>
      </c>
      <c r="U22" s="109">
        <f t="shared" si="12"/>
        <v>0</v>
      </c>
      <c r="V22" s="109">
        <f t="shared" si="13"/>
        <v>0</v>
      </c>
      <c r="W22" s="109">
        <f t="shared" si="14"/>
        <v>0</v>
      </c>
      <c r="X22" s="196"/>
      <c r="Y22" s="198"/>
      <c r="Z22" s="196"/>
      <c r="AA22" s="196"/>
      <c r="AB22" s="196"/>
      <c r="AC22" s="196"/>
      <c r="AD22" s="199"/>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96"/>
      <c r="I23" s="196"/>
      <c r="J23" s="196"/>
      <c r="K23" s="196"/>
      <c r="L23" s="197"/>
      <c r="M23" s="197"/>
      <c r="N23" s="109">
        <f t="shared" si="8"/>
        <v>0</v>
      </c>
      <c r="O23" s="109">
        <f>(SUMIF($B$21:B23,B23,$N$21:N23))</f>
        <v>0</v>
      </c>
      <c r="P23" s="109">
        <f t="shared" si="16"/>
        <v>-2.0833333333333335</v>
      </c>
      <c r="Q23" s="197"/>
      <c r="R23" s="107">
        <f t="shared" si="9"/>
        <v>0</v>
      </c>
      <c r="S23" s="109">
        <f t="shared" si="10"/>
        <v>0</v>
      </c>
      <c r="T23" s="109">
        <f t="shared" si="11"/>
        <v>0</v>
      </c>
      <c r="U23" s="109">
        <f t="shared" si="12"/>
        <v>0</v>
      </c>
      <c r="V23" s="109">
        <f t="shared" si="13"/>
        <v>0</v>
      </c>
      <c r="W23" s="109">
        <f t="shared" si="14"/>
        <v>0</v>
      </c>
      <c r="X23" s="196"/>
      <c r="Y23" s="198"/>
      <c r="Z23" s="196"/>
      <c r="AA23" s="196"/>
      <c r="AB23" s="196"/>
      <c r="AC23" s="196"/>
      <c r="AD23" s="199"/>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96"/>
      <c r="I24" s="196"/>
      <c r="J24" s="196"/>
      <c r="K24" s="196"/>
      <c r="L24" s="197"/>
      <c r="M24" s="197"/>
      <c r="N24" s="109">
        <f t="shared" si="8"/>
        <v>0</v>
      </c>
      <c r="O24" s="109">
        <f>(SUMIF($B$21:B24,B24,$N$21:N24))</f>
        <v>0</v>
      </c>
      <c r="P24" s="109">
        <f t="shared" si="16"/>
        <v>-2.0833333333333335</v>
      </c>
      <c r="Q24" s="197"/>
      <c r="R24" s="107">
        <f t="shared" si="9"/>
        <v>0</v>
      </c>
      <c r="S24" s="109">
        <f t="shared" si="10"/>
        <v>0</v>
      </c>
      <c r="T24" s="109">
        <f t="shared" si="11"/>
        <v>0</v>
      </c>
      <c r="U24" s="109">
        <f t="shared" si="12"/>
        <v>0</v>
      </c>
      <c r="V24" s="109">
        <f t="shared" si="13"/>
        <v>0</v>
      </c>
      <c r="W24" s="109">
        <f t="shared" si="14"/>
        <v>0</v>
      </c>
      <c r="X24" s="196"/>
      <c r="Y24" s="198"/>
      <c r="Z24" s="196"/>
      <c r="AA24" s="196"/>
      <c r="AB24" s="196"/>
      <c r="AC24" s="196"/>
      <c r="AD24" s="199"/>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96"/>
      <c r="I25" s="196"/>
      <c r="J25" s="196"/>
      <c r="K25" s="196"/>
      <c r="L25" s="197"/>
      <c r="M25" s="197"/>
      <c r="N25" s="109">
        <f t="shared" si="8"/>
        <v>0</v>
      </c>
      <c r="O25" s="109">
        <f>(SUMIF($B$21:B25,B25,$N$21:N25))</f>
        <v>0</v>
      </c>
      <c r="P25" s="109">
        <f t="shared" si="16"/>
        <v>-2.0833333333333335</v>
      </c>
      <c r="Q25" s="197"/>
      <c r="R25" s="107">
        <f t="shared" si="9"/>
        <v>0</v>
      </c>
      <c r="S25" s="109">
        <f t="shared" si="10"/>
        <v>0</v>
      </c>
      <c r="T25" s="109">
        <f t="shared" si="11"/>
        <v>0</v>
      </c>
      <c r="U25" s="109">
        <f t="shared" si="12"/>
        <v>0</v>
      </c>
      <c r="V25" s="109">
        <f t="shared" si="13"/>
        <v>0</v>
      </c>
      <c r="W25" s="109">
        <f t="shared" si="14"/>
        <v>0</v>
      </c>
      <c r="X25" s="196"/>
      <c r="Y25" s="198"/>
      <c r="Z25" s="196"/>
      <c r="AA25" s="196"/>
      <c r="AB25" s="196"/>
      <c r="AC25" s="196"/>
      <c r="AD25" s="199"/>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96"/>
      <c r="I26" s="196"/>
      <c r="J26" s="196"/>
      <c r="K26" s="196"/>
      <c r="L26" s="197"/>
      <c r="M26" s="197"/>
      <c r="N26" s="109">
        <f t="shared" si="8"/>
        <v>0</v>
      </c>
      <c r="O26" s="109">
        <f>(SUMIF($B$21:B26,B26,$N$21:N26))</f>
        <v>0</v>
      </c>
      <c r="P26" s="109">
        <f t="shared" si="16"/>
        <v>-2.0833333333333335</v>
      </c>
      <c r="Q26" s="197"/>
      <c r="R26" s="107">
        <f t="shared" si="9"/>
        <v>0</v>
      </c>
      <c r="S26" s="109">
        <f t="shared" si="10"/>
        <v>0</v>
      </c>
      <c r="T26" s="109">
        <f t="shared" si="11"/>
        <v>0</v>
      </c>
      <c r="U26" s="109">
        <f t="shared" si="12"/>
        <v>0</v>
      </c>
      <c r="V26" s="109">
        <f t="shared" si="13"/>
        <v>0</v>
      </c>
      <c r="W26" s="109">
        <f t="shared" si="14"/>
        <v>0</v>
      </c>
      <c r="X26" s="196"/>
      <c r="Y26" s="198"/>
      <c r="Z26" s="196"/>
      <c r="AA26" s="196"/>
      <c r="AB26" s="196"/>
      <c r="AC26" s="196"/>
      <c r="AD26" s="199"/>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96"/>
      <c r="I27" s="196"/>
      <c r="J27" s="196"/>
      <c r="K27" s="196"/>
      <c r="L27" s="197"/>
      <c r="M27" s="197"/>
      <c r="N27" s="109">
        <f t="shared" si="8"/>
        <v>0</v>
      </c>
      <c r="O27" s="109">
        <f>(SUMIF($B$21:B27,B27,$N$21:N27))</f>
        <v>0</v>
      </c>
      <c r="P27" s="109">
        <f t="shared" si="16"/>
        <v>-2.0833333333333335</v>
      </c>
      <c r="Q27" s="197"/>
      <c r="R27" s="107">
        <f t="shared" si="9"/>
        <v>0</v>
      </c>
      <c r="S27" s="109">
        <f t="shared" si="10"/>
        <v>0</v>
      </c>
      <c r="T27" s="109">
        <f t="shared" si="11"/>
        <v>0</v>
      </c>
      <c r="U27" s="109">
        <f t="shared" si="12"/>
        <v>0</v>
      </c>
      <c r="V27" s="109">
        <f t="shared" si="13"/>
        <v>0</v>
      </c>
      <c r="W27" s="109">
        <f t="shared" si="14"/>
        <v>0</v>
      </c>
      <c r="X27" s="196"/>
      <c r="Y27" s="198"/>
      <c r="Z27" s="196"/>
      <c r="AA27" s="196"/>
      <c r="AB27" s="196"/>
      <c r="AC27" s="196"/>
      <c r="AD27" s="199"/>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96"/>
      <c r="I28" s="196"/>
      <c r="J28" s="196"/>
      <c r="K28" s="196"/>
      <c r="L28" s="197"/>
      <c r="M28" s="197"/>
      <c r="N28" s="109">
        <f t="shared" si="8"/>
        <v>0</v>
      </c>
      <c r="O28" s="109">
        <f>(SUMIF($B$21:B28,B28,$N$21:N28))</f>
        <v>0</v>
      </c>
      <c r="P28" s="109">
        <f t="shared" si="16"/>
        <v>-2.0833333333333335</v>
      </c>
      <c r="Q28" s="197"/>
      <c r="R28" s="107">
        <f t="shared" si="9"/>
        <v>0</v>
      </c>
      <c r="S28" s="109">
        <f t="shared" si="10"/>
        <v>0</v>
      </c>
      <c r="T28" s="109">
        <f t="shared" si="11"/>
        <v>0</v>
      </c>
      <c r="U28" s="109">
        <f t="shared" si="12"/>
        <v>0</v>
      </c>
      <c r="V28" s="109">
        <f t="shared" si="13"/>
        <v>0</v>
      </c>
      <c r="W28" s="109">
        <f t="shared" si="14"/>
        <v>0</v>
      </c>
      <c r="X28" s="196"/>
      <c r="Y28" s="198"/>
      <c r="Z28" s="196"/>
      <c r="AA28" s="196"/>
      <c r="AB28" s="196"/>
      <c r="AC28" s="196"/>
      <c r="AD28" s="199"/>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96"/>
      <c r="I29" s="196"/>
      <c r="J29" s="196"/>
      <c r="K29" s="196"/>
      <c r="L29" s="197"/>
      <c r="M29" s="197"/>
      <c r="N29" s="109">
        <f t="shared" si="8"/>
        <v>0</v>
      </c>
      <c r="O29" s="109">
        <f>(SUMIF($B$21:B29,B29,$N$21:N29))</f>
        <v>0</v>
      </c>
      <c r="P29" s="109">
        <f t="shared" si="16"/>
        <v>-2.0833333333333335</v>
      </c>
      <c r="Q29" s="197"/>
      <c r="R29" s="107">
        <f t="shared" si="9"/>
        <v>0</v>
      </c>
      <c r="S29" s="109">
        <f t="shared" si="10"/>
        <v>0</v>
      </c>
      <c r="T29" s="109">
        <f t="shared" si="11"/>
        <v>0</v>
      </c>
      <c r="U29" s="109">
        <f t="shared" si="12"/>
        <v>0</v>
      </c>
      <c r="V29" s="109">
        <f t="shared" si="13"/>
        <v>0</v>
      </c>
      <c r="W29" s="109">
        <f t="shared" si="14"/>
        <v>0</v>
      </c>
      <c r="X29" s="196"/>
      <c r="Y29" s="198"/>
      <c r="Z29" s="196"/>
      <c r="AA29" s="196"/>
      <c r="AB29" s="196"/>
      <c r="AC29" s="196"/>
      <c r="AD29" s="199"/>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96"/>
      <c r="I30" s="196"/>
      <c r="J30" s="196"/>
      <c r="K30" s="196"/>
      <c r="L30" s="197"/>
      <c r="M30" s="197"/>
      <c r="N30" s="109">
        <f t="shared" si="8"/>
        <v>0</v>
      </c>
      <c r="O30" s="109">
        <f>(SUMIF($B$21:B30,B30,$N$21:N30))</f>
        <v>0</v>
      </c>
      <c r="P30" s="109">
        <f t="shared" si="16"/>
        <v>-2.0833333333333335</v>
      </c>
      <c r="Q30" s="197"/>
      <c r="R30" s="107">
        <f t="shared" si="9"/>
        <v>0</v>
      </c>
      <c r="S30" s="109">
        <f t="shared" si="10"/>
        <v>0</v>
      </c>
      <c r="T30" s="109">
        <f t="shared" si="11"/>
        <v>0</v>
      </c>
      <c r="U30" s="109">
        <f t="shared" si="12"/>
        <v>0</v>
      </c>
      <c r="V30" s="109">
        <f t="shared" si="13"/>
        <v>0</v>
      </c>
      <c r="W30" s="109">
        <f t="shared" si="14"/>
        <v>0</v>
      </c>
      <c r="X30" s="196"/>
      <c r="Y30" s="198"/>
      <c r="Z30" s="196"/>
      <c r="AA30" s="196"/>
      <c r="AB30" s="196"/>
      <c r="AC30" s="196"/>
      <c r="AD30" s="199"/>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96"/>
      <c r="I31" s="196"/>
      <c r="J31" s="196"/>
      <c r="K31" s="196"/>
      <c r="L31" s="197"/>
      <c r="M31" s="197"/>
      <c r="N31" s="109">
        <f t="shared" si="8"/>
        <v>0</v>
      </c>
      <c r="O31" s="109">
        <f>(SUMIF($B$21:B31,B31,$N$21:N31))</f>
        <v>0</v>
      </c>
      <c r="P31" s="109">
        <f t="shared" si="16"/>
        <v>-2.0833333333333335</v>
      </c>
      <c r="Q31" s="197"/>
      <c r="R31" s="107">
        <f t="shared" si="9"/>
        <v>0</v>
      </c>
      <c r="S31" s="109">
        <f t="shared" si="10"/>
        <v>0</v>
      </c>
      <c r="T31" s="109">
        <f t="shared" si="11"/>
        <v>0</v>
      </c>
      <c r="U31" s="109">
        <f t="shared" si="12"/>
        <v>0</v>
      </c>
      <c r="V31" s="109">
        <f t="shared" si="13"/>
        <v>0</v>
      </c>
      <c r="W31" s="109">
        <f t="shared" si="14"/>
        <v>0</v>
      </c>
      <c r="X31" s="196"/>
      <c r="Y31" s="198"/>
      <c r="Z31" s="196"/>
      <c r="AA31" s="196"/>
      <c r="AB31" s="196"/>
      <c r="AC31" s="196"/>
      <c r="AD31" s="199"/>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96"/>
      <c r="I32" s="196"/>
      <c r="J32" s="196"/>
      <c r="K32" s="196"/>
      <c r="L32" s="197"/>
      <c r="M32" s="197"/>
      <c r="N32" s="109">
        <f t="shared" si="8"/>
        <v>0</v>
      </c>
      <c r="O32" s="109">
        <f>(SUMIF($B$21:B32,B32,$N$21:N32))</f>
        <v>0</v>
      </c>
      <c r="P32" s="109">
        <f t="shared" si="16"/>
        <v>-2.0833333333333335</v>
      </c>
      <c r="Q32" s="197"/>
      <c r="R32" s="107">
        <f t="shared" si="9"/>
        <v>0</v>
      </c>
      <c r="S32" s="109">
        <f t="shared" si="10"/>
        <v>0</v>
      </c>
      <c r="T32" s="109">
        <f t="shared" si="11"/>
        <v>0</v>
      </c>
      <c r="U32" s="109">
        <f t="shared" si="12"/>
        <v>0</v>
      </c>
      <c r="V32" s="109">
        <f t="shared" si="13"/>
        <v>0</v>
      </c>
      <c r="W32" s="109">
        <f t="shared" si="14"/>
        <v>0</v>
      </c>
      <c r="X32" s="196"/>
      <c r="Y32" s="198"/>
      <c r="Z32" s="196"/>
      <c r="AA32" s="196"/>
      <c r="AB32" s="196"/>
      <c r="AC32" s="196"/>
      <c r="AD32" s="199"/>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96"/>
      <c r="I33" s="196"/>
      <c r="J33" s="196"/>
      <c r="K33" s="196"/>
      <c r="L33" s="197"/>
      <c r="M33" s="197"/>
      <c r="N33" s="109">
        <f t="shared" si="8"/>
        <v>0</v>
      </c>
      <c r="O33" s="109">
        <f>(SUMIF($B$21:B33,B33,$N$21:N33))</f>
        <v>0</v>
      </c>
      <c r="P33" s="109">
        <f t="shared" si="16"/>
        <v>-2.0833333333333335</v>
      </c>
      <c r="Q33" s="197"/>
      <c r="R33" s="107">
        <f t="shared" si="9"/>
        <v>0</v>
      </c>
      <c r="S33" s="109">
        <f t="shared" si="10"/>
        <v>0</v>
      </c>
      <c r="T33" s="109">
        <f t="shared" si="11"/>
        <v>0</v>
      </c>
      <c r="U33" s="109">
        <f t="shared" si="12"/>
        <v>0</v>
      </c>
      <c r="V33" s="109">
        <f t="shared" si="13"/>
        <v>0</v>
      </c>
      <c r="W33" s="109">
        <f t="shared" si="14"/>
        <v>0</v>
      </c>
      <c r="X33" s="196"/>
      <c r="Y33" s="198"/>
      <c r="Z33" s="196"/>
      <c r="AA33" s="196"/>
      <c r="AB33" s="196"/>
      <c r="AC33" s="196"/>
      <c r="AD33" s="199"/>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96"/>
      <c r="I34" s="196"/>
      <c r="J34" s="196"/>
      <c r="K34" s="196"/>
      <c r="L34" s="197"/>
      <c r="M34" s="197"/>
      <c r="N34" s="109">
        <f t="shared" si="8"/>
        <v>0</v>
      </c>
      <c r="O34" s="109">
        <f>(SUMIF($B$21:B34,B34,$N$21:N34))</f>
        <v>0</v>
      </c>
      <c r="P34" s="109">
        <f t="shared" si="16"/>
        <v>-2.0833333333333335</v>
      </c>
      <c r="Q34" s="197"/>
      <c r="R34" s="107">
        <f t="shared" si="9"/>
        <v>0</v>
      </c>
      <c r="S34" s="109">
        <f t="shared" si="10"/>
        <v>0</v>
      </c>
      <c r="T34" s="109">
        <f t="shared" si="11"/>
        <v>0</v>
      </c>
      <c r="U34" s="109">
        <f t="shared" si="12"/>
        <v>0</v>
      </c>
      <c r="V34" s="109">
        <f t="shared" si="13"/>
        <v>0</v>
      </c>
      <c r="W34" s="109">
        <f t="shared" si="14"/>
        <v>0</v>
      </c>
      <c r="X34" s="196"/>
      <c r="Y34" s="198"/>
      <c r="Z34" s="196"/>
      <c r="AA34" s="196"/>
      <c r="AB34" s="196"/>
      <c r="AC34" s="196"/>
      <c r="AD34" s="199"/>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96"/>
      <c r="I35" s="196"/>
      <c r="J35" s="196"/>
      <c r="K35" s="196"/>
      <c r="L35" s="197"/>
      <c r="M35" s="197"/>
      <c r="N35" s="109">
        <f t="shared" si="8"/>
        <v>0</v>
      </c>
      <c r="O35" s="109">
        <f>(SUMIF($B$21:B35,B35,$N$21:N35))</f>
        <v>0</v>
      </c>
      <c r="P35" s="109">
        <f t="shared" si="16"/>
        <v>-2.0833333333333335</v>
      </c>
      <c r="Q35" s="197"/>
      <c r="R35" s="107">
        <f t="shared" si="9"/>
        <v>0</v>
      </c>
      <c r="S35" s="109">
        <f t="shared" si="10"/>
        <v>0</v>
      </c>
      <c r="T35" s="109">
        <f t="shared" si="11"/>
        <v>0</v>
      </c>
      <c r="U35" s="109">
        <f t="shared" si="12"/>
        <v>0</v>
      </c>
      <c r="V35" s="109">
        <f t="shared" si="13"/>
        <v>0</v>
      </c>
      <c r="W35" s="109">
        <f t="shared" si="14"/>
        <v>0</v>
      </c>
      <c r="X35" s="196"/>
      <c r="Y35" s="198"/>
      <c r="Z35" s="196"/>
      <c r="AA35" s="196"/>
      <c r="AB35" s="196"/>
      <c r="AC35" s="196"/>
      <c r="AD35" s="199"/>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96"/>
      <c r="I36" s="196"/>
      <c r="J36" s="196"/>
      <c r="K36" s="196"/>
      <c r="L36" s="197"/>
      <c r="M36" s="197"/>
      <c r="N36" s="109">
        <f t="shared" si="8"/>
        <v>0</v>
      </c>
      <c r="O36" s="109">
        <f>(SUMIF($B$21:B36,B36,$N$21:N36))</f>
        <v>0</v>
      </c>
      <c r="P36" s="109">
        <f t="shared" si="16"/>
        <v>-2.0833333333333335</v>
      </c>
      <c r="Q36" s="197"/>
      <c r="R36" s="107">
        <f t="shared" si="9"/>
        <v>0</v>
      </c>
      <c r="S36" s="109">
        <f t="shared" si="10"/>
        <v>0</v>
      </c>
      <c r="T36" s="109">
        <f t="shared" si="11"/>
        <v>0</v>
      </c>
      <c r="U36" s="109">
        <f t="shared" si="12"/>
        <v>0</v>
      </c>
      <c r="V36" s="109">
        <f t="shared" si="13"/>
        <v>0</v>
      </c>
      <c r="W36" s="109">
        <f t="shared" si="14"/>
        <v>0</v>
      </c>
      <c r="X36" s="196"/>
      <c r="Y36" s="198"/>
      <c r="Z36" s="196"/>
      <c r="AA36" s="196"/>
      <c r="AB36" s="196"/>
      <c r="AC36" s="196"/>
      <c r="AD36" s="199"/>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96"/>
      <c r="I37" s="196"/>
      <c r="J37" s="196"/>
      <c r="K37" s="196"/>
      <c r="L37" s="197"/>
      <c r="M37" s="197"/>
      <c r="N37" s="109">
        <f t="shared" si="8"/>
        <v>0</v>
      </c>
      <c r="O37" s="109">
        <f>(SUMIF($B$21:B37,B37,$N$21:N37))</f>
        <v>0</v>
      </c>
      <c r="P37" s="109">
        <f t="shared" si="16"/>
        <v>-2.0833333333333335</v>
      </c>
      <c r="Q37" s="197"/>
      <c r="R37" s="107">
        <f t="shared" si="9"/>
        <v>0</v>
      </c>
      <c r="S37" s="109">
        <f t="shared" si="10"/>
        <v>0</v>
      </c>
      <c r="T37" s="109">
        <f t="shared" si="11"/>
        <v>0</v>
      </c>
      <c r="U37" s="109">
        <f t="shared" si="12"/>
        <v>0</v>
      </c>
      <c r="V37" s="109">
        <f t="shared" si="13"/>
        <v>0</v>
      </c>
      <c r="W37" s="109">
        <f t="shared" si="14"/>
        <v>0</v>
      </c>
      <c r="X37" s="196"/>
      <c r="Y37" s="198"/>
      <c r="Z37" s="196"/>
      <c r="AA37" s="196"/>
      <c r="AB37" s="196"/>
      <c r="AC37" s="196"/>
      <c r="AD37" s="199"/>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96"/>
      <c r="I38" s="196"/>
      <c r="J38" s="196"/>
      <c r="K38" s="196"/>
      <c r="L38" s="197"/>
      <c r="M38" s="197"/>
      <c r="N38" s="109">
        <f t="shared" si="8"/>
        <v>0</v>
      </c>
      <c r="O38" s="109">
        <f>(SUMIF($B$21:B38,B38,$N$21:N38))</f>
        <v>0</v>
      </c>
      <c r="P38" s="109">
        <f t="shared" si="16"/>
        <v>-2.0833333333333335</v>
      </c>
      <c r="Q38" s="197"/>
      <c r="R38" s="107">
        <f t="shared" si="9"/>
        <v>0</v>
      </c>
      <c r="S38" s="109">
        <f t="shared" si="10"/>
        <v>0</v>
      </c>
      <c r="T38" s="109">
        <f t="shared" si="11"/>
        <v>0</v>
      </c>
      <c r="U38" s="109">
        <f t="shared" si="12"/>
        <v>0</v>
      </c>
      <c r="V38" s="109">
        <f t="shared" si="13"/>
        <v>0</v>
      </c>
      <c r="W38" s="109">
        <f t="shared" si="14"/>
        <v>0</v>
      </c>
      <c r="X38" s="196"/>
      <c r="Y38" s="198"/>
      <c r="Z38" s="196"/>
      <c r="AA38" s="196"/>
      <c r="AB38" s="196"/>
      <c r="AC38" s="196"/>
      <c r="AD38" s="199"/>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96"/>
      <c r="I39" s="196"/>
      <c r="J39" s="196"/>
      <c r="K39" s="196"/>
      <c r="L39" s="197"/>
      <c r="M39" s="197"/>
      <c r="N39" s="109">
        <f t="shared" si="8"/>
        <v>0</v>
      </c>
      <c r="O39" s="109">
        <f>(SUMIF($B$21:B39,B39,$N$21:N39))</f>
        <v>0</v>
      </c>
      <c r="P39" s="109">
        <f t="shared" si="16"/>
        <v>-2.0833333333333335</v>
      </c>
      <c r="Q39" s="197"/>
      <c r="R39" s="107">
        <f t="shared" si="9"/>
        <v>0</v>
      </c>
      <c r="S39" s="109">
        <f t="shared" si="10"/>
        <v>0</v>
      </c>
      <c r="T39" s="109">
        <f t="shared" si="11"/>
        <v>0</v>
      </c>
      <c r="U39" s="109">
        <f t="shared" si="12"/>
        <v>0</v>
      </c>
      <c r="V39" s="109">
        <f t="shared" si="13"/>
        <v>0</v>
      </c>
      <c r="W39" s="109">
        <f t="shared" si="14"/>
        <v>0</v>
      </c>
      <c r="X39" s="196"/>
      <c r="Y39" s="198"/>
      <c r="Z39" s="196"/>
      <c r="AA39" s="196"/>
      <c r="AB39" s="196"/>
      <c r="AC39" s="196"/>
      <c r="AD39" s="199"/>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96"/>
      <c r="I40" s="196"/>
      <c r="J40" s="196"/>
      <c r="K40" s="196"/>
      <c r="L40" s="197"/>
      <c r="M40" s="197"/>
      <c r="N40" s="109">
        <f t="shared" si="8"/>
        <v>0</v>
      </c>
      <c r="O40" s="109">
        <f>(SUMIF($B$21:B40,B40,$N$21:N40))</f>
        <v>0</v>
      </c>
      <c r="P40" s="109">
        <f t="shared" si="16"/>
        <v>-2.0833333333333335</v>
      </c>
      <c r="Q40" s="197"/>
      <c r="R40" s="107">
        <f t="shared" si="9"/>
        <v>0</v>
      </c>
      <c r="S40" s="109">
        <f t="shared" si="10"/>
        <v>0</v>
      </c>
      <c r="T40" s="109">
        <f t="shared" si="11"/>
        <v>0</v>
      </c>
      <c r="U40" s="109">
        <f t="shared" si="12"/>
        <v>0</v>
      </c>
      <c r="V40" s="109">
        <f t="shared" si="13"/>
        <v>0</v>
      </c>
      <c r="W40" s="109">
        <f t="shared" si="14"/>
        <v>0</v>
      </c>
      <c r="X40" s="196"/>
      <c r="Y40" s="198"/>
      <c r="Z40" s="196"/>
      <c r="AA40" s="196"/>
      <c r="AB40" s="196"/>
      <c r="AC40" s="196"/>
      <c r="AD40" s="199"/>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96"/>
      <c r="I41" s="196"/>
      <c r="J41" s="196"/>
      <c r="K41" s="196"/>
      <c r="L41" s="197"/>
      <c r="M41" s="197"/>
      <c r="N41" s="109">
        <f t="shared" si="8"/>
        <v>0</v>
      </c>
      <c r="O41" s="109">
        <f>(SUMIF($B$21:B41,B41,$N$21:N41))</f>
        <v>0</v>
      </c>
      <c r="P41" s="109">
        <f t="shared" si="16"/>
        <v>-2.0833333333333335</v>
      </c>
      <c r="Q41" s="197"/>
      <c r="R41" s="107">
        <f t="shared" si="9"/>
        <v>0</v>
      </c>
      <c r="S41" s="109">
        <f t="shared" si="10"/>
        <v>0</v>
      </c>
      <c r="T41" s="109">
        <f t="shared" si="11"/>
        <v>0</v>
      </c>
      <c r="U41" s="109">
        <f t="shared" si="12"/>
        <v>0</v>
      </c>
      <c r="V41" s="109">
        <f t="shared" si="13"/>
        <v>0</v>
      </c>
      <c r="W41" s="109">
        <f t="shared" si="14"/>
        <v>0</v>
      </c>
      <c r="X41" s="196"/>
      <c r="Y41" s="198"/>
      <c r="Z41" s="196"/>
      <c r="AA41" s="196"/>
      <c r="AB41" s="196"/>
      <c r="AC41" s="196"/>
      <c r="AD41" s="199"/>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96"/>
      <c r="I42" s="196"/>
      <c r="J42" s="196"/>
      <c r="K42" s="196"/>
      <c r="L42" s="197"/>
      <c r="M42" s="197"/>
      <c r="N42" s="109">
        <f t="shared" si="8"/>
        <v>0</v>
      </c>
      <c r="O42" s="109">
        <f>(SUMIF($B$21:B42,B42,$N$21:N42))</f>
        <v>0</v>
      </c>
      <c r="P42" s="109">
        <f t="shared" si="16"/>
        <v>-2.0833333333333335</v>
      </c>
      <c r="Q42" s="197"/>
      <c r="R42" s="107">
        <f t="shared" si="9"/>
        <v>0</v>
      </c>
      <c r="S42" s="109">
        <f t="shared" si="10"/>
        <v>0</v>
      </c>
      <c r="T42" s="109">
        <f t="shared" si="11"/>
        <v>0</v>
      </c>
      <c r="U42" s="109">
        <f t="shared" si="12"/>
        <v>0</v>
      </c>
      <c r="V42" s="109">
        <f t="shared" si="13"/>
        <v>0</v>
      </c>
      <c r="W42" s="109">
        <f t="shared" si="14"/>
        <v>0</v>
      </c>
      <c r="X42" s="196"/>
      <c r="Y42" s="198"/>
      <c r="Z42" s="196"/>
      <c r="AA42" s="196"/>
      <c r="AB42" s="196"/>
      <c r="AC42" s="196"/>
      <c r="AD42" s="199"/>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96"/>
      <c r="I43" s="196"/>
      <c r="J43" s="196"/>
      <c r="K43" s="196"/>
      <c r="L43" s="197"/>
      <c r="M43" s="197"/>
      <c r="N43" s="109">
        <f t="shared" si="8"/>
        <v>0</v>
      </c>
      <c r="O43" s="109">
        <f>(SUMIF($B$21:B43,B43,$N$21:N43))</f>
        <v>0</v>
      </c>
      <c r="P43" s="109">
        <f t="shared" si="16"/>
        <v>-2.0833333333333335</v>
      </c>
      <c r="Q43" s="197"/>
      <c r="R43" s="107">
        <f t="shared" si="9"/>
        <v>0</v>
      </c>
      <c r="S43" s="109">
        <f t="shared" si="10"/>
        <v>0</v>
      </c>
      <c r="T43" s="109">
        <f t="shared" si="11"/>
        <v>0</v>
      </c>
      <c r="U43" s="109">
        <f t="shared" si="12"/>
        <v>0</v>
      </c>
      <c r="V43" s="109">
        <f t="shared" si="13"/>
        <v>0</v>
      </c>
      <c r="W43" s="109">
        <f t="shared" si="14"/>
        <v>0</v>
      </c>
      <c r="X43" s="196"/>
      <c r="Y43" s="198"/>
      <c r="Z43" s="196"/>
      <c r="AA43" s="196"/>
      <c r="AB43" s="196"/>
      <c r="AC43" s="196"/>
      <c r="AD43" s="199"/>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96"/>
      <c r="I44" s="196"/>
      <c r="J44" s="196"/>
      <c r="K44" s="196"/>
      <c r="L44" s="197"/>
      <c r="M44" s="197"/>
      <c r="N44" s="109">
        <f t="shared" si="8"/>
        <v>0</v>
      </c>
      <c r="O44" s="109">
        <f>(SUMIF($B$21:B44,B44,$N$21:N44))</f>
        <v>0</v>
      </c>
      <c r="P44" s="109">
        <f t="shared" si="16"/>
        <v>-2.0833333333333335</v>
      </c>
      <c r="Q44" s="197"/>
      <c r="R44" s="107">
        <f t="shared" si="9"/>
        <v>0</v>
      </c>
      <c r="S44" s="109">
        <f t="shared" si="10"/>
        <v>0</v>
      </c>
      <c r="T44" s="109">
        <f t="shared" si="11"/>
        <v>0</v>
      </c>
      <c r="U44" s="109">
        <f t="shared" si="12"/>
        <v>0</v>
      </c>
      <c r="V44" s="109">
        <f t="shared" si="13"/>
        <v>0</v>
      </c>
      <c r="W44" s="109">
        <f t="shared" si="14"/>
        <v>0</v>
      </c>
      <c r="X44" s="196"/>
      <c r="Y44" s="198"/>
      <c r="Z44" s="196"/>
      <c r="AA44" s="196"/>
      <c r="AB44" s="196"/>
      <c r="AC44" s="196"/>
      <c r="AD44" s="199"/>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96"/>
      <c r="I45" s="196"/>
      <c r="J45" s="196"/>
      <c r="K45" s="196"/>
      <c r="L45" s="197"/>
      <c r="M45" s="197"/>
      <c r="N45" s="109">
        <f t="shared" si="8"/>
        <v>0</v>
      </c>
      <c r="O45" s="109">
        <f>(SUMIF($B$21:B45,B45,$N$21:N45))</f>
        <v>0</v>
      </c>
      <c r="P45" s="109">
        <f t="shared" si="16"/>
        <v>-2.0833333333333335</v>
      </c>
      <c r="Q45" s="197"/>
      <c r="R45" s="107">
        <f t="shared" si="9"/>
        <v>0</v>
      </c>
      <c r="S45" s="109">
        <f t="shared" si="10"/>
        <v>0</v>
      </c>
      <c r="T45" s="109">
        <f t="shared" si="11"/>
        <v>0</v>
      </c>
      <c r="U45" s="109">
        <f t="shared" si="12"/>
        <v>0</v>
      </c>
      <c r="V45" s="109">
        <f t="shared" si="13"/>
        <v>0</v>
      </c>
      <c r="W45" s="109">
        <f t="shared" si="14"/>
        <v>0</v>
      </c>
      <c r="X45" s="196"/>
      <c r="Y45" s="198"/>
      <c r="Z45" s="196"/>
      <c r="AA45" s="196"/>
      <c r="AB45" s="196"/>
      <c r="AC45" s="196"/>
      <c r="AD45" s="199"/>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96"/>
      <c r="I46" s="196"/>
      <c r="J46" s="196"/>
      <c r="K46" s="196"/>
      <c r="L46" s="197"/>
      <c r="M46" s="197"/>
      <c r="N46" s="109">
        <f t="shared" si="8"/>
        <v>0</v>
      </c>
      <c r="O46" s="109">
        <f>(SUMIF($B$21:B46,B46,$N$21:N46))</f>
        <v>0</v>
      </c>
      <c r="P46" s="109">
        <f t="shared" si="16"/>
        <v>-2.0833333333333335</v>
      </c>
      <c r="Q46" s="197"/>
      <c r="R46" s="107">
        <f t="shared" si="9"/>
        <v>0</v>
      </c>
      <c r="S46" s="109">
        <f t="shared" si="10"/>
        <v>0</v>
      </c>
      <c r="T46" s="109">
        <f t="shared" si="11"/>
        <v>0</v>
      </c>
      <c r="U46" s="109">
        <f t="shared" si="12"/>
        <v>0</v>
      </c>
      <c r="V46" s="109">
        <f t="shared" si="13"/>
        <v>0</v>
      </c>
      <c r="W46" s="109">
        <f t="shared" si="14"/>
        <v>0</v>
      </c>
      <c r="X46" s="196"/>
      <c r="Y46" s="198"/>
      <c r="Z46" s="196"/>
      <c r="AA46" s="196"/>
      <c r="AB46" s="196"/>
      <c r="AC46" s="196"/>
      <c r="AD46" s="199"/>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96"/>
      <c r="I47" s="196"/>
      <c r="J47" s="196"/>
      <c r="K47" s="196"/>
      <c r="L47" s="197"/>
      <c r="M47" s="197"/>
      <c r="N47" s="109">
        <f t="shared" si="8"/>
        <v>0</v>
      </c>
      <c r="O47" s="109">
        <f>(SUMIF($B$21:B47,B47,$N$21:N47))</f>
        <v>0</v>
      </c>
      <c r="P47" s="109">
        <f t="shared" si="16"/>
        <v>-2.0833333333333335</v>
      </c>
      <c r="Q47" s="197"/>
      <c r="R47" s="107">
        <f t="shared" si="9"/>
        <v>0</v>
      </c>
      <c r="S47" s="109">
        <f t="shared" si="10"/>
        <v>0</v>
      </c>
      <c r="T47" s="109">
        <f t="shared" si="11"/>
        <v>0</v>
      </c>
      <c r="U47" s="109">
        <f t="shared" si="12"/>
        <v>0</v>
      </c>
      <c r="V47" s="109">
        <f t="shared" si="13"/>
        <v>0</v>
      </c>
      <c r="W47" s="109">
        <f t="shared" si="14"/>
        <v>0</v>
      </c>
      <c r="X47" s="196"/>
      <c r="Y47" s="198"/>
      <c r="Z47" s="196"/>
      <c r="AA47" s="196"/>
      <c r="AB47" s="196"/>
      <c r="AC47" s="196"/>
      <c r="AD47" s="199"/>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96"/>
      <c r="I48" s="196"/>
      <c r="J48" s="196"/>
      <c r="K48" s="196"/>
      <c r="L48" s="197"/>
      <c r="M48" s="197"/>
      <c r="N48" s="109">
        <f t="shared" si="8"/>
        <v>0</v>
      </c>
      <c r="O48" s="109">
        <f>(SUMIF($B$21:B48,B48,$N$21:N48))</f>
        <v>0</v>
      </c>
      <c r="P48" s="109">
        <f t="shared" si="16"/>
        <v>-2.0833333333333335</v>
      </c>
      <c r="Q48" s="197"/>
      <c r="R48" s="107">
        <f t="shared" si="9"/>
        <v>0</v>
      </c>
      <c r="S48" s="109">
        <f t="shared" si="10"/>
        <v>0</v>
      </c>
      <c r="T48" s="109">
        <f t="shared" si="11"/>
        <v>0</v>
      </c>
      <c r="U48" s="109">
        <f t="shared" si="12"/>
        <v>0</v>
      </c>
      <c r="V48" s="109">
        <f t="shared" si="13"/>
        <v>0</v>
      </c>
      <c r="W48" s="109">
        <f t="shared" si="14"/>
        <v>0</v>
      </c>
      <c r="X48" s="196"/>
      <c r="Y48" s="198"/>
      <c r="Z48" s="196"/>
      <c r="AA48" s="196"/>
      <c r="AB48" s="196"/>
      <c r="AC48" s="196"/>
      <c r="AD48" s="199"/>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96"/>
      <c r="I49" s="196"/>
      <c r="J49" s="196"/>
      <c r="K49" s="196"/>
      <c r="L49" s="197"/>
      <c r="M49" s="197"/>
      <c r="N49" s="109">
        <f t="shared" si="8"/>
        <v>0</v>
      </c>
      <c r="O49" s="109">
        <f>(SUMIF($B$21:B49,B49,$N$21:N49))</f>
        <v>0</v>
      </c>
      <c r="P49" s="109">
        <f t="shared" si="16"/>
        <v>-2.0833333333333335</v>
      </c>
      <c r="Q49" s="197"/>
      <c r="R49" s="107">
        <f t="shared" si="9"/>
        <v>0</v>
      </c>
      <c r="S49" s="109">
        <f t="shared" si="10"/>
        <v>0</v>
      </c>
      <c r="T49" s="109">
        <f t="shared" si="11"/>
        <v>0</v>
      </c>
      <c r="U49" s="109">
        <f t="shared" si="12"/>
        <v>0</v>
      </c>
      <c r="V49" s="109">
        <f t="shared" si="13"/>
        <v>0</v>
      </c>
      <c r="W49" s="109">
        <f t="shared" si="14"/>
        <v>0</v>
      </c>
      <c r="X49" s="196"/>
      <c r="Y49" s="198"/>
      <c r="Z49" s="196"/>
      <c r="AA49" s="196"/>
      <c r="AB49" s="196"/>
      <c r="AC49" s="196"/>
      <c r="AD49" s="199"/>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96"/>
      <c r="I50" s="196"/>
      <c r="J50" s="196"/>
      <c r="K50" s="196"/>
      <c r="L50" s="197"/>
      <c r="M50" s="197"/>
      <c r="N50" s="109">
        <f t="shared" si="8"/>
        <v>0</v>
      </c>
      <c r="O50" s="109">
        <f>(SUMIF($B$21:B50,B50,$N$21:N50))</f>
        <v>0</v>
      </c>
      <c r="P50" s="109">
        <f t="shared" si="16"/>
        <v>-2.0833333333333335</v>
      </c>
      <c r="Q50" s="197"/>
      <c r="R50" s="107">
        <f t="shared" si="9"/>
        <v>0</v>
      </c>
      <c r="S50" s="109">
        <f t="shared" si="10"/>
        <v>0</v>
      </c>
      <c r="T50" s="109">
        <f t="shared" si="11"/>
        <v>0</v>
      </c>
      <c r="U50" s="109">
        <f t="shared" si="12"/>
        <v>0</v>
      </c>
      <c r="V50" s="109">
        <f t="shared" si="13"/>
        <v>0</v>
      </c>
      <c r="W50" s="109">
        <f t="shared" si="14"/>
        <v>0</v>
      </c>
      <c r="X50" s="196"/>
      <c r="Y50" s="198"/>
      <c r="Z50" s="196"/>
      <c r="AA50" s="196"/>
      <c r="AB50" s="196"/>
      <c r="AC50" s="196"/>
      <c r="AD50" s="199"/>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96"/>
      <c r="I51" s="196"/>
      <c r="J51" s="196"/>
      <c r="K51" s="196"/>
      <c r="L51" s="197"/>
      <c r="M51" s="197"/>
      <c r="N51" s="109">
        <f t="shared" si="8"/>
        <v>0</v>
      </c>
      <c r="O51" s="109">
        <f>(SUMIF($B$21:B51,B51,$N$21:N51))</f>
        <v>0</v>
      </c>
      <c r="P51" s="109">
        <f t="shared" si="16"/>
        <v>-2.0833333333333335</v>
      </c>
      <c r="Q51" s="197"/>
      <c r="R51" s="107">
        <f t="shared" si="9"/>
        <v>0</v>
      </c>
      <c r="S51" s="109">
        <f t="shared" si="10"/>
        <v>0</v>
      </c>
      <c r="T51" s="109">
        <f t="shared" si="11"/>
        <v>0</v>
      </c>
      <c r="U51" s="109">
        <f t="shared" si="12"/>
        <v>0</v>
      </c>
      <c r="V51" s="109">
        <f t="shared" si="13"/>
        <v>0</v>
      </c>
      <c r="W51" s="109">
        <f t="shared" si="14"/>
        <v>0</v>
      </c>
      <c r="X51" s="196"/>
      <c r="Y51" s="198"/>
      <c r="Z51" s="196"/>
      <c r="AA51" s="196"/>
      <c r="AB51" s="196"/>
      <c r="AC51" s="196"/>
      <c r="AD51" s="199"/>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96"/>
      <c r="I52" s="196"/>
      <c r="J52" s="196"/>
      <c r="K52" s="196"/>
      <c r="L52" s="197"/>
      <c r="M52" s="197"/>
      <c r="N52" s="109">
        <f t="shared" si="8"/>
        <v>0</v>
      </c>
      <c r="O52" s="109">
        <f>(SUMIF($B$21:B52,B52,$N$21:N52))</f>
        <v>0</v>
      </c>
      <c r="P52" s="109">
        <f t="shared" si="16"/>
        <v>-2.0833333333333335</v>
      </c>
      <c r="Q52" s="197"/>
      <c r="R52" s="107">
        <f t="shared" si="9"/>
        <v>0</v>
      </c>
      <c r="S52" s="109">
        <f t="shared" si="10"/>
        <v>0</v>
      </c>
      <c r="T52" s="109">
        <f t="shared" si="11"/>
        <v>0</v>
      </c>
      <c r="U52" s="109">
        <f t="shared" si="12"/>
        <v>0</v>
      </c>
      <c r="V52" s="109">
        <f t="shared" si="13"/>
        <v>0</v>
      </c>
      <c r="W52" s="109">
        <f t="shared" si="14"/>
        <v>0</v>
      </c>
      <c r="X52" s="196"/>
      <c r="Y52" s="198"/>
      <c r="Z52" s="196"/>
      <c r="AA52" s="196"/>
      <c r="AB52" s="196"/>
      <c r="AC52" s="196"/>
      <c r="AD52" s="199"/>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96"/>
      <c r="I53" s="196"/>
      <c r="J53" s="196"/>
      <c r="K53" s="196"/>
      <c r="L53" s="197"/>
      <c r="M53" s="197"/>
      <c r="N53" s="109">
        <f t="shared" si="8"/>
        <v>0</v>
      </c>
      <c r="O53" s="109">
        <f>(SUMIF($B$21:B53,B53,$N$21:N53))</f>
        <v>0</v>
      </c>
      <c r="P53" s="109">
        <f t="shared" si="16"/>
        <v>-2.0833333333333335</v>
      </c>
      <c r="Q53" s="197"/>
      <c r="R53" s="107">
        <f t="shared" si="9"/>
        <v>0</v>
      </c>
      <c r="S53" s="109">
        <f t="shared" si="10"/>
        <v>0</v>
      </c>
      <c r="T53" s="109">
        <f t="shared" si="11"/>
        <v>0</v>
      </c>
      <c r="U53" s="109">
        <f t="shared" si="12"/>
        <v>0</v>
      </c>
      <c r="V53" s="109">
        <f t="shared" si="13"/>
        <v>0</v>
      </c>
      <c r="W53" s="109">
        <f t="shared" si="14"/>
        <v>0</v>
      </c>
      <c r="X53" s="196"/>
      <c r="Y53" s="198"/>
      <c r="Z53" s="196"/>
      <c r="AA53" s="196"/>
      <c r="AB53" s="196"/>
      <c r="AC53" s="196"/>
      <c r="AD53" s="199"/>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96"/>
      <c r="I54" s="196"/>
      <c r="J54" s="196"/>
      <c r="K54" s="196"/>
      <c r="L54" s="197"/>
      <c r="M54" s="197"/>
      <c r="N54" s="109">
        <f t="shared" si="8"/>
        <v>0</v>
      </c>
      <c r="O54" s="109">
        <f>(SUMIF($B$21:B54,B54,$N$21:N54))</f>
        <v>0</v>
      </c>
      <c r="P54" s="109">
        <f t="shared" si="16"/>
        <v>-2.0833333333333335</v>
      </c>
      <c r="Q54" s="197"/>
      <c r="R54" s="107">
        <f t="shared" si="9"/>
        <v>0</v>
      </c>
      <c r="S54" s="109">
        <f t="shared" si="10"/>
        <v>0</v>
      </c>
      <c r="T54" s="109">
        <f t="shared" si="11"/>
        <v>0</v>
      </c>
      <c r="U54" s="109">
        <f t="shared" si="12"/>
        <v>0</v>
      </c>
      <c r="V54" s="109">
        <f t="shared" si="13"/>
        <v>0</v>
      </c>
      <c r="W54" s="109">
        <f t="shared" si="14"/>
        <v>0</v>
      </c>
      <c r="X54" s="196"/>
      <c r="Y54" s="198"/>
      <c r="Z54" s="196"/>
      <c r="AA54" s="196"/>
      <c r="AB54" s="196"/>
      <c r="AC54" s="196"/>
      <c r="AD54" s="199"/>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96"/>
      <c r="I55" s="196"/>
      <c r="J55" s="196"/>
      <c r="K55" s="196"/>
      <c r="L55" s="197"/>
      <c r="M55" s="197"/>
      <c r="N55" s="109">
        <f t="shared" si="8"/>
        <v>0</v>
      </c>
      <c r="O55" s="109">
        <f>(SUMIF($B$21:B55,B55,$N$21:N55))</f>
        <v>0</v>
      </c>
      <c r="P55" s="109">
        <f t="shared" si="16"/>
        <v>-2.0833333333333335</v>
      </c>
      <c r="Q55" s="197"/>
      <c r="R55" s="107">
        <f t="shared" si="9"/>
        <v>0</v>
      </c>
      <c r="S55" s="109">
        <f t="shared" si="10"/>
        <v>0</v>
      </c>
      <c r="T55" s="109">
        <f t="shared" si="11"/>
        <v>0</v>
      </c>
      <c r="U55" s="109">
        <f t="shared" si="12"/>
        <v>0</v>
      </c>
      <c r="V55" s="109">
        <f t="shared" si="13"/>
        <v>0</v>
      </c>
      <c r="W55" s="109">
        <f t="shared" si="14"/>
        <v>0</v>
      </c>
      <c r="X55" s="196"/>
      <c r="Y55" s="198"/>
      <c r="Z55" s="196"/>
      <c r="AA55" s="196"/>
      <c r="AB55" s="196"/>
      <c r="AC55" s="196"/>
      <c r="AD55" s="199"/>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96"/>
      <c r="I56" s="196"/>
      <c r="J56" s="196"/>
      <c r="K56" s="196"/>
      <c r="L56" s="197"/>
      <c r="M56" s="197"/>
      <c r="N56" s="109">
        <f t="shared" si="8"/>
        <v>0</v>
      </c>
      <c r="O56" s="109">
        <f>(SUMIF($B$21:B56,B56,$N$21:N56))</f>
        <v>0</v>
      </c>
      <c r="P56" s="109">
        <f t="shared" si="16"/>
        <v>-2.0833333333333335</v>
      </c>
      <c r="Q56" s="197"/>
      <c r="R56" s="107">
        <f t="shared" si="9"/>
        <v>0</v>
      </c>
      <c r="S56" s="109">
        <f t="shared" si="10"/>
        <v>0</v>
      </c>
      <c r="T56" s="109">
        <f t="shared" si="11"/>
        <v>0</v>
      </c>
      <c r="U56" s="109">
        <f t="shared" si="12"/>
        <v>0</v>
      </c>
      <c r="V56" s="109">
        <f t="shared" si="13"/>
        <v>0</v>
      </c>
      <c r="W56" s="109">
        <f t="shared" si="14"/>
        <v>0</v>
      </c>
      <c r="X56" s="196"/>
      <c r="Y56" s="198"/>
      <c r="Z56" s="196"/>
      <c r="AA56" s="196"/>
      <c r="AB56" s="196"/>
      <c r="AC56" s="196"/>
      <c r="AD56" s="199"/>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96"/>
      <c r="I57" s="196"/>
      <c r="J57" s="196"/>
      <c r="K57" s="196"/>
      <c r="L57" s="197"/>
      <c r="M57" s="197"/>
      <c r="N57" s="109">
        <f t="shared" si="8"/>
        <v>0</v>
      </c>
      <c r="O57" s="109">
        <f>(SUMIF($B$21:B57,B57,$N$21:N57))</f>
        <v>0</v>
      </c>
      <c r="P57" s="109">
        <f t="shared" si="16"/>
        <v>-2.0833333333333335</v>
      </c>
      <c r="Q57" s="197"/>
      <c r="R57" s="107">
        <f t="shared" si="9"/>
        <v>0</v>
      </c>
      <c r="S57" s="109">
        <f t="shared" si="10"/>
        <v>0</v>
      </c>
      <c r="T57" s="109">
        <f t="shared" si="11"/>
        <v>0</v>
      </c>
      <c r="U57" s="109">
        <f t="shared" si="12"/>
        <v>0</v>
      </c>
      <c r="V57" s="109">
        <f t="shared" si="13"/>
        <v>0</v>
      </c>
      <c r="W57" s="109">
        <f t="shared" si="14"/>
        <v>0</v>
      </c>
      <c r="X57" s="196"/>
      <c r="Y57" s="198"/>
      <c r="Z57" s="196"/>
      <c r="AA57" s="196"/>
      <c r="AB57" s="196"/>
      <c r="AC57" s="196"/>
      <c r="AD57" s="199"/>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96"/>
      <c r="I58" s="196"/>
      <c r="J58" s="196"/>
      <c r="K58" s="196"/>
      <c r="L58" s="197"/>
      <c r="M58" s="197"/>
      <c r="N58" s="109">
        <f t="shared" si="8"/>
        <v>0</v>
      </c>
      <c r="O58" s="109">
        <f>(SUMIF($B$21:B58,B58,$N$21:N58))</f>
        <v>0</v>
      </c>
      <c r="P58" s="109">
        <f t="shared" si="16"/>
        <v>-2.0833333333333335</v>
      </c>
      <c r="Q58" s="197"/>
      <c r="R58" s="107">
        <f t="shared" si="9"/>
        <v>0</v>
      </c>
      <c r="S58" s="109">
        <f t="shared" si="10"/>
        <v>0</v>
      </c>
      <c r="T58" s="109">
        <f t="shared" si="11"/>
        <v>0</v>
      </c>
      <c r="U58" s="109">
        <f t="shared" si="12"/>
        <v>0</v>
      </c>
      <c r="V58" s="109">
        <f t="shared" si="13"/>
        <v>0</v>
      </c>
      <c r="W58" s="109">
        <f t="shared" si="14"/>
        <v>0</v>
      </c>
      <c r="X58" s="196"/>
      <c r="Y58" s="198"/>
      <c r="Z58" s="196"/>
      <c r="AA58" s="196"/>
      <c r="AB58" s="196"/>
      <c r="AC58" s="196"/>
      <c r="AD58" s="199"/>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96"/>
      <c r="I59" s="196"/>
      <c r="J59" s="196"/>
      <c r="K59" s="196"/>
      <c r="L59" s="197"/>
      <c r="M59" s="197"/>
      <c r="N59" s="109">
        <f t="shared" si="8"/>
        <v>0</v>
      </c>
      <c r="O59" s="109">
        <f>(SUMIF($B$21:B59,B59,$N$21:N59))</f>
        <v>0</v>
      </c>
      <c r="P59" s="109">
        <f t="shared" si="16"/>
        <v>-2.0833333333333335</v>
      </c>
      <c r="Q59" s="197"/>
      <c r="R59" s="107">
        <f t="shared" si="9"/>
        <v>0</v>
      </c>
      <c r="S59" s="109">
        <f t="shared" si="10"/>
        <v>0</v>
      </c>
      <c r="T59" s="109">
        <f t="shared" si="11"/>
        <v>0</v>
      </c>
      <c r="U59" s="109">
        <f t="shared" si="12"/>
        <v>0</v>
      </c>
      <c r="V59" s="109">
        <f t="shared" si="13"/>
        <v>0</v>
      </c>
      <c r="W59" s="109">
        <f t="shared" si="14"/>
        <v>0</v>
      </c>
      <c r="X59" s="196"/>
      <c r="Y59" s="198"/>
      <c r="Z59" s="196"/>
      <c r="AA59" s="196"/>
      <c r="AB59" s="196"/>
      <c r="AC59" s="196"/>
      <c r="AD59" s="199"/>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96"/>
      <c r="I60" s="196"/>
      <c r="J60" s="196"/>
      <c r="K60" s="196"/>
      <c r="L60" s="197"/>
      <c r="M60" s="197"/>
      <c r="N60" s="109">
        <f t="shared" si="8"/>
        <v>0</v>
      </c>
      <c r="O60" s="109">
        <f>(SUMIF($B$21:B60,B60,$N$21:N60))</f>
        <v>0</v>
      </c>
      <c r="P60" s="109">
        <f t="shared" si="16"/>
        <v>-2.0833333333333335</v>
      </c>
      <c r="Q60" s="197"/>
      <c r="R60" s="107">
        <f t="shared" si="9"/>
        <v>0</v>
      </c>
      <c r="S60" s="109">
        <f t="shared" si="10"/>
        <v>0</v>
      </c>
      <c r="T60" s="109">
        <f t="shared" si="11"/>
        <v>0</v>
      </c>
      <c r="U60" s="109">
        <f t="shared" si="12"/>
        <v>0</v>
      </c>
      <c r="V60" s="109">
        <f t="shared" si="13"/>
        <v>0</v>
      </c>
      <c r="W60" s="109">
        <f t="shared" si="14"/>
        <v>0</v>
      </c>
      <c r="X60" s="196"/>
      <c r="Y60" s="198"/>
      <c r="Z60" s="196"/>
      <c r="AA60" s="196"/>
      <c r="AB60" s="196"/>
      <c r="AC60" s="196"/>
      <c r="AD60" s="199"/>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96"/>
      <c r="I61" s="196"/>
      <c r="J61" s="196"/>
      <c r="K61" s="196"/>
      <c r="L61" s="197"/>
      <c r="M61" s="197"/>
      <c r="N61" s="109">
        <f t="shared" si="8"/>
        <v>0</v>
      </c>
      <c r="O61" s="109">
        <f>(SUMIF($B$21:B61,B61,$N$21:N61))</f>
        <v>0</v>
      </c>
      <c r="P61" s="109">
        <f t="shared" si="16"/>
        <v>-2.0833333333333335</v>
      </c>
      <c r="Q61" s="197"/>
      <c r="R61" s="107">
        <f t="shared" si="9"/>
        <v>0</v>
      </c>
      <c r="S61" s="109">
        <f t="shared" si="10"/>
        <v>0</v>
      </c>
      <c r="T61" s="109">
        <f t="shared" si="11"/>
        <v>0</v>
      </c>
      <c r="U61" s="109">
        <f t="shared" si="12"/>
        <v>0</v>
      </c>
      <c r="V61" s="109">
        <f t="shared" si="13"/>
        <v>0</v>
      </c>
      <c r="W61" s="109">
        <f t="shared" si="14"/>
        <v>0</v>
      </c>
      <c r="X61" s="196"/>
      <c r="Y61" s="198"/>
      <c r="Z61" s="196"/>
      <c r="AA61" s="196"/>
      <c r="AB61" s="196"/>
      <c r="AC61" s="196"/>
      <c r="AD61" s="199"/>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96"/>
      <c r="I62" s="196"/>
      <c r="J62" s="196"/>
      <c r="K62" s="196"/>
      <c r="L62" s="197"/>
      <c r="M62" s="197"/>
      <c r="N62" s="109">
        <f t="shared" si="8"/>
        <v>0</v>
      </c>
      <c r="O62" s="109">
        <f>(SUMIF($B$21:B62,B62,$N$21:N62))</f>
        <v>0</v>
      </c>
      <c r="P62" s="109">
        <f t="shared" si="16"/>
        <v>-2.0833333333333335</v>
      </c>
      <c r="Q62" s="197"/>
      <c r="R62" s="107">
        <f t="shared" si="9"/>
        <v>0</v>
      </c>
      <c r="S62" s="109">
        <f t="shared" si="10"/>
        <v>0</v>
      </c>
      <c r="T62" s="109">
        <f t="shared" si="11"/>
        <v>0</v>
      </c>
      <c r="U62" s="109">
        <f t="shared" si="12"/>
        <v>0</v>
      </c>
      <c r="V62" s="109">
        <f t="shared" si="13"/>
        <v>0</v>
      </c>
      <c r="W62" s="109">
        <f t="shared" si="14"/>
        <v>0</v>
      </c>
      <c r="X62" s="196"/>
      <c r="Y62" s="198"/>
      <c r="Z62" s="196"/>
      <c r="AA62" s="196"/>
      <c r="AB62" s="196"/>
      <c r="AC62" s="196"/>
      <c r="AD62" s="199"/>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96"/>
      <c r="I63" s="196"/>
      <c r="J63" s="196"/>
      <c r="K63" s="196"/>
      <c r="L63" s="197"/>
      <c r="M63" s="197"/>
      <c r="N63" s="109">
        <f t="shared" si="8"/>
        <v>0</v>
      </c>
      <c r="O63" s="109">
        <f>(SUMIF($B$21:B63,B63,$N$21:N63))</f>
        <v>0</v>
      </c>
      <c r="P63" s="109">
        <f t="shared" si="16"/>
        <v>-2.0833333333333335</v>
      </c>
      <c r="Q63" s="197"/>
      <c r="R63" s="107">
        <f t="shared" si="9"/>
        <v>0</v>
      </c>
      <c r="S63" s="109">
        <f t="shared" si="10"/>
        <v>0</v>
      </c>
      <c r="T63" s="109">
        <f t="shared" si="11"/>
        <v>0</v>
      </c>
      <c r="U63" s="109">
        <f t="shared" si="12"/>
        <v>0</v>
      </c>
      <c r="V63" s="109">
        <f t="shared" si="13"/>
        <v>0</v>
      </c>
      <c r="W63" s="109">
        <f t="shared" si="14"/>
        <v>0</v>
      </c>
      <c r="X63" s="196"/>
      <c r="Y63" s="198"/>
      <c r="Z63" s="196"/>
      <c r="AA63" s="196"/>
      <c r="AB63" s="196"/>
      <c r="AC63" s="196"/>
      <c r="AD63" s="199"/>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96"/>
      <c r="I64" s="196"/>
      <c r="J64" s="196"/>
      <c r="K64" s="196"/>
      <c r="L64" s="197"/>
      <c r="M64" s="197"/>
      <c r="N64" s="109">
        <f t="shared" si="8"/>
        <v>0</v>
      </c>
      <c r="O64" s="109">
        <f>(SUMIF($B$21:B64,B64,$N$21:N64))</f>
        <v>0</v>
      </c>
      <c r="P64" s="109">
        <f t="shared" si="16"/>
        <v>-2.0833333333333335</v>
      </c>
      <c r="Q64" s="197"/>
      <c r="R64" s="107">
        <f t="shared" si="9"/>
        <v>0</v>
      </c>
      <c r="S64" s="109">
        <f t="shared" si="10"/>
        <v>0</v>
      </c>
      <c r="T64" s="109">
        <f t="shared" si="11"/>
        <v>0</v>
      </c>
      <c r="U64" s="109">
        <f t="shared" si="12"/>
        <v>0</v>
      </c>
      <c r="V64" s="109">
        <f t="shared" si="13"/>
        <v>0</v>
      </c>
      <c r="W64" s="109">
        <f t="shared" si="14"/>
        <v>0</v>
      </c>
      <c r="X64" s="196"/>
      <c r="Y64" s="198"/>
      <c r="Z64" s="196"/>
      <c r="AA64" s="196"/>
      <c r="AB64" s="196"/>
      <c r="AC64" s="196"/>
      <c r="AD64" s="199"/>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96"/>
      <c r="I65" s="196"/>
      <c r="J65" s="196"/>
      <c r="K65" s="196"/>
      <c r="L65" s="197"/>
      <c r="M65" s="197"/>
      <c r="N65" s="109">
        <f t="shared" si="8"/>
        <v>0</v>
      </c>
      <c r="O65" s="109">
        <f>(SUMIF($B$21:B65,B65,$N$21:N65))</f>
        <v>0</v>
      </c>
      <c r="P65" s="109">
        <f t="shared" si="16"/>
        <v>-2.0833333333333335</v>
      </c>
      <c r="Q65" s="197"/>
      <c r="R65" s="107">
        <f t="shared" si="9"/>
        <v>0</v>
      </c>
      <c r="S65" s="109">
        <f t="shared" si="10"/>
        <v>0</v>
      </c>
      <c r="T65" s="109">
        <f t="shared" si="11"/>
        <v>0</v>
      </c>
      <c r="U65" s="109">
        <f t="shared" si="12"/>
        <v>0</v>
      </c>
      <c r="V65" s="109">
        <f t="shared" si="13"/>
        <v>0</v>
      </c>
      <c r="W65" s="109">
        <f t="shared" si="14"/>
        <v>0</v>
      </c>
      <c r="X65" s="196"/>
      <c r="Y65" s="198"/>
      <c r="Z65" s="196"/>
      <c r="AA65" s="196"/>
      <c r="AB65" s="196"/>
      <c r="AC65" s="196"/>
      <c r="AD65" s="199"/>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96"/>
      <c r="I66" s="196"/>
      <c r="J66" s="196"/>
      <c r="K66" s="196"/>
      <c r="L66" s="197"/>
      <c r="M66" s="197"/>
      <c r="N66" s="109">
        <f t="shared" si="8"/>
        <v>0</v>
      </c>
      <c r="O66" s="109">
        <f>(SUMIF($B$21:B66,B66,$N$21:N66))</f>
        <v>0</v>
      </c>
      <c r="P66" s="109">
        <f t="shared" si="16"/>
        <v>-2.0833333333333335</v>
      </c>
      <c r="Q66" s="197"/>
      <c r="R66" s="107">
        <f t="shared" si="9"/>
        <v>0</v>
      </c>
      <c r="S66" s="109">
        <f t="shared" si="10"/>
        <v>0</v>
      </c>
      <c r="T66" s="109">
        <f t="shared" si="11"/>
        <v>0</v>
      </c>
      <c r="U66" s="109">
        <f t="shared" si="12"/>
        <v>0</v>
      </c>
      <c r="V66" s="109">
        <f t="shared" si="13"/>
        <v>0</v>
      </c>
      <c r="W66" s="109">
        <f t="shared" si="14"/>
        <v>0</v>
      </c>
      <c r="X66" s="196"/>
      <c r="Y66" s="198"/>
      <c r="Z66" s="196"/>
      <c r="AA66" s="196"/>
      <c r="AB66" s="196"/>
      <c r="AC66" s="196"/>
      <c r="AD66" s="199"/>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96"/>
      <c r="I67" s="196"/>
      <c r="J67" s="196"/>
      <c r="K67" s="196"/>
      <c r="L67" s="197"/>
      <c r="M67" s="197"/>
      <c r="N67" s="109">
        <f t="shared" si="8"/>
        <v>0</v>
      </c>
      <c r="O67" s="109">
        <f>(SUMIF($B$21:B67,B67,$N$21:N67))</f>
        <v>0</v>
      </c>
      <c r="P67" s="109">
        <f t="shared" si="16"/>
        <v>-2.0833333333333335</v>
      </c>
      <c r="Q67" s="197"/>
      <c r="R67" s="107">
        <f t="shared" si="9"/>
        <v>0</v>
      </c>
      <c r="S67" s="109">
        <f t="shared" si="10"/>
        <v>0</v>
      </c>
      <c r="T67" s="109">
        <f t="shared" si="11"/>
        <v>0</v>
      </c>
      <c r="U67" s="109">
        <f t="shared" si="12"/>
        <v>0</v>
      </c>
      <c r="V67" s="109">
        <f t="shared" si="13"/>
        <v>0</v>
      </c>
      <c r="W67" s="109">
        <f t="shared" si="14"/>
        <v>0</v>
      </c>
      <c r="X67" s="196"/>
      <c r="Y67" s="198"/>
      <c r="Z67" s="196"/>
      <c r="AA67" s="196"/>
      <c r="AB67" s="196"/>
      <c r="AC67" s="196"/>
      <c r="AD67" s="199"/>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96"/>
      <c r="I68" s="196"/>
      <c r="J68" s="196"/>
      <c r="K68" s="196"/>
      <c r="L68" s="197"/>
      <c r="M68" s="197"/>
      <c r="N68" s="109">
        <f t="shared" si="8"/>
        <v>0</v>
      </c>
      <c r="O68" s="109">
        <f>(SUMIF($B$21:B68,B68,$N$21:N68))</f>
        <v>0</v>
      </c>
      <c r="P68" s="109">
        <f t="shared" si="16"/>
        <v>-2.0833333333333335</v>
      </c>
      <c r="Q68" s="197"/>
      <c r="R68" s="107">
        <f t="shared" si="9"/>
        <v>0</v>
      </c>
      <c r="S68" s="109">
        <f t="shared" si="10"/>
        <v>0</v>
      </c>
      <c r="T68" s="109">
        <f t="shared" si="11"/>
        <v>0</v>
      </c>
      <c r="U68" s="109">
        <f t="shared" si="12"/>
        <v>0</v>
      </c>
      <c r="V68" s="109">
        <f t="shared" si="13"/>
        <v>0</v>
      </c>
      <c r="W68" s="109">
        <f t="shared" si="14"/>
        <v>0</v>
      </c>
      <c r="X68" s="196"/>
      <c r="Y68" s="198"/>
      <c r="Z68" s="196"/>
      <c r="AA68" s="196"/>
      <c r="AB68" s="196"/>
      <c r="AC68" s="196"/>
      <c r="AD68" s="199"/>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96"/>
      <c r="I69" s="196"/>
      <c r="J69" s="196"/>
      <c r="K69" s="196"/>
      <c r="L69" s="197"/>
      <c r="M69" s="197"/>
      <c r="N69" s="109">
        <f t="shared" si="8"/>
        <v>0</v>
      </c>
      <c r="O69" s="109">
        <f>(SUMIF($B$21:B69,B69,$N$21:N69))</f>
        <v>0</v>
      </c>
      <c r="P69" s="109">
        <f t="shared" si="16"/>
        <v>-2.0833333333333335</v>
      </c>
      <c r="Q69" s="197"/>
      <c r="R69" s="107">
        <f t="shared" si="9"/>
        <v>0</v>
      </c>
      <c r="S69" s="109">
        <f t="shared" si="10"/>
        <v>0</v>
      </c>
      <c r="T69" s="109">
        <f t="shared" si="11"/>
        <v>0</v>
      </c>
      <c r="U69" s="109">
        <f t="shared" si="12"/>
        <v>0</v>
      </c>
      <c r="V69" s="109">
        <f t="shared" si="13"/>
        <v>0</v>
      </c>
      <c r="W69" s="109">
        <f t="shared" si="14"/>
        <v>0</v>
      </c>
      <c r="X69" s="196"/>
      <c r="Y69" s="198"/>
      <c r="Z69" s="196"/>
      <c r="AA69" s="196"/>
      <c r="AB69" s="196"/>
      <c r="AC69" s="196"/>
      <c r="AD69" s="199"/>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96"/>
      <c r="I70" s="196"/>
      <c r="J70" s="196"/>
      <c r="K70" s="196"/>
      <c r="L70" s="197"/>
      <c r="M70" s="197"/>
      <c r="N70" s="109">
        <f t="shared" si="8"/>
        <v>0</v>
      </c>
      <c r="O70" s="109">
        <f>(SUMIF($B$21:B70,B70,$N$21:N70))</f>
        <v>0</v>
      </c>
      <c r="P70" s="109">
        <f t="shared" si="16"/>
        <v>-2.0833333333333335</v>
      </c>
      <c r="Q70" s="197"/>
      <c r="R70" s="107">
        <f t="shared" si="9"/>
        <v>0</v>
      </c>
      <c r="S70" s="109">
        <f t="shared" si="10"/>
        <v>0</v>
      </c>
      <c r="T70" s="109">
        <f t="shared" si="11"/>
        <v>0</v>
      </c>
      <c r="U70" s="109">
        <f t="shared" si="12"/>
        <v>0</v>
      </c>
      <c r="V70" s="109">
        <f t="shared" si="13"/>
        <v>0</v>
      </c>
      <c r="W70" s="109">
        <f t="shared" si="14"/>
        <v>0</v>
      </c>
      <c r="X70" s="196"/>
      <c r="Y70" s="198"/>
      <c r="Z70" s="196"/>
      <c r="AA70" s="196"/>
      <c r="AB70" s="196"/>
      <c r="AC70" s="196"/>
      <c r="AD70" s="199"/>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96"/>
      <c r="I71" s="196"/>
      <c r="J71" s="196"/>
      <c r="K71" s="196"/>
      <c r="L71" s="197"/>
      <c r="M71" s="197"/>
      <c r="N71" s="109">
        <f t="shared" si="8"/>
        <v>0</v>
      </c>
      <c r="O71" s="109">
        <f>(SUMIF($B$21:B71,B71,$N$21:N71))</f>
        <v>0</v>
      </c>
      <c r="P71" s="109">
        <f t="shared" si="16"/>
        <v>-2.0833333333333335</v>
      </c>
      <c r="Q71" s="197"/>
      <c r="R71" s="107">
        <f t="shared" si="9"/>
        <v>0</v>
      </c>
      <c r="S71" s="109">
        <f t="shared" si="10"/>
        <v>0</v>
      </c>
      <c r="T71" s="109">
        <f t="shared" si="11"/>
        <v>0</v>
      </c>
      <c r="U71" s="109">
        <f t="shared" si="12"/>
        <v>0</v>
      </c>
      <c r="V71" s="109">
        <f t="shared" si="13"/>
        <v>0</v>
      </c>
      <c r="W71" s="109">
        <f t="shared" si="14"/>
        <v>0</v>
      </c>
      <c r="X71" s="196"/>
      <c r="Y71" s="198"/>
      <c r="Z71" s="196"/>
      <c r="AA71" s="196"/>
      <c r="AB71" s="196"/>
      <c r="AC71" s="196"/>
      <c r="AD71" s="199"/>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96"/>
      <c r="I72" s="196"/>
      <c r="J72" s="196"/>
      <c r="K72" s="196"/>
      <c r="L72" s="197"/>
      <c r="M72" s="197"/>
      <c r="N72" s="109">
        <f t="shared" si="8"/>
        <v>0</v>
      </c>
      <c r="O72" s="109">
        <f>(SUMIF($B$21:B72,B72,$N$21:N72))</f>
        <v>0</v>
      </c>
      <c r="P72" s="109">
        <f t="shared" si="16"/>
        <v>-2.0833333333333335</v>
      </c>
      <c r="Q72" s="197"/>
      <c r="R72" s="107">
        <f t="shared" si="9"/>
        <v>0</v>
      </c>
      <c r="S72" s="109">
        <f t="shared" si="10"/>
        <v>0</v>
      </c>
      <c r="T72" s="109">
        <f t="shared" si="11"/>
        <v>0</v>
      </c>
      <c r="U72" s="109">
        <f t="shared" si="12"/>
        <v>0</v>
      </c>
      <c r="V72" s="109">
        <f t="shared" si="13"/>
        <v>0</v>
      </c>
      <c r="W72" s="109">
        <f t="shared" si="14"/>
        <v>0</v>
      </c>
      <c r="X72" s="196"/>
      <c r="Y72" s="198"/>
      <c r="Z72" s="196"/>
      <c r="AA72" s="196"/>
      <c r="AB72" s="196"/>
      <c r="AC72" s="196"/>
      <c r="AD72" s="199"/>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96"/>
      <c r="I73" s="196"/>
      <c r="J73" s="196"/>
      <c r="K73" s="196"/>
      <c r="L73" s="197"/>
      <c r="M73" s="197"/>
      <c r="N73" s="109">
        <f t="shared" si="8"/>
        <v>0</v>
      </c>
      <c r="O73" s="109">
        <f>(SUMIF($B$21:B73,B73,$N$21:N73))</f>
        <v>0</v>
      </c>
      <c r="P73" s="109">
        <f t="shared" si="16"/>
        <v>-2.0833333333333335</v>
      </c>
      <c r="Q73" s="197"/>
      <c r="R73" s="107">
        <f t="shared" si="9"/>
        <v>0</v>
      </c>
      <c r="S73" s="109">
        <f t="shared" si="10"/>
        <v>0</v>
      </c>
      <c r="T73" s="109">
        <f t="shared" si="11"/>
        <v>0</v>
      </c>
      <c r="U73" s="109">
        <f t="shared" si="12"/>
        <v>0</v>
      </c>
      <c r="V73" s="109">
        <f t="shared" si="13"/>
        <v>0</v>
      </c>
      <c r="W73" s="109">
        <f t="shared" si="14"/>
        <v>0</v>
      </c>
      <c r="X73" s="196"/>
      <c r="Y73" s="198"/>
      <c r="Z73" s="196"/>
      <c r="AA73" s="196"/>
      <c r="AB73" s="196"/>
      <c r="AC73" s="196"/>
      <c r="AD73" s="199"/>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96"/>
      <c r="I74" s="196"/>
      <c r="J74" s="196"/>
      <c r="K74" s="196"/>
      <c r="L74" s="197"/>
      <c r="M74" s="197"/>
      <c r="N74" s="109">
        <f t="shared" si="8"/>
        <v>0</v>
      </c>
      <c r="O74" s="109">
        <f>(SUMIF($B$21:B74,B74,$N$21:N74))</f>
        <v>0</v>
      </c>
      <c r="P74" s="109">
        <f t="shared" si="16"/>
        <v>-2.0833333333333335</v>
      </c>
      <c r="Q74" s="197"/>
      <c r="R74" s="107">
        <f t="shared" si="9"/>
        <v>0</v>
      </c>
      <c r="S74" s="109">
        <f t="shared" si="10"/>
        <v>0</v>
      </c>
      <c r="T74" s="109">
        <f t="shared" si="11"/>
        <v>0</v>
      </c>
      <c r="U74" s="109">
        <f t="shared" si="12"/>
        <v>0</v>
      </c>
      <c r="V74" s="109">
        <f t="shared" si="13"/>
        <v>0</v>
      </c>
      <c r="W74" s="109">
        <f t="shared" si="14"/>
        <v>0</v>
      </c>
      <c r="X74" s="196"/>
      <c r="Y74" s="198"/>
      <c r="Z74" s="196"/>
      <c r="AA74" s="196"/>
      <c r="AB74" s="196"/>
      <c r="AC74" s="196"/>
      <c r="AD74" s="199"/>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96"/>
      <c r="I75" s="196"/>
      <c r="J75" s="196"/>
      <c r="K75" s="196"/>
      <c r="L75" s="197"/>
      <c r="M75" s="197"/>
      <c r="N75" s="109">
        <f t="shared" si="8"/>
        <v>0</v>
      </c>
      <c r="O75" s="109">
        <f>(SUMIF($B$21:B75,B75,$N$21:N75))</f>
        <v>0</v>
      </c>
      <c r="P75" s="109">
        <f t="shared" si="16"/>
        <v>-2.0833333333333335</v>
      </c>
      <c r="Q75" s="197"/>
      <c r="R75" s="107">
        <f t="shared" si="9"/>
        <v>0</v>
      </c>
      <c r="S75" s="109">
        <f t="shared" si="10"/>
        <v>0</v>
      </c>
      <c r="T75" s="109">
        <f t="shared" si="11"/>
        <v>0</v>
      </c>
      <c r="U75" s="109">
        <f t="shared" si="12"/>
        <v>0</v>
      </c>
      <c r="V75" s="109">
        <f t="shared" si="13"/>
        <v>0</v>
      </c>
      <c r="W75" s="109">
        <f t="shared" si="14"/>
        <v>0</v>
      </c>
      <c r="X75" s="196"/>
      <c r="Y75" s="198"/>
      <c r="Z75" s="196"/>
      <c r="AA75" s="196"/>
      <c r="AB75" s="196"/>
      <c r="AC75" s="196"/>
      <c r="AD75" s="199"/>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96"/>
      <c r="I76" s="196"/>
      <c r="J76" s="196"/>
      <c r="K76" s="196"/>
      <c r="L76" s="197"/>
      <c r="M76" s="197"/>
      <c r="N76" s="109">
        <f t="shared" si="8"/>
        <v>0</v>
      </c>
      <c r="O76" s="109">
        <f>(SUMIF($B$21:B76,B76,$N$21:N76))</f>
        <v>0</v>
      </c>
      <c r="P76" s="109">
        <f t="shared" si="16"/>
        <v>-2.0833333333333335</v>
      </c>
      <c r="Q76" s="197"/>
      <c r="R76" s="107">
        <f t="shared" si="9"/>
        <v>0</v>
      </c>
      <c r="S76" s="109">
        <f t="shared" si="10"/>
        <v>0</v>
      </c>
      <c r="T76" s="109">
        <f t="shared" si="11"/>
        <v>0</v>
      </c>
      <c r="U76" s="109">
        <f t="shared" si="12"/>
        <v>0</v>
      </c>
      <c r="V76" s="109">
        <f t="shared" si="13"/>
        <v>0</v>
      </c>
      <c r="W76" s="109">
        <f t="shared" si="14"/>
        <v>0</v>
      </c>
      <c r="X76" s="196"/>
      <c r="Y76" s="198"/>
      <c r="Z76" s="196"/>
      <c r="AA76" s="196"/>
      <c r="AB76" s="196"/>
      <c r="AC76" s="196"/>
      <c r="AD76" s="199"/>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96"/>
      <c r="I77" s="196"/>
      <c r="J77" s="196"/>
      <c r="K77" s="196"/>
      <c r="L77" s="197"/>
      <c r="M77" s="197"/>
      <c r="N77" s="109">
        <f t="shared" si="8"/>
        <v>0</v>
      </c>
      <c r="O77" s="109">
        <f>(SUMIF($B$21:B77,B77,$N$21:N77))</f>
        <v>0</v>
      </c>
      <c r="P77" s="109">
        <f t="shared" si="16"/>
        <v>-2.0833333333333335</v>
      </c>
      <c r="Q77" s="197"/>
      <c r="R77" s="107">
        <f t="shared" si="9"/>
        <v>0</v>
      </c>
      <c r="S77" s="109">
        <f t="shared" si="10"/>
        <v>0</v>
      </c>
      <c r="T77" s="109">
        <f t="shared" si="11"/>
        <v>0</v>
      </c>
      <c r="U77" s="109">
        <f t="shared" si="12"/>
        <v>0</v>
      </c>
      <c r="V77" s="109">
        <f t="shared" si="13"/>
        <v>0</v>
      </c>
      <c r="W77" s="109">
        <f t="shared" si="14"/>
        <v>0</v>
      </c>
      <c r="X77" s="196"/>
      <c r="Y77" s="198"/>
      <c r="Z77" s="196"/>
      <c r="AA77" s="196"/>
      <c r="AB77" s="196"/>
      <c r="AC77" s="196"/>
      <c r="AD77" s="199"/>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96"/>
      <c r="I78" s="196"/>
      <c r="J78" s="196"/>
      <c r="K78" s="196"/>
      <c r="L78" s="197"/>
      <c r="M78" s="197"/>
      <c r="N78" s="109">
        <f t="shared" si="8"/>
        <v>0</v>
      </c>
      <c r="O78" s="109">
        <f>(SUMIF($B$21:B78,B78,$N$21:N78))</f>
        <v>0</v>
      </c>
      <c r="P78" s="109">
        <f t="shared" si="16"/>
        <v>-2.0833333333333335</v>
      </c>
      <c r="Q78" s="197"/>
      <c r="R78" s="107">
        <f t="shared" si="9"/>
        <v>0</v>
      </c>
      <c r="S78" s="109">
        <f t="shared" si="10"/>
        <v>0</v>
      </c>
      <c r="T78" s="109">
        <f t="shared" si="11"/>
        <v>0</v>
      </c>
      <c r="U78" s="109">
        <f t="shared" si="12"/>
        <v>0</v>
      </c>
      <c r="V78" s="109">
        <f t="shared" si="13"/>
        <v>0</v>
      </c>
      <c r="W78" s="109">
        <f t="shared" si="14"/>
        <v>0</v>
      </c>
      <c r="X78" s="196"/>
      <c r="Y78" s="198"/>
      <c r="Z78" s="196"/>
      <c r="AA78" s="196"/>
      <c r="AB78" s="196"/>
      <c r="AC78" s="196"/>
      <c r="AD78" s="199"/>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96"/>
      <c r="I79" s="196"/>
      <c r="J79" s="196"/>
      <c r="K79" s="196"/>
      <c r="L79" s="197"/>
      <c r="M79" s="197"/>
      <c r="N79" s="109">
        <f t="shared" si="8"/>
        <v>0</v>
      </c>
      <c r="O79" s="109">
        <f>(SUMIF($B$21:B79,B79,$N$21:N79))</f>
        <v>0</v>
      </c>
      <c r="P79" s="109">
        <f t="shared" si="16"/>
        <v>-2.0833333333333335</v>
      </c>
      <c r="Q79" s="197"/>
      <c r="R79" s="107">
        <f t="shared" si="9"/>
        <v>0</v>
      </c>
      <c r="S79" s="109">
        <f t="shared" si="10"/>
        <v>0</v>
      </c>
      <c r="T79" s="109">
        <f t="shared" si="11"/>
        <v>0</v>
      </c>
      <c r="U79" s="109">
        <f t="shared" si="12"/>
        <v>0</v>
      </c>
      <c r="V79" s="109">
        <f t="shared" si="13"/>
        <v>0</v>
      </c>
      <c r="W79" s="109">
        <f t="shared" si="14"/>
        <v>0</v>
      </c>
      <c r="X79" s="196"/>
      <c r="Y79" s="198"/>
      <c r="Z79" s="196"/>
      <c r="AA79" s="196"/>
      <c r="AB79" s="196"/>
      <c r="AC79" s="196"/>
      <c r="AD79" s="199"/>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96"/>
      <c r="I80" s="196"/>
      <c r="J80" s="196"/>
      <c r="K80" s="196"/>
      <c r="L80" s="197"/>
      <c r="M80" s="197"/>
      <c r="N80" s="109">
        <f t="shared" si="8"/>
        <v>0</v>
      </c>
      <c r="O80" s="109">
        <f>(SUMIF($B$21:B80,B80,$N$21:N80))</f>
        <v>0</v>
      </c>
      <c r="P80" s="109">
        <f t="shared" si="16"/>
        <v>-2.0833333333333335</v>
      </c>
      <c r="Q80" s="197"/>
      <c r="R80" s="107">
        <f t="shared" si="9"/>
        <v>0</v>
      </c>
      <c r="S80" s="109">
        <f t="shared" si="10"/>
        <v>0</v>
      </c>
      <c r="T80" s="109">
        <f t="shared" si="11"/>
        <v>0</v>
      </c>
      <c r="U80" s="109">
        <f t="shared" si="12"/>
        <v>0</v>
      </c>
      <c r="V80" s="109">
        <f t="shared" si="13"/>
        <v>0</v>
      </c>
      <c r="W80" s="109">
        <f t="shared" si="14"/>
        <v>0</v>
      </c>
      <c r="X80" s="196"/>
      <c r="Y80" s="198"/>
      <c r="Z80" s="196"/>
      <c r="AA80" s="196"/>
      <c r="AB80" s="196"/>
      <c r="AC80" s="196"/>
      <c r="AD80" s="199"/>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96"/>
      <c r="I81" s="196"/>
      <c r="J81" s="196"/>
      <c r="K81" s="196"/>
      <c r="L81" s="197"/>
      <c r="M81" s="197"/>
      <c r="N81" s="109">
        <f t="shared" si="8"/>
        <v>0</v>
      </c>
      <c r="O81" s="109">
        <f>(SUMIF($B$21:B81,B81,$N$21:N81))</f>
        <v>0</v>
      </c>
      <c r="P81" s="109">
        <f t="shared" si="16"/>
        <v>-2.0833333333333335</v>
      </c>
      <c r="Q81" s="197"/>
      <c r="R81" s="107">
        <f t="shared" si="9"/>
        <v>0</v>
      </c>
      <c r="S81" s="109">
        <f t="shared" si="10"/>
        <v>0</v>
      </c>
      <c r="T81" s="109">
        <f t="shared" si="11"/>
        <v>0</v>
      </c>
      <c r="U81" s="109">
        <f t="shared" si="12"/>
        <v>0</v>
      </c>
      <c r="V81" s="109">
        <f t="shared" si="13"/>
        <v>0</v>
      </c>
      <c r="W81" s="109">
        <f t="shared" si="14"/>
        <v>0</v>
      </c>
      <c r="X81" s="196"/>
      <c r="Y81" s="198"/>
      <c r="Z81" s="196"/>
      <c r="AA81" s="196"/>
      <c r="AB81" s="196"/>
      <c r="AC81" s="196"/>
      <c r="AD81" s="199"/>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96"/>
      <c r="I82" s="196"/>
      <c r="J82" s="196"/>
      <c r="K82" s="196"/>
      <c r="L82" s="197"/>
      <c r="M82" s="197"/>
      <c r="N82" s="109">
        <f t="shared" si="8"/>
        <v>0</v>
      </c>
      <c r="O82" s="109">
        <f>(SUMIF($B$21:B82,B82,$N$21:N82))</f>
        <v>0</v>
      </c>
      <c r="P82" s="109">
        <f t="shared" si="16"/>
        <v>-2.0833333333333335</v>
      </c>
      <c r="Q82" s="197"/>
      <c r="R82" s="107">
        <f t="shared" si="9"/>
        <v>0</v>
      </c>
      <c r="S82" s="109">
        <f t="shared" si="10"/>
        <v>0</v>
      </c>
      <c r="T82" s="109">
        <f t="shared" si="11"/>
        <v>0</v>
      </c>
      <c r="U82" s="109">
        <f t="shared" si="12"/>
        <v>0</v>
      </c>
      <c r="V82" s="109">
        <f t="shared" si="13"/>
        <v>0</v>
      </c>
      <c r="W82" s="109">
        <f t="shared" si="14"/>
        <v>0</v>
      </c>
      <c r="X82" s="196"/>
      <c r="Y82" s="198"/>
      <c r="Z82" s="196"/>
      <c r="AA82" s="196"/>
      <c r="AB82" s="196"/>
      <c r="AC82" s="196"/>
      <c r="AD82" s="199"/>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96"/>
      <c r="I83" s="196"/>
      <c r="J83" s="196"/>
      <c r="K83" s="196"/>
      <c r="L83" s="197"/>
      <c r="M83" s="197"/>
      <c r="N83" s="109">
        <f t="shared" ref="N83:N146" si="28">((((I83-H83+N(I83&lt;H83)+(K83-J83+N(K83&lt;J83))+L83-M83))))</f>
        <v>0</v>
      </c>
      <c r="O83" s="109">
        <f>(SUMIF($B$21:B83,B83,$N$21:N83))</f>
        <v>0</v>
      </c>
      <c r="P83" s="109">
        <f t="shared" si="16"/>
        <v>-2.0833333333333335</v>
      </c>
      <c r="Q83" s="197"/>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96"/>
      <c r="Y83" s="198"/>
      <c r="Z83" s="196"/>
      <c r="AA83" s="196"/>
      <c r="AB83" s="196"/>
      <c r="AC83" s="196"/>
      <c r="AD83" s="199"/>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96"/>
      <c r="I84" s="196"/>
      <c r="J84" s="196"/>
      <c r="K84" s="196"/>
      <c r="L84" s="197"/>
      <c r="M84" s="197"/>
      <c r="N84" s="109">
        <f t="shared" si="28"/>
        <v>0</v>
      </c>
      <c r="O84" s="109">
        <f>(SUMIF($B$21:B84,B84,$N$21:N84))</f>
        <v>0</v>
      </c>
      <c r="P84" s="109">
        <f t="shared" ref="P84:P147" si="36">IF(C84=2,-$AG$13+O84,IF(P83&lt;0,-$AG$13+O84,-$AG$13+O84))</f>
        <v>-2.0833333333333335</v>
      </c>
      <c r="Q84" s="197"/>
      <c r="R84" s="107">
        <f t="shared" si="29"/>
        <v>0</v>
      </c>
      <c r="S84" s="109">
        <f t="shared" si="30"/>
        <v>0</v>
      </c>
      <c r="T84" s="109">
        <f t="shared" si="31"/>
        <v>0</v>
      </c>
      <c r="U84" s="109">
        <f t="shared" si="32"/>
        <v>0</v>
      </c>
      <c r="V84" s="109">
        <f t="shared" si="33"/>
        <v>0</v>
      </c>
      <c r="W84" s="109">
        <f t="shared" si="34"/>
        <v>0</v>
      </c>
      <c r="X84" s="196"/>
      <c r="Y84" s="198"/>
      <c r="Z84" s="196"/>
      <c r="AA84" s="196"/>
      <c r="AB84" s="196"/>
      <c r="AC84" s="196"/>
      <c r="AD84" s="199"/>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96"/>
      <c r="I85" s="196"/>
      <c r="J85" s="196"/>
      <c r="K85" s="196"/>
      <c r="L85" s="197"/>
      <c r="M85" s="197"/>
      <c r="N85" s="109">
        <f t="shared" si="28"/>
        <v>0</v>
      </c>
      <c r="O85" s="109">
        <f>(SUMIF($B$21:B85,B85,$N$21:N85))</f>
        <v>0</v>
      </c>
      <c r="P85" s="109">
        <f t="shared" si="36"/>
        <v>-2.0833333333333335</v>
      </c>
      <c r="Q85" s="197"/>
      <c r="R85" s="107">
        <f t="shared" si="29"/>
        <v>0</v>
      </c>
      <c r="S85" s="109">
        <f t="shared" si="30"/>
        <v>0</v>
      </c>
      <c r="T85" s="109">
        <f t="shared" si="31"/>
        <v>0</v>
      </c>
      <c r="U85" s="109">
        <f t="shared" si="32"/>
        <v>0</v>
      </c>
      <c r="V85" s="109">
        <f t="shared" si="33"/>
        <v>0</v>
      </c>
      <c r="W85" s="109">
        <f t="shared" si="34"/>
        <v>0</v>
      </c>
      <c r="X85" s="196"/>
      <c r="Y85" s="198"/>
      <c r="Z85" s="196"/>
      <c r="AA85" s="196"/>
      <c r="AB85" s="196"/>
      <c r="AC85" s="196"/>
      <c r="AD85" s="199"/>
      <c r="AE85" s="109">
        <f t="shared" si="37"/>
        <v>-15.66666666666665</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96"/>
      <c r="I86" s="196"/>
      <c r="J86" s="196"/>
      <c r="K86" s="196"/>
      <c r="L86" s="197"/>
      <c r="M86" s="197"/>
      <c r="N86" s="109">
        <f t="shared" si="28"/>
        <v>0</v>
      </c>
      <c r="O86" s="109">
        <f>(SUMIF($B$21:B86,B86,$N$21:N86))</f>
        <v>0</v>
      </c>
      <c r="P86" s="109">
        <f t="shared" si="36"/>
        <v>-2.0833333333333335</v>
      </c>
      <c r="Q86" s="197"/>
      <c r="R86" s="107">
        <f t="shared" si="29"/>
        <v>0</v>
      </c>
      <c r="S86" s="109">
        <f t="shared" si="30"/>
        <v>0</v>
      </c>
      <c r="T86" s="109">
        <f t="shared" si="31"/>
        <v>0</v>
      </c>
      <c r="U86" s="109">
        <f t="shared" si="32"/>
        <v>0</v>
      </c>
      <c r="V86" s="109">
        <f t="shared" si="33"/>
        <v>0</v>
      </c>
      <c r="W86" s="109">
        <f t="shared" si="34"/>
        <v>0</v>
      </c>
      <c r="X86" s="196"/>
      <c r="Y86" s="198"/>
      <c r="Z86" s="196"/>
      <c r="AA86" s="196"/>
      <c r="AB86" s="196"/>
      <c r="AC86" s="196"/>
      <c r="AD86" s="199"/>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96"/>
      <c r="I87" s="196"/>
      <c r="J87" s="196"/>
      <c r="K87" s="196"/>
      <c r="L87" s="197"/>
      <c r="M87" s="197"/>
      <c r="N87" s="109">
        <f t="shared" si="28"/>
        <v>0</v>
      </c>
      <c r="O87" s="109">
        <f>(SUMIF($B$21:B87,B87,$N$21:N87))</f>
        <v>0</v>
      </c>
      <c r="P87" s="109">
        <f t="shared" si="36"/>
        <v>-2.0833333333333335</v>
      </c>
      <c r="Q87" s="197"/>
      <c r="R87" s="107">
        <f t="shared" si="29"/>
        <v>0</v>
      </c>
      <c r="S87" s="109">
        <f t="shared" si="30"/>
        <v>0</v>
      </c>
      <c r="T87" s="109">
        <f t="shared" si="31"/>
        <v>0</v>
      </c>
      <c r="U87" s="109">
        <f t="shared" si="32"/>
        <v>0</v>
      </c>
      <c r="V87" s="109">
        <f t="shared" si="33"/>
        <v>0</v>
      </c>
      <c r="W87" s="109">
        <f t="shared" si="34"/>
        <v>0</v>
      </c>
      <c r="X87" s="196"/>
      <c r="Y87" s="198"/>
      <c r="Z87" s="196"/>
      <c r="AA87" s="196"/>
      <c r="AB87" s="196"/>
      <c r="AC87" s="196"/>
      <c r="AD87" s="199"/>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96"/>
      <c r="I88" s="196"/>
      <c r="J88" s="196"/>
      <c r="K88" s="196"/>
      <c r="L88" s="197"/>
      <c r="M88" s="197"/>
      <c r="N88" s="109">
        <f t="shared" si="28"/>
        <v>0</v>
      </c>
      <c r="O88" s="109">
        <f>(SUMIF($B$21:B88,B88,$N$21:N88))</f>
        <v>0</v>
      </c>
      <c r="P88" s="109">
        <f t="shared" si="36"/>
        <v>-2.0833333333333335</v>
      </c>
      <c r="Q88" s="197"/>
      <c r="R88" s="107">
        <f t="shared" si="29"/>
        <v>0</v>
      </c>
      <c r="S88" s="109">
        <f t="shared" si="30"/>
        <v>0</v>
      </c>
      <c r="T88" s="109">
        <f t="shared" si="31"/>
        <v>0</v>
      </c>
      <c r="U88" s="109">
        <f t="shared" si="32"/>
        <v>0</v>
      </c>
      <c r="V88" s="109">
        <f t="shared" si="33"/>
        <v>0</v>
      </c>
      <c r="W88" s="109">
        <f t="shared" si="34"/>
        <v>0</v>
      </c>
      <c r="X88" s="196"/>
      <c r="Y88" s="198"/>
      <c r="Z88" s="196"/>
      <c r="AA88" s="196"/>
      <c r="AB88" s="196"/>
      <c r="AC88" s="196"/>
      <c r="AD88" s="199"/>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96"/>
      <c r="I89" s="196"/>
      <c r="J89" s="196"/>
      <c r="K89" s="196"/>
      <c r="L89" s="197"/>
      <c r="M89" s="197"/>
      <c r="N89" s="109">
        <f t="shared" si="28"/>
        <v>0</v>
      </c>
      <c r="O89" s="109">
        <f>(SUMIF($B$21:B89,B89,$N$21:N89))</f>
        <v>0</v>
      </c>
      <c r="P89" s="109">
        <f t="shared" si="36"/>
        <v>-2.0833333333333335</v>
      </c>
      <c r="Q89" s="197"/>
      <c r="R89" s="107">
        <f t="shared" si="29"/>
        <v>0</v>
      </c>
      <c r="S89" s="109">
        <f t="shared" si="30"/>
        <v>0</v>
      </c>
      <c r="T89" s="109">
        <f t="shared" si="31"/>
        <v>0</v>
      </c>
      <c r="U89" s="109">
        <f t="shared" si="32"/>
        <v>0</v>
      </c>
      <c r="V89" s="109">
        <f t="shared" si="33"/>
        <v>0</v>
      </c>
      <c r="W89" s="109">
        <f t="shared" si="34"/>
        <v>0</v>
      </c>
      <c r="X89" s="196"/>
      <c r="Y89" s="198"/>
      <c r="Z89" s="196"/>
      <c r="AA89" s="196"/>
      <c r="AB89" s="196"/>
      <c r="AC89" s="196"/>
      <c r="AD89" s="199"/>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96"/>
      <c r="I90" s="196"/>
      <c r="J90" s="196"/>
      <c r="K90" s="196"/>
      <c r="L90" s="197"/>
      <c r="M90" s="197"/>
      <c r="N90" s="109">
        <f t="shared" si="28"/>
        <v>0</v>
      </c>
      <c r="O90" s="109">
        <f>(SUMIF($B$21:B90,B90,$N$21:N90))</f>
        <v>0</v>
      </c>
      <c r="P90" s="109">
        <f t="shared" si="36"/>
        <v>-2.0833333333333335</v>
      </c>
      <c r="Q90" s="197"/>
      <c r="R90" s="107">
        <f t="shared" si="29"/>
        <v>0</v>
      </c>
      <c r="S90" s="109">
        <f t="shared" si="30"/>
        <v>0</v>
      </c>
      <c r="T90" s="109">
        <f t="shared" si="31"/>
        <v>0</v>
      </c>
      <c r="U90" s="109">
        <f t="shared" si="32"/>
        <v>0</v>
      </c>
      <c r="V90" s="109">
        <f t="shared" si="33"/>
        <v>0</v>
      </c>
      <c r="W90" s="109">
        <f t="shared" si="34"/>
        <v>0</v>
      </c>
      <c r="X90" s="196"/>
      <c r="Y90" s="198"/>
      <c r="Z90" s="196"/>
      <c r="AA90" s="196"/>
      <c r="AB90" s="196"/>
      <c r="AC90" s="196"/>
      <c r="AD90" s="199"/>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96"/>
      <c r="I91" s="196"/>
      <c r="J91" s="196"/>
      <c r="K91" s="196"/>
      <c r="L91" s="197"/>
      <c r="M91" s="197"/>
      <c r="N91" s="109">
        <f t="shared" si="28"/>
        <v>0</v>
      </c>
      <c r="O91" s="109">
        <f>(SUMIF($B$21:B91,B91,$N$21:N91))</f>
        <v>0</v>
      </c>
      <c r="P91" s="109">
        <f t="shared" si="36"/>
        <v>-2.0833333333333335</v>
      </c>
      <c r="Q91" s="197"/>
      <c r="R91" s="107">
        <f t="shared" si="29"/>
        <v>0</v>
      </c>
      <c r="S91" s="109">
        <f t="shared" si="30"/>
        <v>0</v>
      </c>
      <c r="T91" s="109">
        <f t="shared" si="31"/>
        <v>0</v>
      </c>
      <c r="U91" s="109">
        <f t="shared" si="32"/>
        <v>0</v>
      </c>
      <c r="V91" s="109">
        <f t="shared" si="33"/>
        <v>0</v>
      </c>
      <c r="W91" s="109">
        <f t="shared" si="34"/>
        <v>0</v>
      </c>
      <c r="X91" s="196"/>
      <c r="Y91" s="198"/>
      <c r="Z91" s="196"/>
      <c r="AA91" s="196"/>
      <c r="AB91" s="196"/>
      <c r="AC91" s="196"/>
      <c r="AD91" s="199"/>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96"/>
      <c r="I92" s="196"/>
      <c r="J92" s="196"/>
      <c r="K92" s="196"/>
      <c r="L92" s="197"/>
      <c r="M92" s="197"/>
      <c r="N92" s="109">
        <f t="shared" si="28"/>
        <v>0</v>
      </c>
      <c r="O92" s="109">
        <f>(SUMIF($B$21:B92,B92,$N$21:N92))</f>
        <v>0</v>
      </c>
      <c r="P92" s="109">
        <f t="shared" si="36"/>
        <v>-2.0833333333333335</v>
      </c>
      <c r="Q92" s="197"/>
      <c r="R92" s="107">
        <f t="shared" si="29"/>
        <v>0</v>
      </c>
      <c r="S92" s="109">
        <f t="shared" si="30"/>
        <v>0</v>
      </c>
      <c r="T92" s="109">
        <f t="shared" si="31"/>
        <v>0</v>
      </c>
      <c r="U92" s="109">
        <f t="shared" si="32"/>
        <v>0</v>
      </c>
      <c r="V92" s="109">
        <f t="shared" si="33"/>
        <v>0</v>
      </c>
      <c r="W92" s="109">
        <f t="shared" si="34"/>
        <v>0</v>
      </c>
      <c r="X92" s="196"/>
      <c r="Y92" s="198"/>
      <c r="Z92" s="196"/>
      <c r="AA92" s="196"/>
      <c r="AB92" s="196"/>
      <c r="AC92" s="196"/>
      <c r="AD92" s="199"/>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96"/>
      <c r="I93" s="196"/>
      <c r="J93" s="196"/>
      <c r="K93" s="196"/>
      <c r="L93" s="197"/>
      <c r="M93" s="197"/>
      <c r="N93" s="109">
        <f t="shared" si="28"/>
        <v>0</v>
      </c>
      <c r="O93" s="109">
        <f>(SUMIF($B$21:B93,B93,$N$21:N93))</f>
        <v>0</v>
      </c>
      <c r="P93" s="109">
        <f t="shared" si="36"/>
        <v>-2.0833333333333335</v>
      </c>
      <c r="Q93" s="197"/>
      <c r="R93" s="107">
        <f t="shared" si="29"/>
        <v>0</v>
      </c>
      <c r="S93" s="109">
        <f t="shared" si="30"/>
        <v>0</v>
      </c>
      <c r="T93" s="109">
        <f t="shared" si="31"/>
        <v>0</v>
      </c>
      <c r="U93" s="109">
        <f t="shared" si="32"/>
        <v>0</v>
      </c>
      <c r="V93" s="109">
        <f t="shared" si="33"/>
        <v>0</v>
      </c>
      <c r="W93" s="109">
        <f t="shared" si="34"/>
        <v>0</v>
      </c>
      <c r="X93" s="196"/>
      <c r="Y93" s="198"/>
      <c r="Z93" s="196"/>
      <c r="AA93" s="196"/>
      <c r="AB93" s="196"/>
      <c r="AC93" s="196"/>
      <c r="AD93" s="199"/>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96"/>
      <c r="I94" s="196"/>
      <c r="J94" s="196"/>
      <c r="K94" s="196"/>
      <c r="L94" s="197"/>
      <c r="M94" s="197"/>
      <c r="N94" s="109">
        <f t="shared" si="28"/>
        <v>0</v>
      </c>
      <c r="O94" s="109">
        <f>(SUMIF($B$21:B94,B94,$N$21:N94))</f>
        <v>0</v>
      </c>
      <c r="P94" s="109">
        <f t="shared" si="36"/>
        <v>-2.0833333333333335</v>
      </c>
      <c r="Q94" s="197"/>
      <c r="R94" s="107">
        <f t="shared" si="29"/>
        <v>0</v>
      </c>
      <c r="S94" s="109">
        <f t="shared" si="30"/>
        <v>0</v>
      </c>
      <c r="T94" s="109">
        <f t="shared" si="31"/>
        <v>0</v>
      </c>
      <c r="U94" s="109">
        <f t="shared" si="32"/>
        <v>0</v>
      </c>
      <c r="V94" s="109">
        <f t="shared" si="33"/>
        <v>0</v>
      </c>
      <c r="W94" s="109">
        <f t="shared" si="34"/>
        <v>0</v>
      </c>
      <c r="X94" s="196"/>
      <c r="Y94" s="198"/>
      <c r="Z94" s="196"/>
      <c r="AA94" s="196"/>
      <c r="AB94" s="196"/>
      <c r="AC94" s="196"/>
      <c r="AD94" s="199"/>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96"/>
      <c r="I95" s="196"/>
      <c r="J95" s="196"/>
      <c r="K95" s="196"/>
      <c r="L95" s="197"/>
      <c r="M95" s="197"/>
      <c r="N95" s="109">
        <f t="shared" si="28"/>
        <v>0</v>
      </c>
      <c r="O95" s="109">
        <f>(SUMIF($B$21:B95,B95,$N$21:N95))</f>
        <v>0</v>
      </c>
      <c r="P95" s="109">
        <f t="shared" si="36"/>
        <v>-2.0833333333333335</v>
      </c>
      <c r="Q95" s="197"/>
      <c r="R95" s="107">
        <f t="shared" si="29"/>
        <v>0</v>
      </c>
      <c r="S95" s="109">
        <f t="shared" si="30"/>
        <v>0</v>
      </c>
      <c r="T95" s="109">
        <f t="shared" si="31"/>
        <v>0</v>
      </c>
      <c r="U95" s="109">
        <f t="shared" si="32"/>
        <v>0</v>
      </c>
      <c r="V95" s="109">
        <f t="shared" si="33"/>
        <v>0</v>
      </c>
      <c r="W95" s="109">
        <f t="shared" si="34"/>
        <v>0</v>
      </c>
      <c r="X95" s="196"/>
      <c r="Y95" s="198"/>
      <c r="Z95" s="196"/>
      <c r="AA95" s="196"/>
      <c r="AB95" s="196"/>
      <c r="AC95" s="196"/>
      <c r="AD95" s="199"/>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96"/>
      <c r="I96" s="196"/>
      <c r="J96" s="196"/>
      <c r="K96" s="196"/>
      <c r="L96" s="197"/>
      <c r="M96" s="197"/>
      <c r="N96" s="109">
        <f t="shared" si="28"/>
        <v>0</v>
      </c>
      <c r="O96" s="109">
        <f>(SUMIF($B$21:B96,B96,$N$21:N96))</f>
        <v>0</v>
      </c>
      <c r="P96" s="109">
        <f t="shared" si="36"/>
        <v>-2.0833333333333335</v>
      </c>
      <c r="Q96" s="197"/>
      <c r="R96" s="107">
        <f t="shared" si="29"/>
        <v>0</v>
      </c>
      <c r="S96" s="109">
        <f t="shared" si="30"/>
        <v>0</v>
      </c>
      <c r="T96" s="109">
        <f t="shared" si="31"/>
        <v>0</v>
      </c>
      <c r="U96" s="109">
        <f t="shared" si="32"/>
        <v>0</v>
      </c>
      <c r="V96" s="109">
        <f t="shared" si="33"/>
        <v>0</v>
      </c>
      <c r="W96" s="109">
        <f t="shared" si="34"/>
        <v>0</v>
      </c>
      <c r="X96" s="196"/>
      <c r="Y96" s="198"/>
      <c r="Z96" s="196"/>
      <c r="AA96" s="196"/>
      <c r="AB96" s="196"/>
      <c r="AC96" s="196"/>
      <c r="AD96" s="199"/>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96"/>
      <c r="I97" s="196"/>
      <c r="J97" s="196"/>
      <c r="K97" s="196"/>
      <c r="L97" s="197"/>
      <c r="M97" s="197"/>
      <c r="N97" s="109">
        <f t="shared" si="28"/>
        <v>0</v>
      </c>
      <c r="O97" s="109">
        <f>(SUMIF($B$21:B97,B97,$N$21:N97))</f>
        <v>0</v>
      </c>
      <c r="P97" s="109">
        <f t="shared" si="36"/>
        <v>-2.0833333333333335</v>
      </c>
      <c r="Q97" s="197"/>
      <c r="R97" s="107">
        <f t="shared" si="29"/>
        <v>0</v>
      </c>
      <c r="S97" s="109">
        <f t="shared" si="30"/>
        <v>0</v>
      </c>
      <c r="T97" s="109">
        <f t="shared" si="31"/>
        <v>0</v>
      </c>
      <c r="U97" s="109">
        <f t="shared" si="32"/>
        <v>0</v>
      </c>
      <c r="V97" s="109">
        <f t="shared" si="33"/>
        <v>0</v>
      </c>
      <c r="W97" s="109">
        <f t="shared" si="34"/>
        <v>0</v>
      </c>
      <c r="X97" s="196"/>
      <c r="Y97" s="198"/>
      <c r="Z97" s="196"/>
      <c r="AA97" s="196"/>
      <c r="AB97" s="196"/>
      <c r="AC97" s="196"/>
      <c r="AD97" s="199"/>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96"/>
      <c r="I98" s="196"/>
      <c r="J98" s="196"/>
      <c r="K98" s="196"/>
      <c r="L98" s="197"/>
      <c r="M98" s="197"/>
      <c r="N98" s="109">
        <f t="shared" si="28"/>
        <v>0</v>
      </c>
      <c r="O98" s="109">
        <f>(SUMIF($B$21:B98,B98,$N$21:N98))</f>
        <v>0</v>
      </c>
      <c r="P98" s="109">
        <f t="shared" si="36"/>
        <v>-2.0833333333333335</v>
      </c>
      <c r="Q98" s="197"/>
      <c r="R98" s="107">
        <f t="shared" si="29"/>
        <v>0</v>
      </c>
      <c r="S98" s="109">
        <f t="shared" si="30"/>
        <v>0</v>
      </c>
      <c r="T98" s="109">
        <f t="shared" si="31"/>
        <v>0</v>
      </c>
      <c r="U98" s="109">
        <f t="shared" si="32"/>
        <v>0</v>
      </c>
      <c r="V98" s="109">
        <f t="shared" si="33"/>
        <v>0</v>
      </c>
      <c r="W98" s="109">
        <f t="shared" si="34"/>
        <v>0</v>
      </c>
      <c r="X98" s="196"/>
      <c r="Y98" s="198"/>
      <c r="Z98" s="196"/>
      <c r="AA98" s="196"/>
      <c r="AB98" s="196"/>
      <c r="AC98" s="196"/>
      <c r="AD98" s="199"/>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96"/>
      <c r="I99" s="196"/>
      <c r="J99" s="196"/>
      <c r="K99" s="196"/>
      <c r="L99" s="197"/>
      <c r="M99" s="197"/>
      <c r="N99" s="109">
        <f t="shared" si="28"/>
        <v>0</v>
      </c>
      <c r="O99" s="109">
        <f>(SUMIF($B$21:B99,B99,$N$21:N99))</f>
        <v>0</v>
      </c>
      <c r="P99" s="109">
        <f t="shared" si="36"/>
        <v>-2.0833333333333335</v>
      </c>
      <c r="Q99" s="197"/>
      <c r="R99" s="107">
        <f t="shared" si="29"/>
        <v>0</v>
      </c>
      <c r="S99" s="109">
        <f t="shared" si="30"/>
        <v>0</v>
      </c>
      <c r="T99" s="109">
        <f t="shared" si="31"/>
        <v>0</v>
      </c>
      <c r="U99" s="109">
        <f t="shared" si="32"/>
        <v>0</v>
      </c>
      <c r="V99" s="109">
        <f t="shared" si="33"/>
        <v>0</v>
      </c>
      <c r="W99" s="109">
        <f t="shared" si="34"/>
        <v>0</v>
      </c>
      <c r="X99" s="196"/>
      <c r="Y99" s="198"/>
      <c r="Z99" s="196"/>
      <c r="AA99" s="196"/>
      <c r="AB99" s="196"/>
      <c r="AC99" s="196"/>
      <c r="AD99" s="199"/>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96"/>
      <c r="I100" s="196"/>
      <c r="J100" s="196"/>
      <c r="K100" s="196"/>
      <c r="L100" s="197"/>
      <c r="M100" s="197"/>
      <c r="N100" s="109">
        <f t="shared" si="28"/>
        <v>0</v>
      </c>
      <c r="O100" s="109">
        <f>(SUMIF($B$21:B100,B100,$N$21:N100))</f>
        <v>0</v>
      </c>
      <c r="P100" s="109">
        <f t="shared" si="36"/>
        <v>-2.0833333333333335</v>
      </c>
      <c r="Q100" s="197"/>
      <c r="R100" s="107">
        <f t="shared" si="29"/>
        <v>0</v>
      </c>
      <c r="S100" s="109">
        <f t="shared" si="30"/>
        <v>0</v>
      </c>
      <c r="T100" s="109">
        <f t="shared" si="31"/>
        <v>0</v>
      </c>
      <c r="U100" s="109">
        <f t="shared" si="32"/>
        <v>0</v>
      </c>
      <c r="V100" s="109">
        <f t="shared" si="33"/>
        <v>0</v>
      </c>
      <c r="W100" s="109">
        <f t="shared" si="34"/>
        <v>0</v>
      </c>
      <c r="X100" s="196"/>
      <c r="Y100" s="198"/>
      <c r="Z100" s="196"/>
      <c r="AA100" s="196"/>
      <c r="AB100" s="196"/>
      <c r="AC100" s="196"/>
      <c r="AD100" s="199"/>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96"/>
      <c r="I101" s="196"/>
      <c r="J101" s="196"/>
      <c r="K101" s="196"/>
      <c r="L101" s="197"/>
      <c r="M101" s="197"/>
      <c r="N101" s="109">
        <f t="shared" si="28"/>
        <v>0</v>
      </c>
      <c r="O101" s="109">
        <f>(SUMIF($B$21:B101,B101,$N$21:N101))</f>
        <v>0</v>
      </c>
      <c r="P101" s="109">
        <f t="shared" si="36"/>
        <v>-2.0833333333333335</v>
      </c>
      <c r="Q101" s="197"/>
      <c r="R101" s="107">
        <f t="shared" si="29"/>
        <v>0</v>
      </c>
      <c r="S101" s="109">
        <f t="shared" si="30"/>
        <v>0</v>
      </c>
      <c r="T101" s="109">
        <f t="shared" si="31"/>
        <v>0</v>
      </c>
      <c r="U101" s="109">
        <f t="shared" si="32"/>
        <v>0</v>
      </c>
      <c r="V101" s="109">
        <f t="shared" si="33"/>
        <v>0</v>
      </c>
      <c r="W101" s="109">
        <f t="shared" si="34"/>
        <v>0</v>
      </c>
      <c r="X101" s="196"/>
      <c r="Y101" s="198"/>
      <c r="Z101" s="196"/>
      <c r="AA101" s="196"/>
      <c r="AB101" s="196"/>
      <c r="AC101" s="196"/>
      <c r="AD101" s="199"/>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96"/>
      <c r="I102" s="196"/>
      <c r="J102" s="196"/>
      <c r="K102" s="196"/>
      <c r="L102" s="197"/>
      <c r="M102" s="197"/>
      <c r="N102" s="109">
        <f t="shared" si="28"/>
        <v>0</v>
      </c>
      <c r="O102" s="109">
        <f>(SUMIF($B$21:B102,B102,$N$21:N102))</f>
        <v>0</v>
      </c>
      <c r="P102" s="109">
        <f t="shared" si="36"/>
        <v>-2.0833333333333335</v>
      </c>
      <c r="Q102" s="197"/>
      <c r="R102" s="107">
        <f t="shared" si="29"/>
        <v>0</v>
      </c>
      <c r="S102" s="109">
        <f t="shared" si="30"/>
        <v>0</v>
      </c>
      <c r="T102" s="109">
        <f t="shared" si="31"/>
        <v>0</v>
      </c>
      <c r="U102" s="109">
        <f t="shared" si="32"/>
        <v>0</v>
      </c>
      <c r="V102" s="109">
        <f t="shared" si="33"/>
        <v>0</v>
      </c>
      <c r="W102" s="109">
        <f t="shared" si="34"/>
        <v>0</v>
      </c>
      <c r="X102" s="196"/>
      <c r="Y102" s="198"/>
      <c r="Z102" s="196"/>
      <c r="AA102" s="196"/>
      <c r="AB102" s="196"/>
      <c r="AC102" s="196"/>
      <c r="AD102" s="199"/>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96"/>
      <c r="I103" s="196"/>
      <c r="J103" s="196"/>
      <c r="K103" s="196"/>
      <c r="L103" s="197"/>
      <c r="M103" s="197"/>
      <c r="N103" s="109">
        <f t="shared" si="28"/>
        <v>0</v>
      </c>
      <c r="O103" s="109">
        <f>(SUMIF($B$21:B103,B103,$N$21:N103))</f>
        <v>0</v>
      </c>
      <c r="P103" s="109">
        <f t="shared" si="36"/>
        <v>-2.0833333333333335</v>
      </c>
      <c r="Q103" s="197"/>
      <c r="R103" s="107">
        <f t="shared" si="29"/>
        <v>0</v>
      </c>
      <c r="S103" s="109">
        <f t="shared" si="30"/>
        <v>0</v>
      </c>
      <c r="T103" s="109">
        <f t="shared" si="31"/>
        <v>0</v>
      </c>
      <c r="U103" s="109">
        <f t="shared" si="32"/>
        <v>0</v>
      </c>
      <c r="V103" s="109">
        <f t="shared" si="33"/>
        <v>0</v>
      </c>
      <c r="W103" s="109">
        <f t="shared" si="34"/>
        <v>0</v>
      </c>
      <c r="X103" s="196"/>
      <c r="Y103" s="198"/>
      <c r="Z103" s="196"/>
      <c r="AA103" s="196"/>
      <c r="AB103" s="196"/>
      <c r="AC103" s="196"/>
      <c r="AD103" s="199"/>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96"/>
      <c r="I104" s="196"/>
      <c r="J104" s="196"/>
      <c r="K104" s="196"/>
      <c r="L104" s="197"/>
      <c r="M104" s="197"/>
      <c r="N104" s="109">
        <f t="shared" si="28"/>
        <v>0</v>
      </c>
      <c r="O104" s="109">
        <f>(SUMIF($B$21:B104,B104,$N$21:N104))</f>
        <v>0</v>
      </c>
      <c r="P104" s="109">
        <f t="shared" si="36"/>
        <v>-2.0833333333333335</v>
      </c>
      <c r="Q104" s="197"/>
      <c r="R104" s="107">
        <f t="shared" si="29"/>
        <v>0</v>
      </c>
      <c r="S104" s="109">
        <f t="shared" si="30"/>
        <v>0</v>
      </c>
      <c r="T104" s="109">
        <f t="shared" si="31"/>
        <v>0</v>
      </c>
      <c r="U104" s="109">
        <f t="shared" si="32"/>
        <v>0</v>
      </c>
      <c r="V104" s="109">
        <f t="shared" si="33"/>
        <v>0</v>
      </c>
      <c r="W104" s="109">
        <f t="shared" si="34"/>
        <v>0</v>
      </c>
      <c r="X104" s="196"/>
      <c r="Y104" s="198"/>
      <c r="Z104" s="196"/>
      <c r="AA104" s="196"/>
      <c r="AB104" s="196"/>
      <c r="AC104" s="196"/>
      <c r="AD104" s="199"/>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96"/>
      <c r="I105" s="196"/>
      <c r="J105" s="196"/>
      <c r="K105" s="196"/>
      <c r="L105" s="197"/>
      <c r="M105" s="197"/>
      <c r="N105" s="109">
        <f t="shared" si="28"/>
        <v>0</v>
      </c>
      <c r="O105" s="109">
        <f>(SUMIF($B$21:B105,B105,$N$21:N105))</f>
        <v>0</v>
      </c>
      <c r="P105" s="109">
        <f t="shared" si="36"/>
        <v>-2.0833333333333335</v>
      </c>
      <c r="Q105" s="197"/>
      <c r="R105" s="107">
        <f t="shared" si="29"/>
        <v>0</v>
      </c>
      <c r="S105" s="109">
        <f t="shared" si="30"/>
        <v>0</v>
      </c>
      <c r="T105" s="109">
        <f t="shared" si="31"/>
        <v>0</v>
      </c>
      <c r="U105" s="109">
        <f t="shared" si="32"/>
        <v>0</v>
      </c>
      <c r="V105" s="109">
        <f t="shared" si="33"/>
        <v>0</v>
      </c>
      <c r="W105" s="109">
        <f t="shared" si="34"/>
        <v>0</v>
      </c>
      <c r="X105" s="196"/>
      <c r="Y105" s="198"/>
      <c r="Z105" s="196"/>
      <c r="AA105" s="196"/>
      <c r="AB105" s="196"/>
      <c r="AC105" s="196"/>
      <c r="AD105" s="199"/>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96"/>
      <c r="I106" s="196"/>
      <c r="J106" s="196"/>
      <c r="K106" s="196"/>
      <c r="L106" s="197"/>
      <c r="M106" s="197"/>
      <c r="N106" s="109">
        <f t="shared" si="28"/>
        <v>0</v>
      </c>
      <c r="O106" s="109">
        <f>(SUMIF($B$21:B106,B106,$N$21:N106))</f>
        <v>0</v>
      </c>
      <c r="P106" s="109">
        <f t="shared" si="36"/>
        <v>-2.0833333333333335</v>
      </c>
      <c r="Q106" s="197"/>
      <c r="R106" s="107">
        <f t="shared" si="29"/>
        <v>0</v>
      </c>
      <c r="S106" s="109">
        <f t="shared" si="30"/>
        <v>0</v>
      </c>
      <c r="T106" s="109">
        <f t="shared" si="31"/>
        <v>0</v>
      </c>
      <c r="U106" s="109">
        <f t="shared" si="32"/>
        <v>0</v>
      </c>
      <c r="V106" s="109">
        <f t="shared" si="33"/>
        <v>0</v>
      </c>
      <c r="W106" s="109">
        <f t="shared" si="34"/>
        <v>0</v>
      </c>
      <c r="X106" s="196"/>
      <c r="Y106" s="198"/>
      <c r="Z106" s="196"/>
      <c r="AA106" s="196"/>
      <c r="AB106" s="196"/>
      <c r="AC106" s="196"/>
      <c r="AD106" s="199"/>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96"/>
      <c r="I107" s="196"/>
      <c r="J107" s="196"/>
      <c r="K107" s="196"/>
      <c r="L107" s="197"/>
      <c r="M107" s="197"/>
      <c r="N107" s="109">
        <f t="shared" si="28"/>
        <v>0</v>
      </c>
      <c r="O107" s="109">
        <f>(SUMIF($B$21:B107,B107,$N$21:N107))</f>
        <v>0</v>
      </c>
      <c r="P107" s="109">
        <f t="shared" si="36"/>
        <v>-2.0833333333333335</v>
      </c>
      <c r="Q107" s="197"/>
      <c r="R107" s="107">
        <f t="shared" si="29"/>
        <v>0</v>
      </c>
      <c r="S107" s="109">
        <f t="shared" si="30"/>
        <v>0</v>
      </c>
      <c r="T107" s="109">
        <f t="shared" si="31"/>
        <v>0</v>
      </c>
      <c r="U107" s="109">
        <f t="shared" si="32"/>
        <v>0</v>
      </c>
      <c r="V107" s="109">
        <f t="shared" si="33"/>
        <v>0</v>
      </c>
      <c r="W107" s="109">
        <f t="shared" si="34"/>
        <v>0</v>
      </c>
      <c r="X107" s="196"/>
      <c r="Y107" s="198"/>
      <c r="Z107" s="196"/>
      <c r="AA107" s="196"/>
      <c r="AB107" s="196"/>
      <c r="AC107" s="196"/>
      <c r="AD107" s="199"/>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96"/>
      <c r="I108" s="196"/>
      <c r="J108" s="196"/>
      <c r="K108" s="196"/>
      <c r="L108" s="197"/>
      <c r="M108" s="197"/>
      <c r="N108" s="109">
        <f t="shared" si="28"/>
        <v>0</v>
      </c>
      <c r="O108" s="109">
        <f>(SUMIF($B$21:B108,B108,$N$21:N108))</f>
        <v>0</v>
      </c>
      <c r="P108" s="109">
        <f t="shared" si="36"/>
        <v>-2.0833333333333335</v>
      </c>
      <c r="Q108" s="197"/>
      <c r="R108" s="107">
        <f t="shared" si="29"/>
        <v>0</v>
      </c>
      <c r="S108" s="109">
        <f t="shared" si="30"/>
        <v>0</v>
      </c>
      <c r="T108" s="109">
        <f t="shared" si="31"/>
        <v>0</v>
      </c>
      <c r="U108" s="109">
        <f t="shared" si="32"/>
        <v>0</v>
      </c>
      <c r="V108" s="109">
        <f t="shared" si="33"/>
        <v>0</v>
      </c>
      <c r="W108" s="109">
        <f t="shared" si="34"/>
        <v>0</v>
      </c>
      <c r="X108" s="196"/>
      <c r="Y108" s="198"/>
      <c r="Z108" s="196"/>
      <c r="AA108" s="196"/>
      <c r="AB108" s="196"/>
      <c r="AC108" s="196"/>
      <c r="AD108" s="199"/>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96"/>
      <c r="I109" s="196"/>
      <c r="J109" s="196"/>
      <c r="K109" s="196"/>
      <c r="L109" s="197"/>
      <c r="M109" s="197"/>
      <c r="N109" s="109">
        <f t="shared" si="28"/>
        <v>0</v>
      </c>
      <c r="O109" s="109">
        <f>(SUMIF($B$21:B109,B109,$N$21:N109))</f>
        <v>0</v>
      </c>
      <c r="P109" s="109">
        <f t="shared" si="36"/>
        <v>-2.0833333333333335</v>
      </c>
      <c r="Q109" s="197"/>
      <c r="R109" s="107">
        <f t="shared" si="29"/>
        <v>0</v>
      </c>
      <c r="S109" s="109">
        <f t="shared" si="30"/>
        <v>0</v>
      </c>
      <c r="T109" s="109">
        <f t="shared" si="31"/>
        <v>0</v>
      </c>
      <c r="U109" s="109">
        <f t="shared" si="32"/>
        <v>0</v>
      </c>
      <c r="V109" s="109">
        <f t="shared" si="33"/>
        <v>0</v>
      </c>
      <c r="W109" s="109">
        <f t="shared" si="34"/>
        <v>0</v>
      </c>
      <c r="X109" s="196"/>
      <c r="Y109" s="198"/>
      <c r="Z109" s="196"/>
      <c r="AA109" s="196"/>
      <c r="AB109" s="196"/>
      <c r="AC109" s="196"/>
      <c r="AD109" s="199"/>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96"/>
      <c r="I110" s="196"/>
      <c r="J110" s="196"/>
      <c r="K110" s="196"/>
      <c r="L110" s="197"/>
      <c r="M110" s="197"/>
      <c r="N110" s="109">
        <f t="shared" si="28"/>
        <v>0</v>
      </c>
      <c r="O110" s="109">
        <f>(SUMIF($B$21:B110,B110,$N$21:N110))</f>
        <v>0</v>
      </c>
      <c r="P110" s="109">
        <f t="shared" si="36"/>
        <v>-2.0833333333333335</v>
      </c>
      <c r="Q110" s="197"/>
      <c r="R110" s="107">
        <f t="shared" si="29"/>
        <v>0</v>
      </c>
      <c r="S110" s="109">
        <f t="shared" si="30"/>
        <v>0</v>
      </c>
      <c r="T110" s="109">
        <f t="shared" si="31"/>
        <v>0</v>
      </c>
      <c r="U110" s="109">
        <f t="shared" si="32"/>
        <v>0</v>
      </c>
      <c r="V110" s="109">
        <f t="shared" si="33"/>
        <v>0</v>
      </c>
      <c r="W110" s="109">
        <f t="shared" si="34"/>
        <v>0</v>
      </c>
      <c r="X110" s="196"/>
      <c r="Y110" s="198"/>
      <c r="Z110" s="196"/>
      <c r="AA110" s="196"/>
      <c r="AB110" s="196"/>
      <c r="AC110" s="196"/>
      <c r="AD110" s="199"/>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96"/>
      <c r="I111" s="196"/>
      <c r="J111" s="196"/>
      <c r="K111" s="196"/>
      <c r="L111" s="197"/>
      <c r="M111" s="197"/>
      <c r="N111" s="109">
        <f t="shared" si="28"/>
        <v>0</v>
      </c>
      <c r="O111" s="109">
        <f>(SUMIF($B$21:B111,B111,$N$21:N111))</f>
        <v>0</v>
      </c>
      <c r="P111" s="109">
        <f t="shared" si="36"/>
        <v>-2.0833333333333335</v>
      </c>
      <c r="Q111" s="197"/>
      <c r="R111" s="107">
        <f t="shared" si="29"/>
        <v>0</v>
      </c>
      <c r="S111" s="109">
        <f t="shared" si="30"/>
        <v>0</v>
      </c>
      <c r="T111" s="109">
        <f t="shared" si="31"/>
        <v>0</v>
      </c>
      <c r="U111" s="109">
        <f t="shared" si="32"/>
        <v>0</v>
      </c>
      <c r="V111" s="109">
        <f t="shared" si="33"/>
        <v>0</v>
      </c>
      <c r="W111" s="109">
        <f t="shared" si="34"/>
        <v>0</v>
      </c>
      <c r="X111" s="196"/>
      <c r="Y111" s="198"/>
      <c r="Z111" s="196"/>
      <c r="AA111" s="196"/>
      <c r="AB111" s="196"/>
      <c r="AC111" s="196"/>
      <c r="AD111" s="199"/>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96"/>
      <c r="I112" s="196"/>
      <c r="J112" s="196"/>
      <c r="K112" s="196"/>
      <c r="L112" s="197"/>
      <c r="M112" s="197"/>
      <c r="N112" s="109">
        <f t="shared" si="28"/>
        <v>0</v>
      </c>
      <c r="O112" s="109">
        <f>(SUMIF($B$21:B112,B112,$N$21:N112))</f>
        <v>0</v>
      </c>
      <c r="P112" s="109">
        <f t="shared" si="36"/>
        <v>-2.0833333333333335</v>
      </c>
      <c r="Q112" s="197"/>
      <c r="R112" s="107">
        <f t="shared" si="29"/>
        <v>0</v>
      </c>
      <c r="S112" s="109">
        <f t="shared" si="30"/>
        <v>0</v>
      </c>
      <c r="T112" s="109">
        <f t="shared" si="31"/>
        <v>0</v>
      </c>
      <c r="U112" s="109">
        <f t="shared" si="32"/>
        <v>0</v>
      </c>
      <c r="V112" s="109">
        <f t="shared" si="33"/>
        <v>0</v>
      </c>
      <c r="W112" s="109">
        <f t="shared" si="34"/>
        <v>0</v>
      </c>
      <c r="X112" s="196"/>
      <c r="Y112" s="198"/>
      <c r="Z112" s="196"/>
      <c r="AA112" s="196"/>
      <c r="AB112" s="196"/>
      <c r="AC112" s="196"/>
      <c r="AD112" s="199"/>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96"/>
      <c r="I113" s="196"/>
      <c r="J113" s="196"/>
      <c r="K113" s="196"/>
      <c r="L113" s="197"/>
      <c r="M113" s="197"/>
      <c r="N113" s="109">
        <f t="shared" si="28"/>
        <v>0</v>
      </c>
      <c r="O113" s="109">
        <f>(SUMIF($B$21:B113,B113,$N$21:N113))</f>
        <v>0</v>
      </c>
      <c r="P113" s="109">
        <f t="shared" si="36"/>
        <v>-2.0833333333333335</v>
      </c>
      <c r="Q113" s="197"/>
      <c r="R113" s="107">
        <f t="shared" si="29"/>
        <v>0</v>
      </c>
      <c r="S113" s="109">
        <f t="shared" si="30"/>
        <v>0</v>
      </c>
      <c r="T113" s="109">
        <f t="shared" si="31"/>
        <v>0</v>
      </c>
      <c r="U113" s="109">
        <f t="shared" si="32"/>
        <v>0</v>
      </c>
      <c r="V113" s="109">
        <f t="shared" si="33"/>
        <v>0</v>
      </c>
      <c r="W113" s="109">
        <f t="shared" si="34"/>
        <v>0</v>
      </c>
      <c r="X113" s="196"/>
      <c r="Y113" s="198"/>
      <c r="Z113" s="196"/>
      <c r="AA113" s="196"/>
      <c r="AB113" s="196"/>
      <c r="AC113" s="196"/>
      <c r="AD113" s="199"/>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96"/>
      <c r="I114" s="196"/>
      <c r="J114" s="196"/>
      <c r="K114" s="196"/>
      <c r="L114" s="197"/>
      <c r="M114" s="197"/>
      <c r="N114" s="109">
        <f t="shared" si="28"/>
        <v>0</v>
      </c>
      <c r="O114" s="109">
        <f>(SUMIF($B$21:B114,B114,$N$21:N114))</f>
        <v>0</v>
      </c>
      <c r="P114" s="109">
        <f t="shared" si="36"/>
        <v>-2.0833333333333335</v>
      </c>
      <c r="Q114" s="197"/>
      <c r="R114" s="107">
        <f t="shared" si="29"/>
        <v>0</v>
      </c>
      <c r="S114" s="109">
        <f t="shared" si="30"/>
        <v>0</v>
      </c>
      <c r="T114" s="109">
        <f t="shared" si="31"/>
        <v>0</v>
      </c>
      <c r="U114" s="109">
        <f t="shared" si="32"/>
        <v>0</v>
      </c>
      <c r="V114" s="109">
        <f t="shared" si="33"/>
        <v>0</v>
      </c>
      <c r="W114" s="109">
        <f t="shared" si="34"/>
        <v>0</v>
      </c>
      <c r="X114" s="196"/>
      <c r="Y114" s="198"/>
      <c r="Z114" s="196"/>
      <c r="AA114" s="196"/>
      <c r="AB114" s="196"/>
      <c r="AC114" s="196"/>
      <c r="AD114" s="199"/>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96"/>
      <c r="I115" s="196"/>
      <c r="J115" s="196"/>
      <c r="K115" s="196"/>
      <c r="L115" s="197"/>
      <c r="M115" s="197"/>
      <c r="N115" s="109">
        <f t="shared" si="28"/>
        <v>0</v>
      </c>
      <c r="O115" s="109">
        <f>(SUMIF($B$21:B115,B115,$N$21:N115))</f>
        <v>0</v>
      </c>
      <c r="P115" s="109">
        <f t="shared" si="36"/>
        <v>-2.0833333333333335</v>
      </c>
      <c r="Q115" s="197"/>
      <c r="R115" s="107">
        <f t="shared" si="29"/>
        <v>0</v>
      </c>
      <c r="S115" s="109">
        <f t="shared" si="30"/>
        <v>0</v>
      </c>
      <c r="T115" s="109">
        <f t="shared" si="31"/>
        <v>0</v>
      </c>
      <c r="U115" s="109">
        <f t="shared" si="32"/>
        <v>0</v>
      </c>
      <c r="V115" s="109">
        <f t="shared" si="33"/>
        <v>0</v>
      </c>
      <c r="W115" s="109">
        <f t="shared" si="34"/>
        <v>0</v>
      </c>
      <c r="X115" s="196"/>
      <c r="Y115" s="198"/>
      <c r="Z115" s="196"/>
      <c r="AA115" s="196"/>
      <c r="AB115" s="196"/>
      <c r="AC115" s="196"/>
      <c r="AD115" s="199"/>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96"/>
      <c r="I116" s="196"/>
      <c r="J116" s="196"/>
      <c r="K116" s="196"/>
      <c r="L116" s="197"/>
      <c r="M116" s="197"/>
      <c r="N116" s="109">
        <f t="shared" si="28"/>
        <v>0</v>
      </c>
      <c r="O116" s="109">
        <f>(SUMIF($B$21:B116,B116,$N$21:N116))</f>
        <v>0</v>
      </c>
      <c r="P116" s="109">
        <f t="shared" si="36"/>
        <v>-2.0833333333333335</v>
      </c>
      <c r="Q116" s="197"/>
      <c r="R116" s="107">
        <f t="shared" si="29"/>
        <v>0</v>
      </c>
      <c r="S116" s="109">
        <f t="shared" si="30"/>
        <v>0</v>
      </c>
      <c r="T116" s="109">
        <f t="shared" si="31"/>
        <v>0</v>
      </c>
      <c r="U116" s="109">
        <f t="shared" si="32"/>
        <v>0</v>
      </c>
      <c r="V116" s="109">
        <f t="shared" si="33"/>
        <v>0</v>
      </c>
      <c r="W116" s="109">
        <f t="shared" si="34"/>
        <v>0</v>
      </c>
      <c r="X116" s="196"/>
      <c r="Y116" s="198"/>
      <c r="Z116" s="196"/>
      <c r="AA116" s="196"/>
      <c r="AB116" s="196"/>
      <c r="AC116" s="196"/>
      <c r="AD116" s="199"/>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96"/>
      <c r="I117" s="196"/>
      <c r="J117" s="196"/>
      <c r="K117" s="196"/>
      <c r="L117" s="197"/>
      <c r="M117" s="197"/>
      <c r="N117" s="109">
        <f t="shared" si="28"/>
        <v>0</v>
      </c>
      <c r="O117" s="109">
        <f>(SUMIF($B$21:B117,B117,$N$21:N117))</f>
        <v>0</v>
      </c>
      <c r="P117" s="109">
        <f t="shared" si="36"/>
        <v>-2.0833333333333335</v>
      </c>
      <c r="Q117" s="197"/>
      <c r="R117" s="107">
        <f t="shared" si="29"/>
        <v>0</v>
      </c>
      <c r="S117" s="109">
        <f t="shared" si="30"/>
        <v>0</v>
      </c>
      <c r="T117" s="109">
        <f t="shared" si="31"/>
        <v>0</v>
      </c>
      <c r="U117" s="109">
        <f t="shared" si="32"/>
        <v>0</v>
      </c>
      <c r="V117" s="109">
        <f t="shared" si="33"/>
        <v>0</v>
      </c>
      <c r="W117" s="109">
        <f t="shared" si="34"/>
        <v>0</v>
      </c>
      <c r="X117" s="196"/>
      <c r="Y117" s="198"/>
      <c r="Z117" s="196"/>
      <c r="AA117" s="196"/>
      <c r="AB117" s="196"/>
      <c r="AC117" s="196"/>
      <c r="AD117" s="199"/>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96"/>
      <c r="I118" s="196"/>
      <c r="J118" s="196"/>
      <c r="K118" s="196"/>
      <c r="L118" s="197"/>
      <c r="M118" s="197"/>
      <c r="N118" s="109">
        <f t="shared" si="28"/>
        <v>0</v>
      </c>
      <c r="O118" s="109">
        <f>(SUMIF($B$21:B118,B118,$N$21:N118))</f>
        <v>0</v>
      </c>
      <c r="P118" s="109">
        <f t="shared" si="36"/>
        <v>-2.0833333333333335</v>
      </c>
      <c r="Q118" s="197"/>
      <c r="R118" s="107">
        <f t="shared" si="29"/>
        <v>0</v>
      </c>
      <c r="S118" s="109">
        <f t="shared" si="30"/>
        <v>0</v>
      </c>
      <c r="T118" s="109">
        <f t="shared" si="31"/>
        <v>0</v>
      </c>
      <c r="U118" s="109">
        <f t="shared" si="32"/>
        <v>0</v>
      </c>
      <c r="V118" s="109">
        <f t="shared" si="33"/>
        <v>0</v>
      </c>
      <c r="W118" s="109">
        <f t="shared" si="34"/>
        <v>0</v>
      </c>
      <c r="X118" s="196"/>
      <c r="Y118" s="198"/>
      <c r="Z118" s="196"/>
      <c r="AA118" s="196"/>
      <c r="AB118" s="196"/>
      <c r="AC118" s="196"/>
      <c r="AD118" s="199"/>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96"/>
      <c r="I119" s="196"/>
      <c r="J119" s="196"/>
      <c r="K119" s="196"/>
      <c r="L119" s="197"/>
      <c r="M119" s="197"/>
      <c r="N119" s="109">
        <f t="shared" si="28"/>
        <v>0</v>
      </c>
      <c r="O119" s="109">
        <f>(SUMIF($B$21:B119,B119,$N$21:N119))</f>
        <v>0</v>
      </c>
      <c r="P119" s="109">
        <f t="shared" si="36"/>
        <v>-2.0833333333333335</v>
      </c>
      <c r="Q119" s="197"/>
      <c r="R119" s="107">
        <f t="shared" si="29"/>
        <v>0</v>
      </c>
      <c r="S119" s="109">
        <f t="shared" si="30"/>
        <v>0</v>
      </c>
      <c r="T119" s="109">
        <f t="shared" si="31"/>
        <v>0</v>
      </c>
      <c r="U119" s="109">
        <f t="shared" si="32"/>
        <v>0</v>
      </c>
      <c r="V119" s="109">
        <f t="shared" si="33"/>
        <v>0</v>
      </c>
      <c r="W119" s="109">
        <f t="shared" si="34"/>
        <v>0</v>
      </c>
      <c r="X119" s="196"/>
      <c r="Y119" s="198"/>
      <c r="Z119" s="196"/>
      <c r="AA119" s="196"/>
      <c r="AB119" s="196"/>
      <c r="AC119" s="196"/>
      <c r="AD119" s="199"/>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96"/>
      <c r="I120" s="196"/>
      <c r="J120" s="196"/>
      <c r="K120" s="196"/>
      <c r="L120" s="197"/>
      <c r="M120" s="197"/>
      <c r="N120" s="109">
        <f t="shared" si="28"/>
        <v>0</v>
      </c>
      <c r="O120" s="109">
        <f>(SUMIF($B$21:B120,B120,$N$21:N120))</f>
        <v>0</v>
      </c>
      <c r="P120" s="109">
        <f t="shared" si="36"/>
        <v>-2.0833333333333335</v>
      </c>
      <c r="Q120" s="197"/>
      <c r="R120" s="107">
        <f t="shared" si="29"/>
        <v>0</v>
      </c>
      <c r="S120" s="109">
        <f t="shared" si="30"/>
        <v>0</v>
      </c>
      <c r="T120" s="109">
        <f t="shared" si="31"/>
        <v>0</v>
      </c>
      <c r="U120" s="109">
        <f t="shared" si="32"/>
        <v>0</v>
      </c>
      <c r="V120" s="109">
        <f t="shared" si="33"/>
        <v>0</v>
      </c>
      <c r="W120" s="109">
        <f t="shared" si="34"/>
        <v>0</v>
      </c>
      <c r="X120" s="196"/>
      <c r="Y120" s="198"/>
      <c r="Z120" s="196"/>
      <c r="AA120" s="196"/>
      <c r="AB120" s="196"/>
      <c r="AC120" s="196"/>
      <c r="AD120" s="199"/>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96"/>
      <c r="I121" s="196"/>
      <c r="J121" s="196"/>
      <c r="K121" s="196"/>
      <c r="L121" s="197"/>
      <c r="M121" s="197"/>
      <c r="N121" s="109">
        <f t="shared" si="28"/>
        <v>0</v>
      </c>
      <c r="O121" s="109">
        <f>(SUMIF($B$21:B121,B121,$N$21:N121))</f>
        <v>0</v>
      </c>
      <c r="P121" s="109">
        <f t="shared" si="36"/>
        <v>-2.0833333333333335</v>
      </c>
      <c r="Q121" s="197"/>
      <c r="R121" s="107">
        <f t="shared" si="29"/>
        <v>0</v>
      </c>
      <c r="S121" s="109">
        <f t="shared" si="30"/>
        <v>0</v>
      </c>
      <c r="T121" s="109">
        <f t="shared" si="31"/>
        <v>0</v>
      </c>
      <c r="U121" s="109">
        <f t="shared" si="32"/>
        <v>0</v>
      </c>
      <c r="V121" s="109">
        <f t="shared" si="33"/>
        <v>0</v>
      </c>
      <c r="W121" s="109">
        <f t="shared" si="34"/>
        <v>0</v>
      </c>
      <c r="X121" s="196"/>
      <c r="Y121" s="198"/>
      <c r="Z121" s="196"/>
      <c r="AA121" s="196"/>
      <c r="AB121" s="196"/>
      <c r="AC121" s="196"/>
      <c r="AD121" s="199"/>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96"/>
      <c r="I122" s="196"/>
      <c r="J122" s="196"/>
      <c r="K122" s="196"/>
      <c r="L122" s="197"/>
      <c r="M122" s="197"/>
      <c r="N122" s="109">
        <f t="shared" si="28"/>
        <v>0</v>
      </c>
      <c r="O122" s="109">
        <f>(SUMIF($B$21:B122,B122,$N$21:N122))</f>
        <v>0</v>
      </c>
      <c r="P122" s="109">
        <f t="shared" si="36"/>
        <v>-2.0833333333333335</v>
      </c>
      <c r="Q122" s="197"/>
      <c r="R122" s="107">
        <f t="shared" si="29"/>
        <v>0</v>
      </c>
      <c r="S122" s="109">
        <f t="shared" si="30"/>
        <v>0</v>
      </c>
      <c r="T122" s="109">
        <f t="shared" si="31"/>
        <v>0</v>
      </c>
      <c r="U122" s="109">
        <f t="shared" si="32"/>
        <v>0</v>
      </c>
      <c r="V122" s="109">
        <f t="shared" si="33"/>
        <v>0</v>
      </c>
      <c r="W122" s="109">
        <f t="shared" si="34"/>
        <v>0</v>
      </c>
      <c r="X122" s="196"/>
      <c r="Y122" s="198"/>
      <c r="Z122" s="196"/>
      <c r="AA122" s="196"/>
      <c r="AB122" s="196"/>
      <c r="AC122" s="196"/>
      <c r="AD122" s="199"/>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96"/>
      <c r="I123" s="196"/>
      <c r="J123" s="196"/>
      <c r="K123" s="196"/>
      <c r="L123" s="197"/>
      <c r="M123" s="197"/>
      <c r="N123" s="109">
        <f t="shared" si="28"/>
        <v>0</v>
      </c>
      <c r="O123" s="109">
        <f>(SUMIF($B$21:B123,B123,$N$21:N123))</f>
        <v>0</v>
      </c>
      <c r="P123" s="109">
        <f t="shared" si="36"/>
        <v>-2.0833333333333335</v>
      </c>
      <c r="Q123" s="197"/>
      <c r="R123" s="107">
        <f t="shared" si="29"/>
        <v>0</v>
      </c>
      <c r="S123" s="109">
        <f t="shared" si="30"/>
        <v>0</v>
      </c>
      <c r="T123" s="109">
        <f t="shared" si="31"/>
        <v>0</v>
      </c>
      <c r="U123" s="109">
        <f t="shared" si="32"/>
        <v>0</v>
      </c>
      <c r="V123" s="109">
        <f t="shared" si="33"/>
        <v>0</v>
      </c>
      <c r="W123" s="109">
        <f t="shared" si="34"/>
        <v>0</v>
      </c>
      <c r="X123" s="196"/>
      <c r="Y123" s="198"/>
      <c r="Z123" s="196"/>
      <c r="AA123" s="196"/>
      <c r="AB123" s="196"/>
      <c r="AC123" s="196"/>
      <c r="AD123" s="199"/>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96"/>
      <c r="I124" s="196"/>
      <c r="J124" s="196"/>
      <c r="K124" s="196"/>
      <c r="L124" s="197"/>
      <c r="M124" s="197"/>
      <c r="N124" s="109">
        <f t="shared" si="28"/>
        <v>0</v>
      </c>
      <c r="O124" s="109">
        <f>(SUMIF($B$21:B124,B124,$N$21:N124))</f>
        <v>0</v>
      </c>
      <c r="P124" s="109">
        <f t="shared" si="36"/>
        <v>-2.0833333333333335</v>
      </c>
      <c r="Q124" s="197"/>
      <c r="R124" s="107">
        <f t="shared" si="29"/>
        <v>0</v>
      </c>
      <c r="S124" s="109">
        <f t="shared" si="30"/>
        <v>0</v>
      </c>
      <c r="T124" s="109">
        <f t="shared" si="31"/>
        <v>0</v>
      </c>
      <c r="U124" s="109">
        <f t="shared" si="32"/>
        <v>0</v>
      </c>
      <c r="V124" s="109">
        <f t="shared" si="33"/>
        <v>0</v>
      </c>
      <c r="W124" s="109">
        <f t="shared" si="34"/>
        <v>0</v>
      </c>
      <c r="X124" s="196"/>
      <c r="Y124" s="198"/>
      <c r="Z124" s="196"/>
      <c r="AA124" s="196"/>
      <c r="AB124" s="196"/>
      <c r="AC124" s="196"/>
      <c r="AD124" s="199"/>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96"/>
      <c r="I125" s="196"/>
      <c r="J125" s="196"/>
      <c r="K125" s="196"/>
      <c r="L125" s="197"/>
      <c r="M125" s="197"/>
      <c r="N125" s="109">
        <f t="shared" si="28"/>
        <v>0</v>
      </c>
      <c r="O125" s="109">
        <f>(SUMIF($B$21:B125,B125,$N$21:N125))</f>
        <v>0</v>
      </c>
      <c r="P125" s="109">
        <f t="shared" si="36"/>
        <v>-2.0833333333333335</v>
      </c>
      <c r="Q125" s="197"/>
      <c r="R125" s="107">
        <f t="shared" si="29"/>
        <v>0</v>
      </c>
      <c r="S125" s="109">
        <f t="shared" si="30"/>
        <v>0</v>
      </c>
      <c r="T125" s="109">
        <f t="shared" si="31"/>
        <v>0</v>
      </c>
      <c r="U125" s="109">
        <f t="shared" si="32"/>
        <v>0</v>
      </c>
      <c r="V125" s="109">
        <f t="shared" si="33"/>
        <v>0</v>
      </c>
      <c r="W125" s="109">
        <f t="shared" si="34"/>
        <v>0</v>
      </c>
      <c r="X125" s="196"/>
      <c r="Y125" s="198"/>
      <c r="Z125" s="196"/>
      <c r="AA125" s="196"/>
      <c r="AB125" s="196"/>
      <c r="AC125" s="196"/>
      <c r="AD125" s="199"/>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96"/>
      <c r="I126" s="196"/>
      <c r="J126" s="196"/>
      <c r="K126" s="196"/>
      <c r="L126" s="197"/>
      <c r="M126" s="197"/>
      <c r="N126" s="109">
        <f t="shared" si="28"/>
        <v>0</v>
      </c>
      <c r="O126" s="109">
        <f>(SUMIF($B$21:B126,B126,$N$21:N126))</f>
        <v>0</v>
      </c>
      <c r="P126" s="109">
        <f t="shared" si="36"/>
        <v>-2.0833333333333335</v>
      </c>
      <c r="Q126" s="197"/>
      <c r="R126" s="107">
        <f t="shared" si="29"/>
        <v>0</v>
      </c>
      <c r="S126" s="109">
        <f t="shared" si="30"/>
        <v>0</v>
      </c>
      <c r="T126" s="109">
        <f t="shared" si="31"/>
        <v>0</v>
      </c>
      <c r="U126" s="109">
        <f t="shared" si="32"/>
        <v>0</v>
      </c>
      <c r="V126" s="109">
        <f t="shared" si="33"/>
        <v>0</v>
      </c>
      <c r="W126" s="109">
        <f t="shared" si="34"/>
        <v>0</v>
      </c>
      <c r="X126" s="196"/>
      <c r="Y126" s="198"/>
      <c r="Z126" s="196"/>
      <c r="AA126" s="196"/>
      <c r="AB126" s="196"/>
      <c r="AC126" s="196"/>
      <c r="AD126" s="199"/>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96"/>
      <c r="I127" s="196"/>
      <c r="J127" s="196"/>
      <c r="K127" s="196"/>
      <c r="L127" s="197"/>
      <c r="M127" s="197"/>
      <c r="N127" s="109">
        <f t="shared" si="28"/>
        <v>0</v>
      </c>
      <c r="O127" s="109">
        <f>(SUMIF($B$21:B127,B127,$N$21:N127))</f>
        <v>0</v>
      </c>
      <c r="P127" s="109">
        <f t="shared" si="36"/>
        <v>-2.0833333333333335</v>
      </c>
      <c r="Q127" s="197"/>
      <c r="R127" s="107">
        <f t="shared" si="29"/>
        <v>0</v>
      </c>
      <c r="S127" s="109">
        <f t="shared" si="30"/>
        <v>0</v>
      </c>
      <c r="T127" s="109">
        <f t="shared" si="31"/>
        <v>0</v>
      </c>
      <c r="U127" s="109">
        <f t="shared" si="32"/>
        <v>0</v>
      </c>
      <c r="V127" s="109">
        <f t="shared" si="33"/>
        <v>0</v>
      </c>
      <c r="W127" s="109">
        <f t="shared" si="34"/>
        <v>0</v>
      </c>
      <c r="X127" s="196"/>
      <c r="Y127" s="198"/>
      <c r="Z127" s="196"/>
      <c r="AA127" s="196"/>
      <c r="AB127" s="196"/>
      <c r="AC127" s="196"/>
      <c r="AD127" s="199"/>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96"/>
      <c r="I128" s="196"/>
      <c r="J128" s="196"/>
      <c r="K128" s="196"/>
      <c r="L128" s="197"/>
      <c r="M128" s="197"/>
      <c r="N128" s="109">
        <f t="shared" si="28"/>
        <v>0</v>
      </c>
      <c r="O128" s="109">
        <f>(SUMIF($B$21:B128,B128,$N$21:N128))</f>
        <v>0</v>
      </c>
      <c r="P128" s="109">
        <f t="shared" si="36"/>
        <v>-2.0833333333333335</v>
      </c>
      <c r="Q128" s="197"/>
      <c r="R128" s="107">
        <f t="shared" si="29"/>
        <v>0</v>
      </c>
      <c r="S128" s="109">
        <f t="shared" si="30"/>
        <v>0</v>
      </c>
      <c r="T128" s="109">
        <f t="shared" si="31"/>
        <v>0</v>
      </c>
      <c r="U128" s="109">
        <f t="shared" si="32"/>
        <v>0</v>
      </c>
      <c r="V128" s="109">
        <f t="shared" si="33"/>
        <v>0</v>
      </c>
      <c r="W128" s="109">
        <f t="shared" si="34"/>
        <v>0</v>
      </c>
      <c r="X128" s="196"/>
      <c r="Y128" s="198"/>
      <c r="Z128" s="196"/>
      <c r="AA128" s="196"/>
      <c r="AB128" s="196"/>
      <c r="AC128" s="196"/>
      <c r="AD128" s="199"/>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96"/>
      <c r="I129" s="196"/>
      <c r="J129" s="196"/>
      <c r="K129" s="196"/>
      <c r="L129" s="197"/>
      <c r="M129" s="197"/>
      <c r="N129" s="109">
        <f t="shared" si="28"/>
        <v>0</v>
      </c>
      <c r="O129" s="109">
        <f>(SUMIF($B$21:B129,B129,$N$21:N129))</f>
        <v>0</v>
      </c>
      <c r="P129" s="109">
        <f t="shared" si="36"/>
        <v>-2.0833333333333335</v>
      </c>
      <c r="Q129" s="197"/>
      <c r="R129" s="107">
        <f t="shared" si="29"/>
        <v>0</v>
      </c>
      <c r="S129" s="109">
        <f t="shared" si="30"/>
        <v>0</v>
      </c>
      <c r="T129" s="109">
        <f t="shared" si="31"/>
        <v>0</v>
      </c>
      <c r="U129" s="109">
        <f t="shared" si="32"/>
        <v>0</v>
      </c>
      <c r="V129" s="109">
        <f t="shared" si="33"/>
        <v>0</v>
      </c>
      <c r="W129" s="109">
        <f t="shared" si="34"/>
        <v>0</v>
      </c>
      <c r="X129" s="196"/>
      <c r="Y129" s="198"/>
      <c r="Z129" s="196"/>
      <c r="AA129" s="196"/>
      <c r="AB129" s="196"/>
      <c r="AC129" s="196"/>
      <c r="AD129" s="199"/>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96"/>
      <c r="I130" s="196"/>
      <c r="J130" s="196"/>
      <c r="K130" s="196"/>
      <c r="L130" s="197"/>
      <c r="M130" s="197"/>
      <c r="N130" s="109">
        <f t="shared" si="28"/>
        <v>0</v>
      </c>
      <c r="O130" s="109">
        <f>(SUMIF($B$21:B130,B130,$N$21:N130))</f>
        <v>0</v>
      </c>
      <c r="P130" s="109">
        <f t="shared" si="36"/>
        <v>-2.0833333333333335</v>
      </c>
      <c r="Q130" s="197"/>
      <c r="R130" s="107">
        <f t="shared" si="29"/>
        <v>0</v>
      </c>
      <c r="S130" s="109">
        <f t="shared" si="30"/>
        <v>0</v>
      </c>
      <c r="T130" s="109">
        <f t="shared" si="31"/>
        <v>0</v>
      </c>
      <c r="U130" s="109">
        <f t="shared" si="32"/>
        <v>0</v>
      </c>
      <c r="V130" s="109">
        <f t="shared" si="33"/>
        <v>0</v>
      </c>
      <c r="W130" s="109">
        <f t="shared" si="34"/>
        <v>0</v>
      </c>
      <c r="X130" s="196"/>
      <c r="Y130" s="198"/>
      <c r="Z130" s="196"/>
      <c r="AA130" s="196"/>
      <c r="AB130" s="196"/>
      <c r="AC130" s="196"/>
      <c r="AD130" s="199"/>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96"/>
      <c r="I131" s="196"/>
      <c r="J131" s="196"/>
      <c r="K131" s="196"/>
      <c r="L131" s="197"/>
      <c r="M131" s="197"/>
      <c r="N131" s="109">
        <f t="shared" si="28"/>
        <v>0</v>
      </c>
      <c r="O131" s="109">
        <f>(SUMIF($B$21:B131,B131,$N$21:N131))</f>
        <v>0</v>
      </c>
      <c r="P131" s="109">
        <f t="shared" si="36"/>
        <v>-2.0833333333333335</v>
      </c>
      <c r="Q131" s="197"/>
      <c r="R131" s="107">
        <f t="shared" si="29"/>
        <v>0</v>
      </c>
      <c r="S131" s="109">
        <f t="shared" si="30"/>
        <v>0</v>
      </c>
      <c r="T131" s="109">
        <f t="shared" si="31"/>
        <v>0</v>
      </c>
      <c r="U131" s="109">
        <f t="shared" si="32"/>
        <v>0</v>
      </c>
      <c r="V131" s="109">
        <f t="shared" si="33"/>
        <v>0</v>
      </c>
      <c r="W131" s="109">
        <f t="shared" si="34"/>
        <v>0</v>
      </c>
      <c r="X131" s="196"/>
      <c r="Y131" s="198"/>
      <c r="Z131" s="196"/>
      <c r="AA131" s="196"/>
      <c r="AB131" s="196"/>
      <c r="AC131" s="196"/>
      <c r="AD131" s="199"/>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96"/>
      <c r="I132" s="196"/>
      <c r="J132" s="196"/>
      <c r="K132" s="196"/>
      <c r="L132" s="197"/>
      <c r="M132" s="197"/>
      <c r="N132" s="109">
        <f t="shared" si="28"/>
        <v>0</v>
      </c>
      <c r="O132" s="109">
        <f>(SUMIF($B$21:B132,B132,$N$21:N132))</f>
        <v>0</v>
      </c>
      <c r="P132" s="109">
        <f t="shared" si="36"/>
        <v>-2.0833333333333335</v>
      </c>
      <c r="Q132" s="197"/>
      <c r="R132" s="107">
        <f t="shared" si="29"/>
        <v>0</v>
      </c>
      <c r="S132" s="109">
        <f t="shared" si="30"/>
        <v>0</v>
      </c>
      <c r="T132" s="109">
        <f t="shared" si="31"/>
        <v>0</v>
      </c>
      <c r="U132" s="109">
        <f t="shared" si="32"/>
        <v>0</v>
      </c>
      <c r="V132" s="109">
        <f t="shared" si="33"/>
        <v>0</v>
      </c>
      <c r="W132" s="109">
        <f t="shared" si="34"/>
        <v>0</v>
      </c>
      <c r="X132" s="196"/>
      <c r="Y132" s="198"/>
      <c r="Z132" s="196"/>
      <c r="AA132" s="196"/>
      <c r="AB132" s="196"/>
      <c r="AC132" s="196"/>
      <c r="AD132" s="199"/>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96"/>
      <c r="I133" s="196"/>
      <c r="J133" s="196"/>
      <c r="K133" s="196"/>
      <c r="L133" s="197"/>
      <c r="M133" s="197"/>
      <c r="N133" s="109">
        <f t="shared" si="28"/>
        <v>0</v>
      </c>
      <c r="O133" s="109">
        <f>(SUMIF($B$21:B133,B133,$N$21:N133))</f>
        <v>0</v>
      </c>
      <c r="P133" s="109">
        <f t="shared" si="36"/>
        <v>-2.0833333333333335</v>
      </c>
      <c r="Q133" s="197"/>
      <c r="R133" s="107">
        <f t="shared" si="29"/>
        <v>0</v>
      </c>
      <c r="S133" s="109">
        <f t="shared" si="30"/>
        <v>0</v>
      </c>
      <c r="T133" s="109">
        <f t="shared" si="31"/>
        <v>0</v>
      </c>
      <c r="U133" s="109">
        <f t="shared" si="32"/>
        <v>0</v>
      </c>
      <c r="V133" s="109">
        <f t="shared" si="33"/>
        <v>0</v>
      </c>
      <c r="W133" s="109">
        <f t="shared" si="34"/>
        <v>0</v>
      </c>
      <c r="X133" s="196"/>
      <c r="Y133" s="198"/>
      <c r="Z133" s="196"/>
      <c r="AA133" s="196"/>
      <c r="AB133" s="196"/>
      <c r="AC133" s="196"/>
      <c r="AD133" s="199"/>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96"/>
      <c r="I134" s="196"/>
      <c r="J134" s="196"/>
      <c r="K134" s="196"/>
      <c r="L134" s="197"/>
      <c r="M134" s="197"/>
      <c r="N134" s="109">
        <f t="shared" si="28"/>
        <v>0</v>
      </c>
      <c r="O134" s="109">
        <f>(SUMIF($B$21:B134,B134,$N$21:N134))</f>
        <v>0</v>
      </c>
      <c r="P134" s="109">
        <f t="shared" si="36"/>
        <v>-2.0833333333333335</v>
      </c>
      <c r="Q134" s="197"/>
      <c r="R134" s="107">
        <f t="shared" si="29"/>
        <v>0</v>
      </c>
      <c r="S134" s="109">
        <f t="shared" si="30"/>
        <v>0</v>
      </c>
      <c r="T134" s="109">
        <f t="shared" si="31"/>
        <v>0</v>
      </c>
      <c r="U134" s="109">
        <f t="shared" si="32"/>
        <v>0</v>
      </c>
      <c r="V134" s="109">
        <f t="shared" si="33"/>
        <v>0</v>
      </c>
      <c r="W134" s="109">
        <f t="shared" si="34"/>
        <v>0</v>
      </c>
      <c r="X134" s="196"/>
      <c r="Y134" s="198"/>
      <c r="Z134" s="196"/>
      <c r="AA134" s="196"/>
      <c r="AB134" s="196"/>
      <c r="AC134" s="196"/>
      <c r="AD134" s="199"/>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96"/>
      <c r="I135" s="196"/>
      <c r="J135" s="196"/>
      <c r="K135" s="196"/>
      <c r="L135" s="197"/>
      <c r="M135" s="197"/>
      <c r="N135" s="109">
        <f t="shared" si="28"/>
        <v>0</v>
      </c>
      <c r="O135" s="109">
        <f>(SUMIF($B$21:B135,B135,$N$21:N135))</f>
        <v>0</v>
      </c>
      <c r="P135" s="109">
        <f t="shared" si="36"/>
        <v>-2.0833333333333335</v>
      </c>
      <c r="Q135" s="197"/>
      <c r="R135" s="107">
        <f t="shared" si="29"/>
        <v>0</v>
      </c>
      <c r="S135" s="109">
        <f t="shared" si="30"/>
        <v>0</v>
      </c>
      <c r="T135" s="109">
        <f t="shared" si="31"/>
        <v>0</v>
      </c>
      <c r="U135" s="109">
        <f t="shared" si="32"/>
        <v>0</v>
      </c>
      <c r="V135" s="109">
        <f t="shared" si="33"/>
        <v>0</v>
      </c>
      <c r="W135" s="109">
        <f t="shared" si="34"/>
        <v>0</v>
      </c>
      <c r="X135" s="196"/>
      <c r="Y135" s="198"/>
      <c r="Z135" s="196"/>
      <c r="AA135" s="196"/>
      <c r="AB135" s="196"/>
      <c r="AC135" s="196"/>
      <c r="AD135" s="199"/>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96"/>
      <c r="I136" s="196"/>
      <c r="J136" s="196"/>
      <c r="K136" s="196"/>
      <c r="L136" s="197"/>
      <c r="M136" s="197"/>
      <c r="N136" s="109">
        <f t="shared" si="28"/>
        <v>0</v>
      </c>
      <c r="O136" s="109">
        <f>(SUMIF($B$21:B136,B136,$N$21:N136))</f>
        <v>0</v>
      </c>
      <c r="P136" s="109">
        <f t="shared" si="36"/>
        <v>-2.0833333333333335</v>
      </c>
      <c r="Q136" s="197"/>
      <c r="R136" s="107">
        <f t="shared" si="29"/>
        <v>0</v>
      </c>
      <c r="S136" s="109">
        <f t="shared" si="30"/>
        <v>0</v>
      </c>
      <c r="T136" s="109">
        <f t="shared" si="31"/>
        <v>0</v>
      </c>
      <c r="U136" s="109">
        <f t="shared" si="32"/>
        <v>0</v>
      </c>
      <c r="V136" s="109">
        <f t="shared" si="33"/>
        <v>0</v>
      </c>
      <c r="W136" s="109">
        <f t="shared" si="34"/>
        <v>0</v>
      </c>
      <c r="X136" s="196"/>
      <c r="Y136" s="198"/>
      <c r="Z136" s="196"/>
      <c r="AA136" s="196"/>
      <c r="AB136" s="196"/>
      <c r="AC136" s="196"/>
      <c r="AD136" s="199"/>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96"/>
      <c r="I137" s="196"/>
      <c r="J137" s="196"/>
      <c r="K137" s="196"/>
      <c r="L137" s="197"/>
      <c r="M137" s="197"/>
      <c r="N137" s="109">
        <f t="shared" si="28"/>
        <v>0</v>
      </c>
      <c r="O137" s="109">
        <f>(SUMIF($B$21:B137,B137,$N$21:N137))</f>
        <v>0</v>
      </c>
      <c r="P137" s="109">
        <f t="shared" si="36"/>
        <v>-2.0833333333333335</v>
      </c>
      <c r="Q137" s="197"/>
      <c r="R137" s="107">
        <f t="shared" si="29"/>
        <v>0</v>
      </c>
      <c r="S137" s="109">
        <f t="shared" si="30"/>
        <v>0</v>
      </c>
      <c r="T137" s="109">
        <f t="shared" si="31"/>
        <v>0</v>
      </c>
      <c r="U137" s="109">
        <f t="shared" si="32"/>
        <v>0</v>
      </c>
      <c r="V137" s="109">
        <f t="shared" si="33"/>
        <v>0</v>
      </c>
      <c r="W137" s="109">
        <f t="shared" si="34"/>
        <v>0</v>
      </c>
      <c r="X137" s="196"/>
      <c r="Y137" s="198"/>
      <c r="Z137" s="196"/>
      <c r="AA137" s="196"/>
      <c r="AB137" s="196"/>
      <c r="AC137" s="196"/>
      <c r="AD137" s="199"/>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96"/>
      <c r="I138" s="196"/>
      <c r="J138" s="196"/>
      <c r="K138" s="196"/>
      <c r="L138" s="197"/>
      <c r="M138" s="197"/>
      <c r="N138" s="109">
        <f t="shared" si="28"/>
        <v>0</v>
      </c>
      <c r="O138" s="109">
        <f>(SUMIF($B$21:B138,B138,$N$21:N138))</f>
        <v>0</v>
      </c>
      <c r="P138" s="109">
        <f t="shared" si="36"/>
        <v>-2.0833333333333335</v>
      </c>
      <c r="Q138" s="197"/>
      <c r="R138" s="107">
        <f t="shared" si="29"/>
        <v>0</v>
      </c>
      <c r="S138" s="109">
        <f t="shared" si="30"/>
        <v>0</v>
      </c>
      <c r="T138" s="109">
        <f t="shared" si="31"/>
        <v>0</v>
      </c>
      <c r="U138" s="109">
        <f t="shared" si="32"/>
        <v>0</v>
      </c>
      <c r="V138" s="109">
        <f t="shared" si="33"/>
        <v>0</v>
      </c>
      <c r="W138" s="109">
        <f t="shared" si="34"/>
        <v>0</v>
      </c>
      <c r="X138" s="196"/>
      <c r="Y138" s="198"/>
      <c r="Z138" s="196"/>
      <c r="AA138" s="196"/>
      <c r="AB138" s="196"/>
      <c r="AC138" s="196"/>
      <c r="AD138" s="199"/>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96"/>
      <c r="I139" s="196"/>
      <c r="J139" s="196"/>
      <c r="K139" s="196"/>
      <c r="L139" s="197"/>
      <c r="M139" s="197"/>
      <c r="N139" s="109">
        <f t="shared" si="28"/>
        <v>0</v>
      </c>
      <c r="O139" s="109">
        <f>(SUMIF($B$21:B139,B139,$N$21:N139))</f>
        <v>0</v>
      </c>
      <c r="P139" s="109">
        <f t="shared" si="36"/>
        <v>-2.0833333333333335</v>
      </c>
      <c r="Q139" s="197"/>
      <c r="R139" s="107">
        <f t="shared" si="29"/>
        <v>0</v>
      </c>
      <c r="S139" s="109">
        <f t="shared" si="30"/>
        <v>0</v>
      </c>
      <c r="T139" s="109">
        <f t="shared" si="31"/>
        <v>0</v>
      </c>
      <c r="U139" s="109">
        <f t="shared" si="32"/>
        <v>0</v>
      </c>
      <c r="V139" s="109">
        <f t="shared" si="33"/>
        <v>0</v>
      </c>
      <c r="W139" s="109">
        <f t="shared" si="34"/>
        <v>0</v>
      </c>
      <c r="X139" s="196"/>
      <c r="Y139" s="198"/>
      <c r="Z139" s="196"/>
      <c r="AA139" s="196"/>
      <c r="AB139" s="196"/>
      <c r="AC139" s="196"/>
      <c r="AD139" s="199"/>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96"/>
      <c r="I140" s="196"/>
      <c r="J140" s="196"/>
      <c r="K140" s="196"/>
      <c r="L140" s="197"/>
      <c r="M140" s="197"/>
      <c r="N140" s="109">
        <f t="shared" si="28"/>
        <v>0</v>
      </c>
      <c r="O140" s="109">
        <f>(SUMIF($B$21:B140,B140,$N$21:N140))</f>
        <v>0</v>
      </c>
      <c r="P140" s="109">
        <f t="shared" si="36"/>
        <v>-2.0833333333333335</v>
      </c>
      <c r="Q140" s="197"/>
      <c r="R140" s="107">
        <f t="shared" si="29"/>
        <v>0</v>
      </c>
      <c r="S140" s="109">
        <f t="shared" si="30"/>
        <v>0</v>
      </c>
      <c r="T140" s="109">
        <f t="shared" si="31"/>
        <v>0</v>
      </c>
      <c r="U140" s="109">
        <f t="shared" si="32"/>
        <v>0</v>
      </c>
      <c r="V140" s="109">
        <f t="shared" si="33"/>
        <v>0</v>
      </c>
      <c r="W140" s="109">
        <f t="shared" si="34"/>
        <v>0</v>
      </c>
      <c r="X140" s="196"/>
      <c r="Y140" s="198"/>
      <c r="Z140" s="196"/>
      <c r="AA140" s="196"/>
      <c r="AB140" s="196"/>
      <c r="AC140" s="196"/>
      <c r="AD140" s="199"/>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96"/>
      <c r="I141" s="196"/>
      <c r="J141" s="196"/>
      <c r="K141" s="196"/>
      <c r="L141" s="197"/>
      <c r="M141" s="197"/>
      <c r="N141" s="109">
        <f t="shared" si="28"/>
        <v>0</v>
      </c>
      <c r="O141" s="109">
        <f>(SUMIF($B$21:B141,B141,$N$21:N141))</f>
        <v>0</v>
      </c>
      <c r="P141" s="109">
        <f t="shared" si="36"/>
        <v>-2.0833333333333335</v>
      </c>
      <c r="Q141" s="197"/>
      <c r="R141" s="107">
        <f t="shared" si="29"/>
        <v>0</v>
      </c>
      <c r="S141" s="109">
        <f t="shared" si="30"/>
        <v>0</v>
      </c>
      <c r="T141" s="109">
        <f t="shared" si="31"/>
        <v>0</v>
      </c>
      <c r="U141" s="109">
        <f t="shared" si="32"/>
        <v>0</v>
      </c>
      <c r="V141" s="109">
        <f t="shared" si="33"/>
        <v>0</v>
      </c>
      <c r="W141" s="109">
        <f t="shared" si="34"/>
        <v>0</v>
      </c>
      <c r="X141" s="196"/>
      <c r="Y141" s="198"/>
      <c r="Z141" s="196"/>
      <c r="AA141" s="196"/>
      <c r="AB141" s="196"/>
      <c r="AC141" s="196"/>
      <c r="AD141" s="199"/>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96"/>
      <c r="I142" s="196"/>
      <c r="J142" s="196"/>
      <c r="K142" s="196"/>
      <c r="L142" s="197"/>
      <c r="M142" s="197"/>
      <c r="N142" s="109">
        <f t="shared" si="28"/>
        <v>0</v>
      </c>
      <c r="O142" s="109">
        <f>(SUMIF($B$21:B142,B142,$N$21:N142))</f>
        <v>0</v>
      </c>
      <c r="P142" s="109">
        <f t="shared" si="36"/>
        <v>-2.0833333333333335</v>
      </c>
      <c r="Q142" s="197"/>
      <c r="R142" s="107">
        <f t="shared" si="29"/>
        <v>0</v>
      </c>
      <c r="S142" s="109">
        <f t="shared" si="30"/>
        <v>0</v>
      </c>
      <c r="T142" s="109">
        <f t="shared" si="31"/>
        <v>0</v>
      </c>
      <c r="U142" s="109">
        <f t="shared" si="32"/>
        <v>0</v>
      </c>
      <c r="V142" s="109">
        <f t="shared" si="33"/>
        <v>0</v>
      </c>
      <c r="W142" s="109">
        <f t="shared" si="34"/>
        <v>0</v>
      </c>
      <c r="X142" s="196"/>
      <c r="Y142" s="198"/>
      <c r="Z142" s="196"/>
      <c r="AA142" s="196"/>
      <c r="AB142" s="196"/>
      <c r="AC142" s="196"/>
      <c r="AD142" s="199"/>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96"/>
      <c r="I143" s="196"/>
      <c r="J143" s="196"/>
      <c r="K143" s="196"/>
      <c r="L143" s="197"/>
      <c r="M143" s="197"/>
      <c r="N143" s="109">
        <f t="shared" si="28"/>
        <v>0</v>
      </c>
      <c r="O143" s="109">
        <f>(SUMIF($B$21:B143,B143,$N$21:N143))</f>
        <v>0</v>
      </c>
      <c r="P143" s="109">
        <f t="shared" si="36"/>
        <v>-2.0833333333333335</v>
      </c>
      <c r="Q143" s="197"/>
      <c r="R143" s="107">
        <f t="shared" si="29"/>
        <v>0</v>
      </c>
      <c r="S143" s="109">
        <f t="shared" si="30"/>
        <v>0</v>
      </c>
      <c r="T143" s="109">
        <f t="shared" si="31"/>
        <v>0</v>
      </c>
      <c r="U143" s="109">
        <f t="shared" si="32"/>
        <v>0</v>
      </c>
      <c r="V143" s="109">
        <f t="shared" si="33"/>
        <v>0</v>
      </c>
      <c r="W143" s="109">
        <f t="shared" si="34"/>
        <v>0</v>
      </c>
      <c r="X143" s="196"/>
      <c r="Y143" s="198"/>
      <c r="Z143" s="196"/>
      <c r="AA143" s="196"/>
      <c r="AB143" s="196"/>
      <c r="AC143" s="196"/>
      <c r="AD143" s="199"/>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96"/>
      <c r="I144" s="196"/>
      <c r="J144" s="196"/>
      <c r="K144" s="196"/>
      <c r="L144" s="197"/>
      <c r="M144" s="197"/>
      <c r="N144" s="109">
        <f t="shared" si="28"/>
        <v>0</v>
      </c>
      <c r="O144" s="109">
        <f>(SUMIF($B$21:B144,B144,$N$21:N144))</f>
        <v>0</v>
      </c>
      <c r="P144" s="109">
        <f t="shared" si="36"/>
        <v>-2.0833333333333335</v>
      </c>
      <c r="Q144" s="197"/>
      <c r="R144" s="107">
        <f t="shared" si="29"/>
        <v>0</v>
      </c>
      <c r="S144" s="109">
        <f t="shared" si="30"/>
        <v>0</v>
      </c>
      <c r="T144" s="109">
        <f t="shared" si="31"/>
        <v>0</v>
      </c>
      <c r="U144" s="109">
        <f t="shared" si="32"/>
        <v>0</v>
      </c>
      <c r="V144" s="109">
        <f t="shared" si="33"/>
        <v>0</v>
      </c>
      <c r="W144" s="109">
        <f t="shared" si="34"/>
        <v>0</v>
      </c>
      <c r="X144" s="196"/>
      <c r="Y144" s="198"/>
      <c r="Z144" s="196"/>
      <c r="AA144" s="196"/>
      <c r="AB144" s="196"/>
      <c r="AC144" s="196"/>
      <c r="AD144" s="199"/>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96"/>
      <c r="I145" s="196"/>
      <c r="J145" s="196"/>
      <c r="K145" s="196"/>
      <c r="L145" s="197"/>
      <c r="M145" s="197"/>
      <c r="N145" s="109">
        <f t="shared" si="28"/>
        <v>0</v>
      </c>
      <c r="O145" s="109">
        <f>(SUMIF($B$21:B145,B145,$N$21:N145))</f>
        <v>0</v>
      </c>
      <c r="P145" s="109">
        <f t="shared" si="36"/>
        <v>-2.0833333333333335</v>
      </c>
      <c r="Q145" s="197"/>
      <c r="R145" s="107">
        <f t="shared" si="29"/>
        <v>0</v>
      </c>
      <c r="S145" s="109">
        <f t="shared" si="30"/>
        <v>0</v>
      </c>
      <c r="T145" s="109">
        <f t="shared" si="31"/>
        <v>0</v>
      </c>
      <c r="U145" s="109">
        <f t="shared" si="32"/>
        <v>0</v>
      </c>
      <c r="V145" s="109">
        <f t="shared" si="33"/>
        <v>0</v>
      </c>
      <c r="W145" s="109">
        <f t="shared" si="34"/>
        <v>0</v>
      </c>
      <c r="X145" s="196"/>
      <c r="Y145" s="198"/>
      <c r="Z145" s="196"/>
      <c r="AA145" s="196"/>
      <c r="AB145" s="196"/>
      <c r="AC145" s="196"/>
      <c r="AD145" s="199"/>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96"/>
      <c r="I146" s="196"/>
      <c r="J146" s="196"/>
      <c r="K146" s="196"/>
      <c r="L146" s="197"/>
      <c r="M146" s="197"/>
      <c r="N146" s="109">
        <f t="shared" si="28"/>
        <v>0</v>
      </c>
      <c r="O146" s="109">
        <f>(SUMIF($B$21:B146,B146,$N$21:N146))</f>
        <v>0</v>
      </c>
      <c r="P146" s="109">
        <f t="shared" si="36"/>
        <v>-2.0833333333333335</v>
      </c>
      <c r="Q146" s="197"/>
      <c r="R146" s="107">
        <f t="shared" si="29"/>
        <v>0</v>
      </c>
      <c r="S146" s="109">
        <f t="shared" si="30"/>
        <v>0</v>
      </c>
      <c r="T146" s="109">
        <f t="shared" si="31"/>
        <v>0</v>
      </c>
      <c r="U146" s="109">
        <f t="shared" si="32"/>
        <v>0</v>
      </c>
      <c r="V146" s="109">
        <f t="shared" si="33"/>
        <v>0</v>
      </c>
      <c r="W146" s="109">
        <f t="shared" si="34"/>
        <v>0</v>
      </c>
      <c r="X146" s="196"/>
      <c r="Y146" s="198"/>
      <c r="Z146" s="196"/>
      <c r="AA146" s="196"/>
      <c r="AB146" s="196"/>
      <c r="AC146" s="196"/>
      <c r="AD146" s="199"/>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96"/>
      <c r="I147" s="196"/>
      <c r="J147" s="196"/>
      <c r="K147" s="196"/>
      <c r="L147" s="197"/>
      <c r="M147" s="197"/>
      <c r="N147" s="109">
        <f t="shared" ref="N147:N210" si="48">((((I147-H147+N(I147&lt;H147)+(K147-J147+N(K147&lt;J147))+L147-M147))))</f>
        <v>0</v>
      </c>
      <c r="O147" s="109">
        <f>(SUMIF($B$21:B147,B147,$N$21:N147))</f>
        <v>0</v>
      </c>
      <c r="P147" s="109">
        <f t="shared" si="36"/>
        <v>-2.0833333333333335</v>
      </c>
      <c r="Q147" s="197"/>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96"/>
      <c r="Y147" s="198"/>
      <c r="Z147" s="196"/>
      <c r="AA147" s="196"/>
      <c r="AB147" s="196"/>
      <c r="AC147" s="196"/>
      <c r="AD147" s="199"/>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96"/>
      <c r="I148" s="196"/>
      <c r="J148" s="196"/>
      <c r="K148" s="196"/>
      <c r="L148" s="197"/>
      <c r="M148" s="197"/>
      <c r="N148" s="109">
        <f t="shared" si="48"/>
        <v>0</v>
      </c>
      <c r="O148" s="109">
        <f>(SUMIF($B$21:B148,B148,$N$21:N148))</f>
        <v>0</v>
      </c>
      <c r="P148" s="109">
        <f t="shared" ref="P148:P211" si="56">IF(C148=2,-$AG$13+O148,IF(P147&lt;0,-$AG$13+O148,-$AG$13+O148))</f>
        <v>-2.0833333333333335</v>
      </c>
      <c r="Q148" s="197"/>
      <c r="R148" s="107">
        <f t="shared" si="49"/>
        <v>0</v>
      </c>
      <c r="S148" s="109">
        <f t="shared" si="50"/>
        <v>0</v>
      </c>
      <c r="T148" s="109">
        <f t="shared" si="51"/>
        <v>0</v>
      </c>
      <c r="U148" s="109">
        <f t="shared" si="52"/>
        <v>0</v>
      </c>
      <c r="V148" s="109">
        <f t="shared" si="53"/>
        <v>0</v>
      </c>
      <c r="W148" s="109">
        <f t="shared" si="54"/>
        <v>0</v>
      </c>
      <c r="X148" s="196"/>
      <c r="Y148" s="198"/>
      <c r="Z148" s="196"/>
      <c r="AA148" s="196"/>
      <c r="AB148" s="196"/>
      <c r="AC148" s="196"/>
      <c r="AD148" s="199"/>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96"/>
      <c r="I149" s="196"/>
      <c r="J149" s="196"/>
      <c r="K149" s="196"/>
      <c r="L149" s="197"/>
      <c r="M149" s="197"/>
      <c r="N149" s="109">
        <f t="shared" si="48"/>
        <v>0</v>
      </c>
      <c r="O149" s="109">
        <f>(SUMIF($B$21:B149,B149,$N$21:N149))</f>
        <v>0</v>
      </c>
      <c r="P149" s="109">
        <f t="shared" si="56"/>
        <v>-2.0833333333333335</v>
      </c>
      <c r="Q149" s="197"/>
      <c r="R149" s="107">
        <f t="shared" si="49"/>
        <v>0</v>
      </c>
      <c r="S149" s="109">
        <f t="shared" si="50"/>
        <v>0</v>
      </c>
      <c r="T149" s="109">
        <f t="shared" si="51"/>
        <v>0</v>
      </c>
      <c r="U149" s="109">
        <f t="shared" si="52"/>
        <v>0</v>
      </c>
      <c r="V149" s="109">
        <f t="shared" si="53"/>
        <v>0</v>
      </c>
      <c r="W149" s="109">
        <f t="shared" si="54"/>
        <v>0</v>
      </c>
      <c r="X149" s="196"/>
      <c r="Y149" s="198"/>
      <c r="Z149" s="196"/>
      <c r="AA149" s="196"/>
      <c r="AB149" s="196"/>
      <c r="AC149" s="196"/>
      <c r="AD149" s="199"/>
      <c r="AE149" s="109">
        <f t="shared" si="57"/>
        <v>-30.333333333333265</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96"/>
      <c r="I150" s="196"/>
      <c r="J150" s="196"/>
      <c r="K150" s="196"/>
      <c r="L150" s="197"/>
      <c r="M150" s="197"/>
      <c r="N150" s="109">
        <f t="shared" si="48"/>
        <v>0</v>
      </c>
      <c r="O150" s="109">
        <f>(SUMIF($B$21:B150,B150,$N$21:N150))</f>
        <v>0</v>
      </c>
      <c r="P150" s="109">
        <f t="shared" si="56"/>
        <v>-2.0833333333333335</v>
      </c>
      <c r="Q150" s="197"/>
      <c r="R150" s="107">
        <f t="shared" si="49"/>
        <v>0</v>
      </c>
      <c r="S150" s="109">
        <f t="shared" si="50"/>
        <v>0</v>
      </c>
      <c r="T150" s="109">
        <f t="shared" si="51"/>
        <v>0</v>
      </c>
      <c r="U150" s="109">
        <f t="shared" si="52"/>
        <v>0</v>
      </c>
      <c r="V150" s="109">
        <f t="shared" si="53"/>
        <v>0</v>
      </c>
      <c r="W150" s="109">
        <f t="shared" si="54"/>
        <v>0</v>
      </c>
      <c r="X150" s="196"/>
      <c r="Y150" s="198"/>
      <c r="Z150" s="196"/>
      <c r="AA150" s="196"/>
      <c r="AB150" s="196"/>
      <c r="AC150" s="196"/>
      <c r="AD150" s="199"/>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96"/>
      <c r="I151" s="196"/>
      <c r="J151" s="196"/>
      <c r="K151" s="196"/>
      <c r="L151" s="197"/>
      <c r="M151" s="197"/>
      <c r="N151" s="109">
        <f t="shared" si="48"/>
        <v>0</v>
      </c>
      <c r="O151" s="109">
        <f>(SUMIF($B$21:B151,B151,$N$21:N151))</f>
        <v>0</v>
      </c>
      <c r="P151" s="109">
        <f t="shared" si="56"/>
        <v>-2.0833333333333335</v>
      </c>
      <c r="Q151" s="197"/>
      <c r="R151" s="107">
        <f t="shared" si="49"/>
        <v>0</v>
      </c>
      <c r="S151" s="109">
        <f t="shared" si="50"/>
        <v>0</v>
      </c>
      <c r="T151" s="109">
        <f t="shared" si="51"/>
        <v>0</v>
      </c>
      <c r="U151" s="109">
        <f t="shared" si="52"/>
        <v>0</v>
      </c>
      <c r="V151" s="109">
        <f t="shared" si="53"/>
        <v>0</v>
      </c>
      <c r="W151" s="109">
        <f t="shared" si="54"/>
        <v>0</v>
      </c>
      <c r="X151" s="196"/>
      <c r="Y151" s="198"/>
      <c r="Z151" s="196"/>
      <c r="AA151" s="196"/>
      <c r="AB151" s="196"/>
      <c r="AC151" s="196"/>
      <c r="AD151" s="199"/>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96"/>
      <c r="I152" s="196"/>
      <c r="J152" s="196"/>
      <c r="K152" s="196"/>
      <c r="L152" s="197"/>
      <c r="M152" s="197"/>
      <c r="N152" s="109">
        <f t="shared" si="48"/>
        <v>0</v>
      </c>
      <c r="O152" s="109">
        <f>(SUMIF($B$21:B152,B152,$N$21:N152))</f>
        <v>0</v>
      </c>
      <c r="P152" s="109">
        <f t="shared" si="56"/>
        <v>-2.0833333333333335</v>
      </c>
      <c r="Q152" s="197"/>
      <c r="R152" s="107">
        <f t="shared" si="49"/>
        <v>0</v>
      </c>
      <c r="S152" s="109">
        <f t="shared" si="50"/>
        <v>0</v>
      </c>
      <c r="T152" s="109">
        <f t="shared" si="51"/>
        <v>0</v>
      </c>
      <c r="U152" s="109">
        <f t="shared" si="52"/>
        <v>0</v>
      </c>
      <c r="V152" s="109">
        <f t="shared" si="53"/>
        <v>0</v>
      </c>
      <c r="W152" s="109">
        <f t="shared" si="54"/>
        <v>0</v>
      </c>
      <c r="X152" s="196"/>
      <c r="Y152" s="198"/>
      <c r="Z152" s="196"/>
      <c r="AA152" s="196"/>
      <c r="AB152" s="196"/>
      <c r="AC152" s="196"/>
      <c r="AD152" s="199"/>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96"/>
      <c r="I153" s="196"/>
      <c r="J153" s="196"/>
      <c r="K153" s="196"/>
      <c r="L153" s="197"/>
      <c r="M153" s="197"/>
      <c r="N153" s="109">
        <f t="shared" si="48"/>
        <v>0</v>
      </c>
      <c r="O153" s="109">
        <f>(SUMIF($B$21:B153,B153,$N$21:N153))</f>
        <v>0</v>
      </c>
      <c r="P153" s="109">
        <f t="shared" si="56"/>
        <v>-2.0833333333333335</v>
      </c>
      <c r="Q153" s="197"/>
      <c r="R153" s="107">
        <f t="shared" si="49"/>
        <v>0</v>
      </c>
      <c r="S153" s="109">
        <f t="shared" si="50"/>
        <v>0</v>
      </c>
      <c r="T153" s="109">
        <f t="shared" si="51"/>
        <v>0</v>
      </c>
      <c r="U153" s="109">
        <f t="shared" si="52"/>
        <v>0</v>
      </c>
      <c r="V153" s="109">
        <f t="shared" si="53"/>
        <v>0</v>
      </c>
      <c r="W153" s="109">
        <f t="shared" si="54"/>
        <v>0</v>
      </c>
      <c r="X153" s="196"/>
      <c r="Y153" s="198"/>
      <c r="Z153" s="196"/>
      <c r="AA153" s="196"/>
      <c r="AB153" s="196"/>
      <c r="AC153" s="196"/>
      <c r="AD153" s="199"/>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96"/>
      <c r="I154" s="196"/>
      <c r="J154" s="196"/>
      <c r="K154" s="196"/>
      <c r="L154" s="197"/>
      <c r="M154" s="197"/>
      <c r="N154" s="109">
        <f t="shared" si="48"/>
        <v>0</v>
      </c>
      <c r="O154" s="109">
        <f>(SUMIF($B$21:B154,B154,$N$21:N154))</f>
        <v>0</v>
      </c>
      <c r="P154" s="109">
        <f t="shared" si="56"/>
        <v>-2.0833333333333335</v>
      </c>
      <c r="Q154" s="197"/>
      <c r="R154" s="107">
        <f t="shared" si="49"/>
        <v>0</v>
      </c>
      <c r="S154" s="109">
        <f t="shared" si="50"/>
        <v>0</v>
      </c>
      <c r="T154" s="109">
        <f t="shared" si="51"/>
        <v>0</v>
      </c>
      <c r="U154" s="109">
        <f t="shared" si="52"/>
        <v>0</v>
      </c>
      <c r="V154" s="109">
        <f t="shared" si="53"/>
        <v>0</v>
      </c>
      <c r="W154" s="109">
        <f t="shared" si="54"/>
        <v>0</v>
      </c>
      <c r="X154" s="196"/>
      <c r="Y154" s="198"/>
      <c r="Z154" s="196"/>
      <c r="AA154" s="196"/>
      <c r="AB154" s="196"/>
      <c r="AC154" s="196"/>
      <c r="AD154" s="199"/>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96"/>
      <c r="I155" s="196"/>
      <c r="J155" s="196"/>
      <c r="K155" s="196"/>
      <c r="L155" s="197"/>
      <c r="M155" s="197"/>
      <c r="N155" s="109">
        <f t="shared" si="48"/>
        <v>0</v>
      </c>
      <c r="O155" s="109">
        <f>(SUMIF($B$21:B155,B155,$N$21:N155))</f>
        <v>0</v>
      </c>
      <c r="P155" s="109">
        <f t="shared" si="56"/>
        <v>-2.0833333333333335</v>
      </c>
      <c r="Q155" s="197"/>
      <c r="R155" s="107">
        <f t="shared" si="49"/>
        <v>0</v>
      </c>
      <c r="S155" s="109">
        <f t="shared" si="50"/>
        <v>0</v>
      </c>
      <c r="T155" s="109">
        <f t="shared" si="51"/>
        <v>0</v>
      </c>
      <c r="U155" s="109">
        <f t="shared" si="52"/>
        <v>0</v>
      </c>
      <c r="V155" s="109">
        <f t="shared" si="53"/>
        <v>0</v>
      </c>
      <c r="W155" s="109">
        <f t="shared" si="54"/>
        <v>0</v>
      </c>
      <c r="X155" s="196"/>
      <c r="Y155" s="198"/>
      <c r="Z155" s="196"/>
      <c r="AA155" s="196"/>
      <c r="AB155" s="196"/>
      <c r="AC155" s="196"/>
      <c r="AD155" s="199"/>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96"/>
      <c r="I156" s="196"/>
      <c r="J156" s="196"/>
      <c r="K156" s="196"/>
      <c r="L156" s="197"/>
      <c r="M156" s="197"/>
      <c r="N156" s="109">
        <f t="shared" si="48"/>
        <v>0</v>
      </c>
      <c r="O156" s="109">
        <f>(SUMIF($B$21:B156,B156,$N$21:N156))</f>
        <v>0</v>
      </c>
      <c r="P156" s="109">
        <f t="shared" si="56"/>
        <v>-2.0833333333333335</v>
      </c>
      <c r="Q156" s="197"/>
      <c r="R156" s="107">
        <f t="shared" si="49"/>
        <v>0</v>
      </c>
      <c r="S156" s="109">
        <f t="shared" si="50"/>
        <v>0</v>
      </c>
      <c r="T156" s="109">
        <f t="shared" si="51"/>
        <v>0</v>
      </c>
      <c r="U156" s="109">
        <f t="shared" si="52"/>
        <v>0</v>
      </c>
      <c r="V156" s="109">
        <f t="shared" si="53"/>
        <v>0</v>
      </c>
      <c r="W156" s="109">
        <f t="shared" si="54"/>
        <v>0</v>
      </c>
      <c r="X156" s="196"/>
      <c r="Y156" s="198"/>
      <c r="Z156" s="196"/>
      <c r="AA156" s="196"/>
      <c r="AB156" s="196"/>
      <c r="AC156" s="196"/>
      <c r="AD156" s="199"/>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96"/>
      <c r="I157" s="196"/>
      <c r="J157" s="196"/>
      <c r="K157" s="196"/>
      <c r="L157" s="197"/>
      <c r="M157" s="197"/>
      <c r="N157" s="109">
        <f t="shared" si="48"/>
        <v>0</v>
      </c>
      <c r="O157" s="109">
        <f>(SUMIF($B$21:B157,B157,$N$21:N157))</f>
        <v>0</v>
      </c>
      <c r="P157" s="109">
        <f t="shared" si="56"/>
        <v>-2.0833333333333335</v>
      </c>
      <c r="Q157" s="197"/>
      <c r="R157" s="107">
        <f t="shared" si="49"/>
        <v>0</v>
      </c>
      <c r="S157" s="109">
        <f t="shared" si="50"/>
        <v>0</v>
      </c>
      <c r="T157" s="109">
        <f t="shared" si="51"/>
        <v>0</v>
      </c>
      <c r="U157" s="109">
        <f t="shared" si="52"/>
        <v>0</v>
      </c>
      <c r="V157" s="109">
        <f t="shared" si="53"/>
        <v>0</v>
      </c>
      <c r="W157" s="109">
        <f t="shared" si="54"/>
        <v>0</v>
      </c>
      <c r="X157" s="196"/>
      <c r="Y157" s="198"/>
      <c r="Z157" s="196"/>
      <c r="AA157" s="196"/>
      <c r="AB157" s="196"/>
      <c r="AC157" s="196"/>
      <c r="AD157" s="199"/>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96"/>
      <c r="I158" s="196"/>
      <c r="J158" s="196"/>
      <c r="K158" s="196"/>
      <c r="L158" s="197"/>
      <c r="M158" s="197"/>
      <c r="N158" s="109">
        <f t="shared" si="48"/>
        <v>0</v>
      </c>
      <c r="O158" s="109">
        <f>(SUMIF($B$21:B158,B158,$N$21:N158))</f>
        <v>0</v>
      </c>
      <c r="P158" s="109">
        <f t="shared" si="56"/>
        <v>-2.0833333333333335</v>
      </c>
      <c r="Q158" s="197"/>
      <c r="R158" s="107">
        <f t="shared" si="49"/>
        <v>0</v>
      </c>
      <c r="S158" s="109">
        <f t="shared" si="50"/>
        <v>0</v>
      </c>
      <c r="T158" s="109">
        <f t="shared" si="51"/>
        <v>0</v>
      </c>
      <c r="U158" s="109">
        <f t="shared" si="52"/>
        <v>0</v>
      </c>
      <c r="V158" s="109">
        <f t="shared" si="53"/>
        <v>0</v>
      </c>
      <c r="W158" s="109">
        <f t="shared" si="54"/>
        <v>0</v>
      </c>
      <c r="X158" s="196"/>
      <c r="Y158" s="198"/>
      <c r="Z158" s="196"/>
      <c r="AA158" s="196"/>
      <c r="AB158" s="196"/>
      <c r="AC158" s="196"/>
      <c r="AD158" s="199"/>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96"/>
      <c r="I159" s="196"/>
      <c r="J159" s="196"/>
      <c r="K159" s="196"/>
      <c r="L159" s="197"/>
      <c r="M159" s="197"/>
      <c r="N159" s="109">
        <f t="shared" si="48"/>
        <v>0</v>
      </c>
      <c r="O159" s="109">
        <f>(SUMIF($B$21:B159,B159,$N$21:N159))</f>
        <v>0</v>
      </c>
      <c r="P159" s="109">
        <f t="shared" si="56"/>
        <v>-2.0833333333333335</v>
      </c>
      <c r="Q159" s="197"/>
      <c r="R159" s="107">
        <f t="shared" si="49"/>
        <v>0</v>
      </c>
      <c r="S159" s="109">
        <f t="shared" si="50"/>
        <v>0</v>
      </c>
      <c r="T159" s="109">
        <f t="shared" si="51"/>
        <v>0</v>
      </c>
      <c r="U159" s="109">
        <f t="shared" si="52"/>
        <v>0</v>
      </c>
      <c r="V159" s="109">
        <f t="shared" si="53"/>
        <v>0</v>
      </c>
      <c r="W159" s="109">
        <f t="shared" si="54"/>
        <v>0</v>
      </c>
      <c r="X159" s="196"/>
      <c r="Y159" s="198"/>
      <c r="Z159" s="196"/>
      <c r="AA159" s="196"/>
      <c r="AB159" s="196"/>
      <c r="AC159" s="196"/>
      <c r="AD159" s="199"/>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96"/>
      <c r="I160" s="196"/>
      <c r="J160" s="196"/>
      <c r="K160" s="196"/>
      <c r="L160" s="197"/>
      <c r="M160" s="197"/>
      <c r="N160" s="109">
        <f t="shared" si="48"/>
        <v>0</v>
      </c>
      <c r="O160" s="109">
        <f>(SUMIF($B$21:B160,B160,$N$21:N160))</f>
        <v>0</v>
      </c>
      <c r="P160" s="109">
        <f t="shared" si="56"/>
        <v>-2.0833333333333335</v>
      </c>
      <c r="Q160" s="197"/>
      <c r="R160" s="107">
        <f t="shared" si="49"/>
        <v>0</v>
      </c>
      <c r="S160" s="109">
        <f t="shared" si="50"/>
        <v>0</v>
      </c>
      <c r="T160" s="109">
        <f t="shared" si="51"/>
        <v>0</v>
      </c>
      <c r="U160" s="109">
        <f t="shared" si="52"/>
        <v>0</v>
      </c>
      <c r="V160" s="109">
        <f t="shared" si="53"/>
        <v>0</v>
      </c>
      <c r="W160" s="109">
        <f t="shared" si="54"/>
        <v>0</v>
      </c>
      <c r="X160" s="196"/>
      <c r="Y160" s="198"/>
      <c r="Z160" s="196"/>
      <c r="AA160" s="196"/>
      <c r="AB160" s="196"/>
      <c r="AC160" s="196"/>
      <c r="AD160" s="199"/>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96"/>
      <c r="I161" s="196"/>
      <c r="J161" s="196"/>
      <c r="K161" s="196"/>
      <c r="L161" s="197"/>
      <c r="M161" s="197"/>
      <c r="N161" s="109">
        <f t="shared" si="48"/>
        <v>0</v>
      </c>
      <c r="O161" s="109">
        <f>(SUMIF($B$21:B161,B161,$N$21:N161))</f>
        <v>0</v>
      </c>
      <c r="P161" s="109">
        <f t="shared" si="56"/>
        <v>-2.0833333333333335</v>
      </c>
      <c r="Q161" s="197"/>
      <c r="R161" s="107">
        <f t="shared" si="49"/>
        <v>0</v>
      </c>
      <c r="S161" s="109">
        <f t="shared" si="50"/>
        <v>0</v>
      </c>
      <c r="T161" s="109">
        <f t="shared" si="51"/>
        <v>0</v>
      </c>
      <c r="U161" s="109">
        <f t="shared" si="52"/>
        <v>0</v>
      </c>
      <c r="V161" s="109">
        <f t="shared" si="53"/>
        <v>0</v>
      </c>
      <c r="W161" s="109">
        <f t="shared" si="54"/>
        <v>0</v>
      </c>
      <c r="X161" s="196"/>
      <c r="Y161" s="198"/>
      <c r="Z161" s="196"/>
      <c r="AA161" s="196"/>
      <c r="AB161" s="196"/>
      <c r="AC161" s="196"/>
      <c r="AD161" s="199"/>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96"/>
      <c r="I162" s="196"/>
      <c r="J162" s="196"/>
      <c r="K162" s="196"/>
      <c r="L162" s="197"/>
      <c r="M162" s="197"/>
      <c r="N162" s="109">
        <f t="shared" si="48"/>
        <v>0</v>
      </c>
      <c r="O162" s="109">
        <f>(SUMIF($B$21:B162,B162,$N$21:N162))</f>
        <v>0</v>
      </c>
      <c r="P162" s="109">
        <f t="shared" si="56"/>
        <v>-2.0833333333333335</v>
      </c>
      <c r="Q162" s="197"/>
      <c r="R162" s="107">
        <f t="shared" si="49"/>
        <v>0</v>
      </c>
      <c r="S162" s="109">
        <f t="shared" si="50"/>
        <v>0</v>
      </c>
      <c r="T162" s="109">
        <f t="shared" si="51"/>
        <v>0</v>
      </c>
      <c r="U162" s="109">
        <f t="shared" si="52"/>
        <v>0</v>
      </c>
      <c r="V162" s="109">
        <f t="shared" si="53"/>
        <v>0</v>
      </c>
      <c r="W162" s="109">
        <f t="shared" si="54"/>
        <v>0</v>
      </c>
      <c r="X162" s="196"/>
      <c r="Y162" s="198"/>
      <c r="Z162" s="196"/>
      <c r="AA162" s="196"/>
      <c r="AB162" s="196"/>
      <c r="AC162" s="196"/>
      <c r="AD162" s="199"/>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96"/>
      <c r="I163" s="196"/>
      <c r="J163" s="196"/>
      <c r="K163" s="196"/>
      <c r="L163" s="197"/>
      <c r="M163" s="197"/>
      <c r="N163" s="109">
        <f t="shared" si="48"/>
        <v>0</v>
      </c>
      <c r="O163" s="109">
        <f>(SUMIF($B$21:B163,B163,$N$21:N163))</f>
        <v>0</v>
      </c>
      <c r="P163" s="109">
        <f t="shared" si="56"/>
        <v>-2.0833333333333335</v>
      </c>
      <c r="Q163" s="197"/>
      <c r="R163" s="107">
        <f t="shared" si="49"/>
        <v>0</v>
      </c>
      <c r="S163" s="109">
        <f t="shared" si="50"/>
        <v>0</v>
      </c>
      <c r="T163" s="109">
        <f t="shared" si="51"/>
        <v>0</v>
      </c>
      <c r="U163" s="109">
        <f t="shared" si="52"/>
        <v>0</v>
      </c>
      <c r="V163" s="109">
        <f t="shared" si="53"/>
        <v>0</v>
      </c>
      <c r="W163" s="109">
        <f t="shared" si="54"/>
        <v>0</v>
      </c>
      <c r="X163" s="196"/>
      <c r="Y163" s="198"/>
      <c r="Z163" s="196"/>
      <c r="AA163" s="196"/>
      <c r="AB163" s="196"/>
      <c r="AC163" s="196"/>
      <c r="AD163" s="199"/>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96"/>
      <c r="I164" s="196"/>
      <c r="J164" s="196"/>
      <c r="K164" s="196"/>
      <c r="L164" s="197"/>
      <c r="M164" s="197"/>
      <c r="N164" s="109">
        <f t="shared" si="48"/>
        <v>0</v>
      </c>
      <c r="O164" s="109">
        <f>(SUMIF($B$21:B164,B164,$N$21:N164))</f>
        <v>0</v>
      </c>
      <c r="P164" s="109">
        <f t="shared" si="56"/>
        <v>-2.0833333333333335</v>
      </c>
      <c r="Q164" s="197"/>
      <c r="R164" s="107">
        <f t="shared" si="49"/>
        <v>0</v>
      </c>
      <c r="S164" s="109">
        <f t="shared" si="50"/>
        <v>0</v>
      </c>
      <c r="T164" s="109">
        <f t="shared" si="51"/>
        <v>0</v>
      </c>
      <c r="U164" s="109">
        <f t="shared" si="52"/>
        <v>0</v>
      </c>
      <c r="V164" s="109">
        <f t="shared" si="53"/>
        <v>0</v>
      </c>
      <c r="W164" s="109">
        <f t="shared" si="54"/>
        <v>0</v>
      </c>
      <c r="X164" s="196"/>
      <c r="Y164" s="198"/>
      <c r="Z164" s="196"/>
      <c r="AA164" s="196"/>
      <c r="AB164" s="196"/>
      <c r="AC164" s="196"/>
      <c r="AD164" s="199"/>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96"/>
      <c r="I165" s="196"/>
      <c r="J165" s="196"/>
      <c r="K165" s="196"/>
      <c r="L165" s="197"/>
      <c r="M165" s="197"/>
      <c r="N165" s="109">
        <f t="shared" si="48"/>
        <v>0</v>
      </c>
      <c r="O165" s="109">
        <f>(SUMIF($B$21:B165,B165,$N$21:N165))</f>
        <v>0</v>
      </c>
      <c r="P165" s="109">
        <f t="shared" si="56"/>
        <v>-2.0833333333333335</v>
      </c>
      <c r="Q165" s="197"/>
      <c r="R165" s="107">
        <f t="shared" si="49"/>
        <v>0</v>
      </c>
      <c r="S165" s="109">
        <f t="shared" si="50"/>
        <v>0</v>
      </c>
      <c r="T165" s="109">
        <f t="shared" si="51"/>
        <v>0</v>
      </c>
      <c r="U165" s="109">
        <f t="shared" si="52"/>
        <v>0</v>
      </c>
      <c r="V165" s="109">
        <f t="shared" si="53"/>
        <v>0</v>
      </c>
      <c r="W165" s="109">
        <f t="shared" si="54"/>
        <v>0</v>
      </c>
      <c r="X165" s="196"/>
      <c r="Y165" s="198"/>
      <c r="Z165" s="196"/>
      <c r="AA165" s="196"/>
      <c r="AB165" s="196"/>
      <c r="AC165" s="196"/>
      <c r="AD165" s="199"/>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96"/>
      <c r="I166" s="196"/>
      <c r="J166" s="196"/>
      <c r="K166" s="196"/>
      <c r="L166" s="197"/>
      <c r="M166" s="197"/>
      <c r="N166" s="109">
        <f t="shared" si="48"/>
        <v>0</v>
      </c>
      <c r="O166" s="109">
        <f>(SUMIF($B$21:B166,B166,$N$21:N166))</f>
        <v>0</v>
      </c>
      <c r="P166" s="109">
        <f t="shared" si="56"/>
        <v>-2.0833333333333335</v>
      </c>
      <c r="Q166" s="197"/>
      <c r="R166" s="107">
        <f t="shared" si="49"/>
        <v>0</v>
      </c>
      <c r="S166" s="109">
        <f t="shared" si="50"/>
        <v>0</v>
      </c>
      <c r="T166" s="109">
        <f t="shared" si="51"/>
        <v>0</v>
      </c>
      <c r="U166" s="109">
        <f t="shared" si="52"/>
        <v>0</v>
      </c>
      <c r="V166" s="109">
        <f t="shared" si="53"/>
        <v>0</v>
      </c>
      <c r="W166" s="109">
        <f t="shared" si="54"/>
        <v>0</v>
      </c>
      <c r="X166" s="196"/>
      <c r="Y166" s="198"/>
      <c r="Z166" s="196"/>
      <c r="AA166" s="196"/>
      <c r="AB166" s="196"/>
      <c r="AC166" s="196"/>
      <c r="AD166" s="199"/>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96"/>
      <c r="I167" s="196"/>
      <c r="J167" s="196"/>
      <c r="K167" s="196"/>
      <c r="L167" s="197"/>
      <c r="M167" s="197"/>
      <c r="N167" s="109">
        <f t="shared" si="48"/>
        <v>0</v>
      </c>
      <c r="O167" s="109">
        <f>(SUMIF($B$21:B167,B167,$N$21:N167))</f>
        <v>0</v>
      </c>
      <c r="P167" s="109">
        <f t="shared" si="56"/>
        <v>-2.0833333333333335</v>
      </c>
      <c r="Q167" s="197"/>
      <c r="R167" s="107">
        <f t="shared" si="49"/>
        <v>0</v>
      </c>
      <c r="S167" s="109">
        <f t="shared" si="50"/>
        <v>0</v>
      </c>
      <c r="T167" s="109">
        <f t="shared" si="51"/>
        <v>0</v>
      </c>
      <c r="U167" s="109">
        <f t="shared" si="52"/>
        <v>0</v>
      </c>
      <c r="V167" s="109">
        <f t="shared" si="53"/>
        <v>0</v>
      </c>
      <c r="W167" s="109">
        <f t="shared" si="54"/>
        <v>0</v>
      </c>
      <c r="X167" s="196"/>
      <c r="Y167" s="198"/>
      <c r="Z167" s="196"/>
      <c r="AA167" s="196"/>
      <c r="AB167" s="196"/>
      <c r="AC167" s="196"/>
      <c r="AD167" s="199"/>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96"/>
      <c r="I168" s="196"/>
      <c r="J168" s="196"/>
      <c r="K168" s="196"/>
      <c r="L168" s="197"/>
      <c r="M168" s="197"/>
      <c r="N168" s="109">
        <f t="shared" si="48"/>
        <v>0</v>
      </c>
      <c r="O168" s="109">
        <f>(SUMIF($B$21:B168,B168,$N$21:N168))</f>
        <v>0</v>
      </c>
      <c r="P168" s="109">
        <f t="shared" si="56"/>
        <v>-2.0833333333333335</v>
      </c>
      <c r="Q168" s="197"/>
      <c r="R168" s="107">
        <f t="shared" si="49"/>
        <v>0</v>
      </c>
      <c r="S168" s="109">
        <f t="shared" si="50"/>
        <v>0</v>
      </c>
      <c r="T168" s="109">
        <f t="shared" si="51"/>
        <v>0</v>
      </c>
      <c r="U168" s="109">
        <f t="shared" si="52"/>
        <v>0</v>
      </c>
      <c r="V168" s="109">
        <f t="shared" si="53"/>
        <v>0</v>
      </c>
      <c r="W168" s="109">
        <f t="shared" si="54"/>
        <v>0</v>
      </c>
      <c r="X168" s="196"/>
      <c r="Y168" s="198"/>
      <c r="Z168" s="196"/>
      <c r="AA168" s="196"/>
      <c r="AB168" s="196"/>
      <c r="AC168" s="196"/>
      <c r="AD168" s="199"/>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96"/>
      <c r="I169" s="196"/>
      <c r="J169" s="196"/>
      <c r="K169" s="196"/>
      <c r="L169" s="197"/>
      <c r="M169" s="197"/>
      <c r="N169" s="109">
        <f t="shared" si="48"/>
        <v>0</v>
      </c>
      <c r="O169" s="109">
        <f>(SUMIF($B$21:B169,B169,$N$21:N169))</f>
        <v>0</v>
      </c>
      <c r="P169" s="109">
        <f t="shared" si="56"/>
        <v>-2.0833333333333335</v>
      </c>
      <c r="Q169" s="197"/>
      <c r="R169" s="107">
        <f t="shared" si="49"/>
        <v>0</v>
      </c>
      <c r="S169" s="109">
        <f t="shared" si="50"/>
        <v>0</v>
      </c>
      <c r="T169" s="109">
        <f t="shared" si="51"/>
        <v>0</v>
      </c>
      <c r="U169" s="109">
        <f t="shared" si="52"/>
        <v>0</v>
      </c>
      <c r="V169" s="109">
        <f t="shared" si="53"/>
        <v>0</v>
      </c>
      <c r="W169" s="109">
        <f t="shared" si="54"/>
        <v>0</v>
      </c>
      <c r="X169" s="196"/>
      <c r="Y169" s="198"/>
      <c r="Z169" s="196"/>
      <c r="AA169" s="196"/>
      <c r="AB169" s="196"/>
      <c r="AC169" s="196"/>
      <c r="AD169" s="199"/>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96"/>
      <c r="I170" s="196"/>
      <c r="J170" s="196"/>
      <c r="K170" s="196"/>
      <c r="L170" s="197"/>
      <c r="M170" s="197"/>
      <c r="N170" s="109">
        <f t="shared" si="48"/>
        <v>0</v>
      </c>
      <c r="O170" s="109">
        <f>(SUMIF($B$21:B170,B170,$N$21:N170))</f>
        <v>0</v>
      </c>
      <c r="P170" s="109">
        <f t="shared" si="56"/>
        <v>-2.0833333333333335</v>
      </c>
      <c r="Q170" s="197"/>
      <c r="R170" s="107">
        <f t="shared" si="49"/>
        <v>0</v>
      </c>
      <c r="S170" s="109">
        <f t="shared" si="50"/>
        <v>0</v>
      </c>
      <c r="T170" s="109">
        <f t="shared" si="51"/>
        <v>0</v>
      </c>
      <c r="U170" s="109">
        <f t="shared" si="52"/>
        <v>0</v>
      </c>
      <c r="V170" s="109">
        <f t="shared" si="53"/>
        <v>0</v>
      </c>
      <c r="W170" s="109">
        <f t="shared" si="54"/>
        <v>0</v>
      </c>
      <c r="X170" s="196"/>
      <c r="Y170" s="198"/>
      <c r="Z170" s="196"/>
      <c r="AA170" s="196"/>
      <c r="AB170" s="196"/>
      <c r="AC170" s="196"/>
      <c r="AD170" s="199"/>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96"/>
      <c r="I171" s="196"/>
      <c r="J171" s="196"/>
      <c r="K171" s="196"/>
      <c r="L171" s="197"/>
      <c r="M171" s="197"/>
      <c r="N171" s="109">
        <f t="shared" si="48"/>
        <v>0</v>
      </c>
      <c r="O171" s="109">
        <f>(SUMIF($B$21:B171,B171,$N$21:N171))</f>
        <v>0</v>
      </c>
      <c r="P171" s="109">
        <f t="shared" si="56"/>
        <v>-2.0833333333333335</v>
      </c>
      <c r="Q171" s="197"/>
      <c r="R171" s="107">
        <f t="shared" si="49"/>
        <v>0</v>
      </c>
      <c r="S171" s="109">
        <f t="shared" si="50"/>
        <v>0</v>
      </c>
      <c r="T171" s="109">
        <f t="shared" si="51"/>
        <v>0</v>
      </c>
      <c r="U171" s="109">
        <f t="shared" si="52"/>
        <v>0</v>
      </c>
      <c r="V171" s="109">
        <f t="shared" si="53"/>
        <v>0</v>
      </c>
      <c r="W171" s="109">
        <f t="shared" si="54"/>
        <v>0</v>
      </c>
      <c r="X171" s="196"/>
      <c r="Y171" s="198"/>
      <c r="Z171" s="196"/>
      <c r="AA171" s="196"/>
      <c r="AB171" s="196"/>
      <c r="AC171" s="196"/>
      <c r="AD171" s="199"/>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96"/>
      <c r="I172" s="196"/>
      <c r="J172" s="196"/>
      <c r="K172" s="196"/>
      <c r="L172" s="197"/>
      <c r="M172" s="197"/>
      <c r="N172" s="109">
        <f t="shared" si="48"/>
        <v>0</v>
      </c>
      <c r="O172" s="109">
        <f>(SUMIF($B$21:B172,B172,$N$21:N172))</f>
        <v>0</v>
      </c>
      <c r="P172" s="109">
        <f t="shared" si="56"/>
        <v>-2.0833333333333335</v>
      </c>
      <c r="Q172" s="197"/>
      <c r="R172" s="107">
        <f t="shared" si="49"/>
        <v>0</v>
      </c>
      <c r="S172" s="109">
        <f t="shared" si="50"/>
        <v>0</v>
      </c>
      <c r="T172" s="109">
        <f t="shared" si="51"/>
        <v>0</v>
      </c>
      <c r="U172" s="109">
        <f t="shared" si="52"/>
        <v>0</v>
      </c>
      <c r="V172" s="109">
        <f t="shared" si="53"/>
        <v>0</v>
      </c>
      <c r="W172" s="109">
        <f t="shared" si="54"/>
        <v>0</v>
      </c>
      <c r="X172" s="196"/>
      <c r="Y172" s="198"/>
      <c r="Z172" s="196"/>
      <c r="AA172" s="196"/>
      <c r="AB172" s="196"/>
      <c r="AC172" s="196"/>
      <c r="AD172" s="199"/>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96"/>
      <c r="I173" s="196"/>
      <c r="J173" s="196"/>
      <c r="K173" s="196"/>
      <c r="L173" s="197"/>
      <c r="M173" s="197"/>
      <c r="N173" s="109">
        <f t="shared" si="48"/>
        <v>0</v>
      </c>
      <c r="O173" s="109">
        <f>(SUMIF($B$21:B173,B173,$N$21:N173))</f>
        <v>0</v>
      </c>
      <c r="P173" s="109">
        <f t="shared" si="56"/>
        <v>-2.0833333333333335</v>
      </c>
      <c r="Q173" s="197"/>
      <c r="R173" s="107">
        <f t="shared" si="49"/>
        <v>0</v>
      </c>
      <c r="S173" s="109">
        <f t="shared" si="50"/>
        <v>0</v>
      </c>
      <c r="T173" s="109">
        <f t="shared" si="51"/>
        <v>0</v>
      </c>
      <c r="U173" s="109">
        <f t="shared" si="52"/>
        <v>0</v>
      </c>
      <c r="V173" s="109">
        <f t="shared" si="53"/>
        <v>0</v>
      </c>
      <c r="W173" s="109">
        <f t="shared" si="54"/>
        <v>0</v>
      </c>
      <c r="X173" s="196"/>
      <c r="Y173" s="198"/>
      <c r="Z173" s="196"/>
      <c r="AA173" s="196"/>
      <c r="AB173" s="196"/>
      <c r="AC173" s="196"/>
      <c r="AD173" s="199"/>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96"/>
      <c r="I174" s="196"/>
      <c r="J174" s="196"/>
      <c r="K174" s="196"/>
      <c r="L174" s="197"/>
      <c r="M174" s="197"/>
      <c r="N174" s="109">
        <f t="shared" si="48"/>
        <v>0</v>
      </c>
      <c r="O174" s="109">
        <f>(SUMIF($B$21:B174,B174,$N$21:N174))</f>
        <v>0</v>
      </c>
      <c r="P174" s="109">
        <f t="shared" si="56"/>
        <v>-2.0833333333333335</v>
      </c>
      <c r="Q174" s="197"/>
      <c r="R174" s="107">
        <f t="shared" si="49"/>
        <v>0</v>
      </c>
      <c r="S174" s="109">
        <f t="shared" si="50"/>
        <v>0</v>
      </c>
      <c r="T174" s="109">
        <f t="shared" si="51"/>
        <v>0</v>
      </c>
      <c r="U174" s="109">
        <f t="shared" si="52"/>
        <v>0</v>
      </c>
      <c r="V174" s="109">
        <f t="shared" si="53"/>
        <v>0</v>
      </c>
      <c r="W174" s="109">
        <f t="shared" si="54"/>
        <v>0</v>
      </c>
      <c r="X174" s="196"/>
      <c r="Y174" s="198"/>
      <c r="Z174" s="196"/>
      <c r="AA174" s="196"/>
      <c r="AB174" s="196"/>
      <c r="AC174" s="196"/>
      <c r="AD174" s="199"/>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96"/>
      <c r="I175" s="196"/>
      <c r="J175" s="196"/>
      <c r="K175" s="196"/>
      <c r="L175" s="197"/>
      <c r="M175" s="197"/>
      <c r="N175" s="109">
        <f t="shared" si="48"/>
        <v>0</v>
      </c>
      <c r="O175" s="109">
        <f>(SUMIF($B$21:B175,B175,$N$21:N175))</f>
        <v>0</v>
      </c>
      <c r="P175" s="109">
        <f t="shared" si="56"/>
        <v>-2.0833333333333335</v>
      </c>
      <c r="Q175" s="197"/>
      <c r="R175" s="107">
        <f t="shared" si="49"/>
        <v>0</v>
      </c>
      <c r="S175" s="109">
        <f t="shared" si="50"/>
        <v>0</v>
      </c>
      <c r="T175" s="109">
        <f t="shared" si="51"/>
        <v>0</v>
      </c>
      <c r="U175" s="109">
        <f t="shared" si="52"/>
        <v>0</v>
      </c>
      <c r="V175" s="109">
        <f t="shared" si="53"/>
        <v>0</v>
      </c>
      <c r="W175" s="109">
        <f t="shared" si="54"/>
        <v>0</v>
      </c>
      <c r="X175" s="196"/>
      <c r="Y175" s="198"/>
      <c r="Z175" s="196"/>
      <c r="AA175" s="196"/>
      <c r="AB175" s="196"/>
      <c r="AC175" s="196"/>
      <c r="AD175" s="199"/>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96"/>
      <c r="I176" s="196"/>
      <c r="J176" s="196"/>
      <c r="K176" s="196"/>
      <c r="L176" s="197"/>
      <c r="M176" s="197"/>
      <c r="N176" s="109">
        <f t="shared" si="48"/>
        <v>0</v>
      </c>
      <c r="O176" s="109">
        <f>(SUMIF($B$21:B176,B176,$N$21:N176))</f>
        <v>0</v>
      </c>
      <c r="P176" s="109">
        <f t="shared" si="56"/>
        <v>-2.0833333333333335</v>
      </c>
      <c r="Q176" s="197"/>
      <c r="R176" s="107">
        <f t="shared" si="49"/>
        <v>0</v>
      </c>
      <c r="S176" s="109">
        <f t="shared" si="50"/>
        <v>0</v>
      </c>
      <c r="T176" s="109">
        <f t="shared" si="51"/>
        <v>0</v>
      </c>
      <c r="U176" s="109">
        <f t="shared" si="52"/>
        <v>0</v>
      </c>
      <c r="V176" s="109">
        <f t="shared" si="53"/>
        <v>0</v>
      </c>
      <c r="W176" s="109">
        <f t="shared" si="54"/>
        <v>0</v>
      </c>
      <c r="X176" s="196"/>
      <c r="Y176" s="198"/>
      <c r="Z176" s="196"/>
      <c r="AA176" s="196"/>
      <c r="AB176" s="196"/>
      <c r="AC176" s="196"/>
      <c r="AD176" s="199"/>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96"/>
      <c r="I177" s="196"/>
      <c r="J177" s="196"/>
      <c r="K177" s="196"/>
      <c r="L177" s="197"/>
      <c r="M177" s="197"/>
      <c r="N177" s="109">
        <f t="shared" si="48"/>
        <v>0</v>
      </c>
      <c r="O177" s="109">
        <f>(SUMIF($B$21:B177,B177,$N$21:N177))</f>
        <v>0</v>
      </c>
      <c r="P177" s="109">
        <f t="shared" si="56"/>
        <v>-2.0833333333333335</v>
      </c>
      <c r="Q177" s="197"/>
      <c r="R177" s="107">
        <f t="shared" si="49"/>
        <v>0</v>
      </c>
      <c r="S177" s="109">
        <f t="shared" si="50"/>
        <v>0</v>
      </c>
      <c r="T177" s="109">
        <f t="shared" si="51"/>
        <v>0</v>
      </c>
      <c r="U177" s="109">
        <f t="shared" si="52"/>
        <v>0</v>
      </c>
      <c r="V177" s="109">
        <f t="shared" si="53"/>
        <v>0</v>
      </c>
      <c r="W177" s="109">
        <f t="shared" si="54"/>
        <v>0</v>
      </c>
      <c r="X177" s="196"/>
      <c r="Y177" s="198"/>
      <c r="Z177" s="196"/>
      <c r="AA177" s="196"/>
      <c r="AB177" s="196"/>
      <c r="AC177" s="196"/>
      <c r="AD177" s="199"/>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96"/>
      <c r="I178" s="196"/>
      <c r="J178" s="196"/>
      <c r="K178" s="196"/>
      <c r="L178" s="197"/>
      <c r="M178" s="197"/>
      <c r="N178" s="109">
        <f t="shared" si="48"/>
        <v>0</v>
      </c>
      <c r="O178" s="109">
        <f>(SUMIF($B$21:B178,B178,$N$21:N178))</f>
        <v>0</v>
      </c>
      <c r="P178" s="109">
        <f t="shared" si="56"/>
        <v>-2.0833333333333335</v>
      </c>
      <c r="Q178" s="197"/>
      <c r="R178" s="107">
        <f t="shared" si="49"/>
        <v>0</v>
      </c>
      <c r="S178" s="109">
        <f t="shared" si="50"/>
        <v>0</v>
      </c>
      <c r="T178" s="109">
        <f t="shared" si="51"/>
        <v>0</v>
      </c>
      <c r="U178" s="109">
        <f t="shared" si="52"/>
        <v>0</v>
      </c>
      <c r="V178" s="109">
        <f t="shared" si="53"/>
        <v>0</v>
      </c>
      <c r="W178" s="109">
        <f t="shared" si="54"/>
        <v>0</v>
      </c>
      <c r="X178" s="196"/>
      <c r="Y178" s="198"/>
      <c r="Z178" s="196"/>
      <c r="AA178" s="196"/>
      <c r="AB178" s="196"/>
      <c r="AC178" s="196"/>
      <c r="AD178" s="199"/>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96"/>
      <c r="I179" s="196"/>
      <c r="J179" s="196"/>
      <c r="K179" s="196"/>
      <c r="L179" s="197"/>
      <c r="M179" s="197"/>
      <c r="N179" s="109">
        <f t="shared" si="48"/>
        <v>0</v>
      </c>
      <c r="O179" s="109">
        <f>(SUMIF($B$21:B179,B179,$N$21:N179))</f>
        <v>0</v>
      </c>
      <c r="P179" s="109">
        <f t="shared" si="56"/>
        <v>-2.0833333333333335</v>
      </c>
      <c r="Q179" s="197"/>
      <c r="R179" s="107">
        <f t="shared" si="49"/>
        <v>0</v>
      </c>
      <c r="S179" s="109">
        <f t="shared" si="50"/>
        <v>0</v>
      </c>
      <c r="T179" s="109">
        <f t="shared" si="51"/>
        <v>0</v>
      </c>
      <c r="U179" s="109">
        <f t="shared" si="52"/>
        <v>0</v>
      </c>
      <c r="V179" s="109">
        <f t="shared" si="53"/>
        <v>0</v>
      </c>
      <c r="W179" s="109">
        <f t="shared" si="54"/>
        <v>0</v>
      </c>
      <c r="X179" s="196"/>
      <c r="Y179" s="198"/>
      <c r="Z179" s="196"/>
      <c r="AA179" s="196"/>
      <c r="AB179" s="196"/>
      <c r="AC179" s="196"/>
      <c r="AD179" s="199"/>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96"/>
      <c r="I180" s="196"/>
      <c r="J180" s="196"/>
      <c r="K180" s="196"/>
      <c r="L180" s="197"/>
      <c r="M180" s="197"/>
      <c r="N180" s="109">
        <f t="shared" si="48"/>
        <v>0</v>
      </c>
      <c r="O180" s="109">
        <f>(SUMIF($B$21:B180,B180,$N$21:N180))</f>
        <v>0</v>
      </c>
      <c r="P180" s="109">
        <f t="shared" si="56"/>
        <v>-2.0833333333333335</v>
      </c>
      <c r="Q180" s="197"/>
      <c r="R180" s="107">
        <f t="shared" si="49"/>
        <v>0</v>
      </c>
      <c r="S180" s="109">
        <f t="shared" si="50"/>
        <v>0</v>
      </c>
      <c r="T180" s="109">
        <f t="shared" si="51"/>
        <v>0</v>
      </c>
      <c r="U180" s="109">
        <f t="shared" si="52"/>
        <v>0</v>
      </c>
      <c r="V180" s="109">
        <f t="shared" si="53"/>
        <v>0</v>
      </c>
      <c r="W180" s="109">
        <f t="shared" si="54"/>
        <v>0</v>
      </c>
      <c r="X180" s="196"/>
      <c r="Y180" s="198"/>
      <c r="Z180" s="196"/>
      <c r="AA180" s="196"/>
      <c r="AB180" s="196"/>
      <c r="AC180" s="196"/>
      <c r="AD180" s="199"/>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96"/>
      <c r="I181" s="196"/>
      <c r="J181" s="196"/>
      <c r="K181" s="196"/>
      <c r="L181" s="197"/>
      <c r="M181" s="197"/>
      <c r="N181" s="109">
        <f t="shared" si="48"/>
        <v>0</v>
      </c>
      <c r="O181" s="109">
        <f>(SUMIF($B$21:B181,B181,$N$21:N181))</f>
        <v>0</v>
      </c>
      <c r="P181" s="109">
        <f t="shared" si="56"/>
        <v>-2.0833333333333335</v>
      </c>
      <c r="Q181" s="197"/>
      <c r="R181" s="107">
        <f t="shared" si="49"/>
        <v>0</v>
      </c>
      <c r="S181" s="109">
        <f t="shared" si="50"/>
        <v>0</v>
      </c>
      <c r="T181" s="109">
        <f t="shared" si="51"/>
        <v>0</v>
      </c>
      <c r="U181" s="109">
        <f t="shared" si="52"/>
        <v>0</v>
      </c>
      <c r="V181" s="109">
        <f t="shared" si="53"/>
        <v>0</v>
      </c>
      <c r="W181" s="109">
        <f t="shared" si="54"/>
        <v>0</v>
      </c>
      <c r="X181" s="196"/>
      <c r="Y181" s="198"/>
      <c r="Z181" s="196"/>
      <c r="AA181" s="196"/>
      <c r="AB181" s="196"/>
      <c r="AC181" s="196"/>
      <c r="AD181" s="199"/>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96"/>
      <c r="I182" s="196"/>
      <c r="J182" s="196"/>
      <c r="K182" s="196"/>
      <c r="L182" s="197"/>
      <c r="M182" s="197"/>
      <c r="N182" s="109">
        <f t="shared" si="48"/>
        <v>0</v>
      </c>
      <c r="O182" s="109">
        <f>(SUMIF($B$21:B182,B182,$N$21:N182))</f>
        <v>0</v>
      </c>
      <c r="P182" s="109">
        <f t="shared" si="56"/>
        <v>-2.0833333333333335</v>
      </c>
      <c r="Q182" s="197"/>
      <c r="R182" s="107">
        <f t="shared" si="49"/>
        <v>0</v>
      </c>
      <c r="S182" s="109">
        <f t="shared" si="50"/>
        <v>0</v>
      </c>
      <c r="T182" s="109">
        <f t="shared" si="51"/>
        <v>0</v>
      </c>
      <c r="U182" s="109">
        <f t="shared" si="52"/>
        <v>0</v>
      </c>
      <c r="V182" s="109">
        <f t="shared" si="53"/>
        <v>0</v>
      </c>
      <c r="W182" s="109">
        <f t="shared" si="54"/>
        <v>0</v>
      </c>
      <c r="X182" s="196"/>
      <c r="Y182" s="198"/>
      <c r="Z182" s="196"/>
      <c r="AA182" s="196"/>
      <c r="AB182" s="196"/>
      <c r="AC182" s="196"/>
      <c r="AD182" s="199"/>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96"/>
      <c r="I183" s="196"/>
      <c r="J183" s="196"/>
      <c r="K183" s="196"/>
      <c r="L183" s="197"/>
      <c r="M183" s="197"/>
      <c r="N183" s="109">
        <f t="shared" si="48"/>
        <v>0</v>
      </c>
      <c r="O183" s="109">
        <f>(SUMIF($B$21:B183,B183,$N$21:N183))</f>
        <v>0</v>
      </c>
      <c r="P183" s="109">
        <f t="shared" si="56"/>
        <v>-2.0833333333333335</v>
      </c>
      <c r="Q183" s="197"/>
      <c r="R183" s="107">
        <f t="shared" si="49"/>
        <v>0</v>
      </c>
      <c r="S183" s="109">
        <f t="shared" si="50"/>
        <v>0</v>
      </c>
      <c r="T183" s="109">
        <f t="shared" si="51"/>
        <v>0</v>
      </c>
      <c r="U183" s="109">
        <f t="shared" si="52"/>
        <v>0</v>
      </c>
      <c r="V183" s="109">
        <f t="shared" si="53"/>
        <v>0</v>
      </c>
      <c r="W183" s="109">
        <f t="shared" si="54"/>
        <v>0</v>
      </c>
      <c r="X183" s="196"/>
      <c r="Y183" s="198"/>
      <c r="Z183" s="196"/>
      <c r="AA183" s="196"/>
      <c r="AB183" s="196"/>
      <c r="AC183" s="196"/>
      <c r="AD183" s="199"/>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96"/>
      <c r="I184" s="196"/>
      <c r="J184" s="196"/>
      <c r="K184" s="196"/>
      <c r="L184" s="197"/>
      <c r="M184" s="197"/>
      <c r="N184" s="109">
        <f t="shared" si="48"/>
        <v>0</v>
      </c>
      <c r="O184" s="109">
        <f>(SUMIF($B$21:B184,B184,$N$21:N184))</f>
        <v>0</v>
      </c>
      <c r="P184" s="109">
        <f t="shared" si="56"/>
        <v>-2.0833333333333335</v>
      </c>
      <c r="Q184" s="197"/>
      <c r="R184" s="107">
        <f t="shared" si="49"/>
        <v>0</v>
      </c>
      <c r="S184" s="109">
        <f t="shared" si="50"/>
        <v>0</v>
      </c>
      <c r="T184" s="109">
        <f t="shared" si="51"/>
        <v>0</v>
      </c>
      <c r="U184" s="109">
        <f t="shared" si="52"/>
        <v>0</v>
      </c>
      <c r="V184" s="109">
        <f t="shared" si="53"/>
        <v>0</v>
      </c>
      <c r="W184" s="109">
        <f t="shared" si="54"/>
        <v>0</v>
      </c>
      <c r="X184" s="196"/>
      <c r="Y184" s="198"/>
      <c r="Z184" s="196"/>
      <c r="AA184" s="196"/>
      <c r="AB184" s="196"/>
      <c r="AC184" s="196"/>
      <c r="AD184" s="199"/>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96"/>
      <c r="I185" s="196"/>
      <c r="J185" s="196"/>
      <c r="K185" s="196"/>
      <c r="L185" s="197"/>
      <c r="M185" s="197"/>
      <c r="N185" s="109">
        <f t="shared" si="48"/>
        <v>0</v>
      </c>
      <c r="O185" s="109">
        <f>(SUMIF($B$21:B185,B185,$N$21:N185))</f>
        <v>0</v>
      </c>
      <c r="P185" s="109">
        <f t="shared" si="56"/>
        <v>-2.0833333333333335</v>
      </c>
      <c r="Q185" s="197"/>
      <c r="R185" s="107">
        <f t="shared" si="49"/>
        <v>0</v>
      </c>
      <c r="S185" s="109">
        <f t="shared" si="50"/>
        <v>0</v>
      </c>
      <c r="T185" s="109">
        <f t="shared" si="51"/>
        <v>0</v>
      </c>
      <c r="U185" s="109">
        <f t="shared" si="52"/>
        <v>0</v>
      </c>
      <c r="V185" s="109">
        <f t="shared" si="53"/>
        <v>0</v>
      </c>
      <c r="W185" s="109">
        <f t="shared" si="54"/>
        <v>0</v>
      </c>
      <c r="X185" s="196"/>
      <c r="Y185" s="198"/>
      <c r="Z185" s="196"/>
      <c r="AA185" s="196"/>
      <c r="AB185" s="196"/>
      <c r="AC185" s="196"/>
      <c r="AD185" s="199"/>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96"/>
      <c r="I186" s="196"/>
      <c r="J186" s="196"/>
      <c r="K186" s="196"/>
      <c r="L186" s="197"/>
      <c r="M186" s="197"/>
      <c r="N186" s="109">
        <f t="shared" si="48"/>
        <v>0</v>
      </c>
      <c r="O186" s="109">
        <f>(SUMIF($B$21:B186,B186,$N$21:N186))</f>
        <v>0</v>
      </c>
      <c r="P186" s="109">
        <f t="shared" si="56"/>
        <v>-2.0833333333333335</v>
      </c>
      <c r="Q186" s="197"/>
      <c r="R186" s="107">
        <f t="shared" si="49"/>
        <v>0</v>
      </c>
      <c r="S186" s="109">
        <f t="shared" si="50"/>
        <v>0</v>
      </c>
      <c r="T186" s="109">
        <f t="shared" si="51"/>
        <v>0</v>
      </c>
      <c r="U186" s="109">
        <f t="shared" si="52"/>
        <v>0</v>
      </c>
      <c r="V186" s="109">
        <f t="shared" si="53"/>
        <v>0</v>
      </c>
      <c r="W186" s="109">
        <f t="shared" si="54"/>
        <v>0</v>
      </c>
      <c r="X186" s="196"/>
      <c r="Y186" s="198"/>
      <c r="Z186" s="196"/>
      <c r="AA186" s="196"/>
      <c r="AB186" s="196"/>
      <c r="AC186" s="196"/>
      <c r="AD186" s="199"/>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96"/>
      <c r="I187" s="196"/>
      <c r="J187" s="196"/>
      <c r="K187" s="196"/>
      <c r="L187" s="197"/>
      <c r="M187" s="197"/>
      <c r="N187" s="109">
        <f t="shared" si="48"/>
        <v>0</v>
      </c>
      <c r="O187" s="109">
        <f>(SUMIF($B$21:B187,B187,$N$21:N187))</f>
        <v>0</v>
      </c>
      <c r="P187" s="109">
        <f t="shared" si="56"/>
        <v>-2.0833333333333335</v>
      </c>
      <c r="Q187" s="197"/>
      <c r="R187" s="107">
        <f t="shared" si="49"/>
        <v>0</v>
      </c>
      <c r="S187" s="109">
        <f t="shared" si="50"/>
        <v>0</v>
      </c>
      <c r="T187" s="109">
        <f t="shared" si="51"/>
        <v>0</v>
      </c>
      <c r="U187" s="109">
        <f t="shared" si="52"/>
        <v>0</v>
      </c>
      <c r="V187" s="109">
        <f t="shared" si="53"/>
        <v>0</v>
      </c>
      <c r="W187" s="109">
        <f t="shared" si="54"/>
        <v>0</v>
      </c>
      <c r="X187" s="196"/>
      <c r="Y187" s="198"/>
      <c r="Z187" s="196"/>
      <c r="AA187" s="196"/>
      <c r="AB187" s="196"/>
      <c r="AC187" s="196"/>
      <c r="AD187" s="199"/>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96"/>
      <c r="I188" s="196"/>
      <c r="J188" s="196"/>
      <c r="K188" s="196"/>
      <c r="L188" s="197"/>
      <c r="M188" s="197"/>
      <c r="N188" s="109">
        <f t="shared" si="48"/>
        <v>0</v>
      </c>
      <c r="O188" s="109">
        <f>(SUMIF($B$21:B188,B188,$N$21:N188))</f>
        <v>0</v>
      </c>
      <c r="P188" s="109">
        <f t="shared" si="56"/>
        <v>-2.0833333333333335</v>
      </c>
      <c r="Q188" s="197"/>
      <c r="R188" s="107">
        <f t="shared" si="49"/>
        <v>0</v>
      </c>
      <c r="S188" s="109">
        <f t="shared" si="50"/>
        <v>0</v>
      </c>
      <c r="T188" s="109">
        <f t="shared" si="51"/>
        <v>0</v>
      </c>
      <c r="U188" s="109">
        <f t="shared" si="52"/>
        <v>0</v>
      </c>
      <c r="V188" s="109">
        <f t="shared" si="53"/>
        <v>0</v>
      </c>
      <c r="W188" s="109">
        <f t="shared" si="54"/>
        <v>0</v>
      </c>
      <c r="X188" s="196"/>
      <c r="Y188" s="198"/>
      <c r="Z188" s="196"/>
      <c r="AA188" s="196"/>
      <c r="AB188" s="196"/>
      <c r="AC188" s="196"/>
      <c r="AD188" s="199"/>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96"/>
      <c r="I189" s="196"/>
      <c r="J189" s="196"/>
      <c r="K189" s="196"/>
      <c r="L189" s="197"/>
      <c r="M189" s="197"/>
      <c r="N189" s="109">
        <f t="shared" si="48"/>
        <v>0</v>
      </c>
      <c r="O189" s="109">
        <f>(SUMIF($B$21:B189,B189,$N$21:N189))</f>
        <v>0</v>
      </c>
      <c r="P189" s="109">
        <f t="shared" si="56"/>
        <v>-2.0833333333333335</v>
      </c>
      <c r="Q189" s="197"/>
      <c r="R189" s="107">
        <f t="shared" si="49"/>
        <v>0</v>
      </c>
      <c r="S189" s="109">
        <f t="shared" si="50"/>
        <v>0</v>
      </c>
      <c r="T189" s="109">
        <f t="shared" si="51"/>
        <v>0</v>
      </c>
      <c r="U189" s="109">
        <f t="shared" si="52"/>
        <v>0</v>
      </c>
      <c r="V189" s="109">
        <f t="shared" si="53"/>
        <v>0</v>
      </c>
      <c r="W189" s="109">
        <f t="shared" si="54"/>
        <v>0</v>
      </c>
      <c r="X189" s="196"/>
      <c r="Y189" s="198"/>
      <c r="Z189" s="196"/>
      <c r="AA189" s="196"/>
      <c r="AB189" s="196"/>
      <c r="AC189" s="196"/>
      <c r="AD189" s="199"/>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96"/>
      <c r="I190" s="196"/>
      <c r="J190" s="196"/>
      <c r="K190" s="196"/>
      <c r="L190" s="197"/>
      <c r="M190" s="197"/>
      <c r="N190" s="109">
        <f t="shared" si="48"/>
        <v>0</v>
      </c>
      <c r="O190" s="109">
        <f>(SUMIF($B$21:B190,B190,$N$21:N190))</f>
        <v>0</v>
      </c>
      <c r="P190" s="109">
        <f t="shared" si="56"/>
        <v>-2.0833333333333335</v>
      </c>
      <c r="Q190" s="197"/>
      <c r="R190" s="107">
        <f t="shared" si="49"/>
        <v>0</v>
      </c>
      <c r="S190" s="109">
        <f t="shared" si="50"/>
        <v>0</v>
      </c>
      <c r="T190" s="109">
        <f t="shared" si="51"/>
        <v>0</v>
      </c>
      <c r="U190" s="109">
        <f t="shared" si="52"/>
        <v>0</v>
      </c>
      <c r="V190" s="109">
        <f t="shared" si="53"/>
        <v>0</v>
      </c>
      <c r="W190" s="109">
        <f t="shared" si="54"/>
        <v>0</v>
      </c>
      <c r="X190" s="196"/>
      <c r="Y190" s="198"/>
      <c r="Z190" s="196"/>
      <c r="AA190" s="196"/>
      <c r="AB190" s="196"/>
      <c r="AC190" s="196"/>
      <c r="AD190" s="199"/>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96"/>
      <c r="I191" s="196"/>
      <c r="J191" s="196"/>
      <c r="K191" s="196"/>
      <c r="L191" s="197"/>
      <c r="M191" s="197"/>
      <c r="N191" s="109">
        <f t="shared" si="48"/>
        <v>0</v>
      </c>
      <c r="O191" s="109">
        <f>(SUMIF($B$21:B191,B191,$N$21:N191))</f>
        <v>0</v>
      </c>
      <c r="P191" s="109">
        <f t="shared" si="56"/>
        <v>-2.0833333333333335</v>
      </c>
      <c r="Q191" s="197"/>
      <c r="R191" s="107">
        <f t="shared" si="49"/>
        <v>0</v>
      </c>
      <c r="S191" s="109">
        <f t="shared" si="50"/>
        <v>0</v>
      </c>
      <c r="T191" s="109">
        <f t="shared" si="51"/>
        <v>0</v>
      </c>
      <c r="U191" s="109">
        <f t="shared" si="52"/>
        <v>0</v>
      </c>
      <c r="V191" s="109">
        <f t="shared" si="53"/>
        <v>0</v>
      </c>
      <c r="W191" s="109">
        <f t="shared" si="54"/>
        <v>0</v>
      </c>
      <c r="X191" s="196"/>
      <c r="Y191" s="198"/>
      <c r="Z191" s="196"/>
      <c r="AA191" s="196"/>
      <c r="AB191" s="196"/>
      <c r="AC191" s="196"/>
      <c r="AD191" s="199"/>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96"/>
      <c r="I192" s="196"/>
      <c r="J192" s="196"/>
      <c r="K192" s="196"/>
      <c r="L192" s="197"/>
      <c r="M192" s="197"/>
      <c r="N192" s="109">
        <f t="shared" si="48"/>
        <v>0</v>
      </c>
      <c r="O192" s="109">
        <f>(SUMIF($B$21:B192,B192,$N$21:N192))</f>
        <v>0</v>
      </c>
      <c r="P192" s="109">
        <f t="shared" si="56"/>
        <v>-2.0833333333333335</v>
      </c>
      <c r="Q192" s="197"/>
      <c r="R192" s="107">
        <f t="shared" si="49"/>
        <v>0</v>
      </c>
      <c r="S192" s="109">
        <f t="shared" si="50"/>
        <v>0</v>
      </c>
      <c r="T192" s="109">
        <f t="shared" si="51"/>
        <v>0</v>
      </c>
      <c r="U192" s="109">
        <f t="shared" si="52"/>
        <v>0</v>
      </c>
      <c r="V192" s="109">
        <f t="shared" si="53"/>
        <v>0</v>
      </c>
      <c r="W192" s="109">
        <f t="shared" si="54"/>
        <v>0</v>
      </c>
      <c r="X192" s="196"/>
      <c r="Y192" s="198"/>
      <c r="Z192" s="196"/>
      <c r="AA192" s="196"/>
      <c r="AB192" s="196"/>
      <c r="AC192" s="196"/>
      <c r="AD192" s="199"/>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96"/>
      <c r="I193" s="196"/>
      <c r="J193" s="196"/>
      <c r="K193" s="196"/>
      <c r="L193" s="197"/>
      <c r="M193" s="197"/>
      <c r="N193" s="109">
        <f t="shared" si="48"/>
        <v>0</v>
      </c>
      <c r="O193" s="109">
        <f>(SUMIF($B$21:B193,B193,$N$21:N193))</f>
        <v>0</v>
      </c>
      <c r="P193" s="109">
        <f t="shared" si="56"/>
        <v>-2.0833333333333335</v>
      </c>
      <c r="Q193" s="197"/>
      <c r="R193" s="107">
        <f t="shared" si="49"/>
        <v>0</v>
      </c>
      <c r="S193" s="109">
        <f t="shared" si="50"/>
        <v>0</v>
      </c>
      <c r="T193" s="109">
        <f t="shared" si="51"/>
        <v>0</v>
      </c>
      <c r="U193" s="109">
        <f t="shared" si="52"/>
        <v>0</v>
      </c>
      <c r="V193" s="109">
        <f t="shared" si="53"/>
        <v>0</v>
      </c>
      <c r="W193" s="109">
        <f t="shared" si="54"/>
        <v>0</v>
      </c>
      <c r="X193" s="196"/>
      <c r="Y193" s="198"/>
      <c r="Z193" s="196"/>
      <c r="AA193" s="196"/>
      <c r="AB193" s="196"/>
      <c r="AC193" s="196"/>
      <c r="AD193" s="199"/>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96"/>
      <c r="I194" s="196"/>
      <c r="J194" s="196"/>
      <c r="K194" s="196"/>
      <c r="L194" s="197"/>
      <c r="M194" s="197"/>
      <c r="N194" s="109">
        <f t="shared" si="48"/>
        <v>0</v>
      </c>
      <c r="O194" s="109">
        <f>(SUMIF($B$21:B194,B194,$N$21:N194))</f>
        <v>0</v>
      </c>
      <c r="P194" s="109">
        <f t="shared" si="56"/>
        <v>-2.0833333333333335</v>
      </c>
      <c r="Q194" s="197"/>
      <c r="R194" s="107">
        <f t="shared" si="49"/>
        <v>0</v>
      </c>
      <c r="S194" s="109">
        <f t="shared" si="50"/>
        <v>0</v>
      </c>
      <c r="T194" s="109">
        <f t="shared" si="51"/>
        <v>0</v>
      </c>
      <c r="U194" s="109">
        <f t="shared" si="52"/>
        <v>0</v>
      </c>
      <c r="V194" s="109">
        <f t="shared" si="53"/>
        <v>0</v>
      </c>
      <c r="W194" s="109">
        <f t="shared" si="54"/>
        <v>0</v>
      </c>
      <c r="X194" s="196"/>
      <c r="Y194" s="198"/>
      <c r="Z194" s="196"/>
      <c r="AA194" s="196"/>
      <c r="AB194" s="196"/>
      <c r="AC194" s="196"/>
      <c r="AD194" s="199"/>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96"/>
      <c r="I195" s="196"/>
      <c r="J195" s="196"/>
      <c r="K195" s="196"/>
      <c r="L195" s="197"/>
      <c r="M195" s="197"/>
      <c r="N195" s="109">
        <f t="shared" si="48"/>
        <v>0</v>
      </c>
      <c r="O195" s="109">
        <f>(SUMIF($B$21:B195,B195,$N$21:N195))</f>
        <v>0</v>
      </c>
      <c r="P195" s="109">
        <f t="shared" si="56"/>
        <v>-2.0833333333333335</v>
      </c>
      <c r="Q195" s="197"/>
      <c r="R195" s="107">
        <f t="shared" si="49"/>
        <v>0</v>
      </c>
      <c r="S195" s="109">
        <f t="shared" si="50"/>
        <v>0</v>
      </c>
      <c r="T195" s="109">
        <f t="shared" si="51"/>
        <v>0</v>
      </c>
      <c r="U195" s="109">
        <f t="shared" si="52"/>
        <v>0</v>
      </c>
      <c r="V195" s="109">
        <f t="shared" si="53"/>
        <v>0</v>
      </c>
      <c r="W195" s="109">
        <f t="shared" si="54"/>
        <v>0</v>
      </c>
      <c r="X195" s="196"/>
      <c r="Y195" s="198"/>
      <c r="Z195" s="196"/>
      <c r="AA195" s="196"/>
      <c r="AB195" s="196"/>
      <c r="AC195" s="196"/>
      <c r="AD195" s="199"/>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96"/>
      <c r="I196" s="196"/>
      <c r="J196" s="196"/>
      <c r="K196" s="196"/>
      <c r="L196" s="197"/>
      <c r="M196" s="197"/>
      <c r="N196" s="109">
        <f t="shared" si="48"/>
        <v>0</v>
      </c>
      <c r="O196" s="109">
        <f>(SUMIF($B$21:B196,B196,$N$21:N196))</f>
        <v>0</v>
      </c>
      <c r="P196" s="109">
        <f t="shared" si="56"/>
        <v>-2.0833333333333335</v>
      </c>
      <c r="Q196" s="197"/>
      <c r="R196" s="107">
        <f t="shared" si="49"/>
        <v>0</v>
      </c>
      <c r="S196" s="109">
        <f t="shared" si="50"/>
        <v>0</v>
      </c>
      <c r="T196" s="109">
        <f t="shared" si="51"/>
        <v>0</v>
      </c>
      <c r="U196" s="109">
        <f t="shared" si="52"/>
        <v>0</v>
      </c>
      <c r="V196" s="109">
        <f t="shared" si="53"/>
        <v>0</v>
      </c>
      <c r="W196" s="109">
        <f t="shared" si="54"/>
        <v>0</v>
      </c>
      <c r="X196" s="196"/>
      <c r="Y196" s="198"/>
      <c r="Z196" s="196"/>
      <c r="AA196" s="196"/>
      <c r="AB196" s="196"/>
      <c r="AC196" s="196"/>
      <c r="AD196" s="199"/>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96"/>
      <c r="I197" s="196"/>
      <c r="J197" s="196"/>
      <c r="K197" s="196"/>
      <c r="L197" s="197"/>
      <c r="M197" s="197"/>
      <c r="N197" s="109">
        <f t="shared" si="48"/>
        <v>0</v>
      </c>
      <c r="O197" s="109">
        <f>(SUMIF($B$21:B197,B197,$N$21:N197))</f>
        <v>0</v>
      </c>
      <c r="P197" s="109">
        <f t="shared" si="56"/>
        <v>-2.0833333333333335</v>
      </c>
      <c r="Q197" s="197"/>
      <c r="R197" s="107">
        <f t="shared" si="49"/>
        <v>0</v>
      </c>
      <c r="S197" s="109">
        <f t="shared" si="50"/>
        <v>0</v>
      </c>
      <c r="T197" s="109">
        <f t="shared" si="51"/>
        <v>0</v>
      </c>
      <c r="U197" s="109">
        <f t="shared" si="52"/>
        <v>0</v>
      </c>
      <c r="V197" s="109">
        <f t="shared" si="53"/>
        <v>0</v>
      </c>
      <c r="W197" s="109">
        <f t="shared" si="54"/>
        <v>0</v>
      </c>
      <c r="X197" s="196"/>
      <c r="Y197" s="198"/>
      <c r="Z197" s="196"/>
      <c r="AA197" s="196"/>
      <c r="AB197" s="196"/>
      <c r="AC197" s="196"/>
      <c r="AD197" s="199"/>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96"/>
      <c r="I198" s="196"/>
      <c r="J198" s="196"/>
      <c r="K198" s="196"/>
      <c r="L198" s="197"/>
      <c r="M198" s="197"/>
      <c r="N198" s="109">
        <f t="shared" si="48"/>
        <v>0</v>
      </c>
      <c r="O198" s="109">
        <f>(SUMIF($B$21:B198,B198,$N$21:N198))</f>
        <v>0</v>
      </c>
      <c r="P198" s="109">
        <f t="shared" si="56"/>
        <v>-2.0833333333333335</v>
      </c>
      <c r="Q198" s="197"/>
      <c r="R198" s="107">
        <f t="shared" si="49"/>
        <v>0</v>
      </c>
      <c r="S198" s="109">
        <f t="shared" si="50"/>
        <v>0</v>
      </c>
      <c r="T198" s="109">
        <f t="shared" si="51"/>
        <v>0</v>
      </c>
      <c r="U198" s="109">
        <f t="shared" si="52"/>
        <v>0</v>
      </c>
      <c r="V198" s="109">
        <f t="shared" si="53"/>
        <v>0</v>
      </c>
      <c r="W198" s="109">
        <f t="shared" si="54"/>
        <v>0</v>
      </c>
      <c r="X198" s="196"/>
      <c r="Y198" s="198"/>
      <c r="Z198" s="196"/>
      <c r="AA198" s="196"/>
      <c r="AB198" s="196"/>
      <c r="AC198" s="196"/>
      <c r="AD198" s="199"/>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96"/>
      <c r="I199" s="196"/>
      <c r="J199" s="196"/>
      <c r="K199" s="196"/>
      <c r="L199" s="197"/>
      <c r="M199" s="197"/>
      <c r="N199" s="109">
        <f t="shared" si="48"/>
        <v>0</v>
      </c>
      <c r="O199" s="109">
        <f>(SUMIF($B$21:B199,B199,$N$21:N199))</f>
        <v>0</v>
      </c>
      <c r="P199" s="109">
        <f t="shared" si="56"/>
        <v>-2.0833333333333335</v>
      </c>
      <c r="Q199" s="197"/>
      <c r="R199" s="107">
        <f t="shared" si="49"/>
        <v>0</v>
      </c>
      <c r="S199" s="109">
        <f t="shared" si="50"/>
        <v>0</v>
      </c>
      <c r="T199" s="109">
        <f t="shared" si="51"/>
        <v>0</v>
      </c>
      <c r="U199" s="109">
        <f t="shared" si="52"/>
        <v>0</v>
      </c>
      <c r="V199" s="109">
        <f t="shared" si="53"/>
        <v>0</v>
      </c>
      <c r="W199" s="109">
        <f t="shared" si="54"/>
        <v>0</v>
      </c>
      <c r="X199" s="196"/>
      <c r="Y199" s="198"/>
      <c r="Z199" s="196"/>
      <c r="AA199" s="196"/>
      <c r="AB199" s="196"/>
      <c r="AC199" s="196"/>
      <c r="AD199" s="199"/>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96"/>
      <c r="I200" s="196"/>
      <c r="J200" s="196"/>
      <c r="K200" s="196"/>
      <c r="L200" s="197"/>
      <c r="M200" s="197"/>
      <c r="N200" s="109">
        <f t="shared" si="48"/>
        <v>0</v>
      </c>
      <c r="O200" s="109">
        <f>(SUMIF($B$21:B200,B200,$N$21:N200))</f>
        <v>0</v>
      </c>
      <c r="P200" s="109">
        <f t="shared" si="56"/>
        <v>-2.0833333333333335</v>
      </c>
      <c r="Q200" s="197"/>
      <c r="R200" s="107">
        <f t="shared" si="49"/>
        <v>0</v>
      </c>
      <c r="S200" s="109">
        <f t="shared" si="50"/>
        <v>0</v>
      </c>
      <c r="T200" s="109">
        <f t="shared" si="51"/>
        <v>0</v>
      </c>
      <c r="U200" s="109">
        <f t="shared" si="52"/>
        <v>0</v>
      </c>
      <c r="V200" s="109">
        <f t="shared" si="53"/>
        <v>0</v>
      </c>
      <c r="W200" s="109">
        <f t="shared" si="54"/>
        <v>0</v>
      </c>
      <c r="X200" s="196"/>
      <c r="Y200" s="198"/>
      <c r="Z200" s="196"/>
      <c r="AA200" s="196"/>
      <c r="AB200" s="196"/>
      <c r="AC200" s="196"/>
      <c r="AD200" s="199"/>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96"/>
      <c r="I201" s="196"/>
      <c r="J201" s="196"/>
      <c r="K201" s="196"/>
      <c r="L201" s="197"/>
      <c r="M201" s="197"/>
      <c r="N201" s="109">
        <f t="shared" si="48"/>
        <v>0</v>
      </c>
      <c r="O201" s="109">
        <f>(SUMIF($B$21:B201,B201,$N$21:N201))</f>
        <v>0</v>
      </c>
      <c r="P201" s="109">
        <f t="shared" si="56"/>
        <v>-2.0833333333333335</v>
      </c>
      <c r="Q201" s="197"/>
      <c r="R201" s="107">
        <f t="shared" si="49"/>
        <v>0</v>
      </c>
      <c r="S201" s="109">
        <f t="shared" si="50"/>
        <v>0</v>
      </c>
      <c r="T201" s="109">
        <f t="shared" si="51"/>
        <v>0</v>
      </c>
      <c r="U201" s="109">
        <f t="shared" si="52"/>
        <v>0</v>
      </c>
      <c r="V201" s="109">
        <f t="shared" si="53"/>
        <v>0</v>
      </c>
      <c r="W201" s="109">
        <f t="shared" si="54"/>
        <v>0</v>
      </c>
      <c r="X201" s="196"/>
      <c r="Y201" s="198"/>
      <c r="Z201" s="196"/>
      <c r="AA201" s="196"/>
      <c r="AB201" s="196"/>
      <c r="AC201" s="196"/>
      <c r="AD201" s="199"/>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96"/>
      <c r="I202" s="196"/>
      <c r="J202" s="196"/>
      <c r="K202" s="196"/>
      <c r="L202" s="197"/>
      <c r="M202" s="197"/>
      <c r="N202" s="109">
        <f t="shared" si="48"/>
        <v>0</v>
      </c>
      <c r="O202" s="109">
        <f>(SUMIF($B$21:B202,B202,$N$21:N202))</f>
        <v>0</v>
      </c>
      <c r="P202" s="109">
        <f t="shared" si="56"/>
        <v>-2.0833333333333335</v>
      </c>
      <c r="Q202" s="197"/>
      <c r="R202" s="107">
        <f t="shared" si="49"/>
        <v>0</v>
      </c>
      <c r="S202" s="109">
        <f t="shared" si="50"/>
        <v>0</v>
      </c>
      <c r="T202" s="109">
        <f t="shared" si="51"/>
        <v>0</v>
      </c>
      <c r="U202" s="109">
        <f t="shared" si="52"/>
        <v>0</v>
      </c>
      <c r="V202" s="109">
        <f t="shared" si="53"/>
        <v>0</v>
      </c>
      <c r="W202" s="109">
        <f t="shared" si="54"/>
        <v>0</v>
      </c>
      <c r="X202" s="196"/>
      <c r="Y202" s="198"/>
      <c r="Z202" s="196"/>
      <c r="AA202" s="196"/>
      <c r="AB202" s="196"/>
      <c r="AC202" s="196"/>
      <c r="AD202" s="199"/>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96"/>
      <c r="I203" s="196"/>
      <c r="J203" s="196"/>
      <c r="K203" s="196"/>
      <c r="L203" s="197"/>
      <c r="M203" s="197"/>
      <c r="N203" s="109">
        <f t="shared" si="48"/>
        <v>0</v>
      </c>
      <c r="O203" s="109">
        <f>(SUMIF($B$21:B203,B203,$N$21:N203))</f>
        <v>0</v>
      </c>
      <c r="P203" s="109">
        <f t="shared" si="56"/>
        <v>-2.0833333333333335</v>
      </c>
      <c r="Q203" s="197"/>
      <c r="R203" s="107">
        <f t="shared" si="49"/>
        <v>0</v>
      </c>
      <c r="S203" s="109">
        <f t="shared" si="50"/>
        <v>0</v>
      </c>
      <c r="T203" s="109">
        <f t="shared" si="51"/>
        <v>0</v>
      </c>
      <c r="U203" s="109">
        <f t="shared" si="52"/>
        <v>0</v>
      </c>
      <c r="V203" s="109">
        <f t="shared" si="53"/>
        <v>0</v>
      </c>
      <c r="W203" s="109">
        <f t="shared" si="54"/>
        <v>0</v>
      </c>
      <c r="X203" s="196"/>
      <c r="Y203" s="198"/>
      <c r="Z203" s="196"/>
      <c r="AA203" s="196"/>
      <c r="AB203" s="196"/>
      <c r="AC203" s="196"/>
      <c r="AD203" s="199"/>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96"/>
      <c r="I204" s="196"/>
      <c r="J204" s="196"/>
      <c r="K204" s="196"/>
      <c r="L204" s="197"/>
      <c r="M204" s="197"/>
      <c r="N204" s="109">
        <f t="shared" si="48"/>
        <v>0</v>
      </c>
      <c r="O204" s="109">
        <f>(SUMIF($B$21:B204,B204,$N$21:N204))</f>
        <v>0</v>
      </c>
      <c r="P204" s="109">
        <f t="shared" si="56"/>
        <v>-2.0833333333333335</v>
      </c>
      <c r="Q204" s="197"/>
      <c r="R204" s="107">
        <f t="shared" si="49"/>
        <v>0</v>
      </c>
      <c r="S204" s="109">
        <f t="shared" si="50"/>
        <v>0</v>
      </c>
      <c r="T204" s="109">
        <f t="shared" si="51"/>
        <v>0</v>
      </c>
      <c r="U204" s="109">
        <f t="shared" si="52"/>
        <v>0</v>
      </c>
      <c r="V204" s="109">
        <f t="shared" si="53"/>
        <v>0</v>
      </c>
      <c r="W204" s="109">
        <f t="shared" si="54"/>
        <v>0</v>
      </c>
      <c r="X204" s="196"/>
      <c r="Y204" s="198"/>
      <c r="Z204" s="196"/>
      <c r="AA204" s="196"/>
      <c r="AB204" s="196"/>
      <c r="AC204" s="196"/>
      <c r="AD204" s="199"/>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96"/>
      <c r="I205" s="196"/>
      <c r="J205" s="196"/>
      <c r="K205" s="196"/>
      <c r="L205" s="197"/>
      <c r="M205" s="197"/>
      <c r="N205" s="109">
        <f t="shared" si="48"/>
        <v>0</v>
      </c>
      <c r="O205" s="109">
        <f>(SUMIF($B$21:B205,B205,$N$21:N205))</f>
        <v>0</v>
      </c>
      <c r="P205" s="109">
        <f t="shared" si="56"/>
        <v>-2.0833333333333335</v>
      </c>
      <c r="Q205" s="197"/>
      <c r="R205" s="107">
        <f t="shared" si="49"/>
        <v>0</v>
      </c>
      <c r="S205" s="109">
        <f t="shared" si="50"/>
        <v>0</v>
      </c>
      <c r="T205" s="109">
        <f t="shared" si="51"/>
        <v>0</v>
      </c>
      <c r="U205" s="109">
        <f t="shared" si="52"/>
        <v>0</v>
      </c>
      <c r="V205" s="109">
        <f t="shared" si="53"/>
        <v>0</v>
      </c>
      <c r="W205" s="109">
        <f t="shared" si="54"/>
        <v>0</v>
      </c>
      <c r="X205" s="196"/>
      <c r="Y205" s="198"/>
      <c r="Z205" s="196"/>
      <c r="AA205" s="196"/>
      <c r="AB205" s="196"/>
      <c r="AC205" s="196"/>
      <c r="AD205" s="199"/>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96"/>
      <c r="I206" s="196"/>
      <c r="J206" s="196"/>
      <c r="K206" s="196"/>
      <c r="L206" s="197"/>
      <c r="M206" s="197"/>
      <c r="N206" s="109">
        <f t="shared" si="48"/>
        <v>0</v>
      </c>
      <c r="O206" s="109">
        <f>(SUMIF($B$21:B206,B206,$N$21:N206))</f>
        <v>0</v>
      </c>
      <c r="P206" s="109">
        <f t="shared" si="56"/>
        <v>-2.0833333333333335</v>
      </c>
      <c r="Q206" s="197"/>
      <c r="R206" s="107">
        <f t="shared" si="49"/>
        <v>0</v>
      </c>
      <c r="S206" s="109">
        <f t="shared" si="50"/>
        <v>0</v>
      </c>
      <c r="T206" s="109">
        <f t="shared" si="51"/>
        <v>0</v>
      </c>
      <c r="U206" s="109">
        <f t="shared" si="52"/>
        <v>0</v>
      </c>
      <c r="V206" s="109">
        <f t="shared" si="53"/>
        <v>0</v>
      </c>
      <c r="W206" s="109">
        <f t="shared" si="54"/>
        <v>0</v>
      </c>
      <c r="X206" s="196"/>
      <c r="Y206" s="198"/>
      <c r="Z206" s="196"/>
      <c r="AA206" s="196"/>
      <c r="AB206" s="196"/>
      <c r="AC206" s="196"/>
      <c r="AD206" s="199"/>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96"/>
      <c r="I207" s="196"/>
      <c r="J207" s="196"/>
      <c r="K207" s="196"/>
      <c r="L207" s="197"/>
      <c r="M207" s="197"/>
      <c r="N207" s="109">
        <f t="shared" si="48"/>
        <v>0</v>
      </c>
      <c r="O207" s="109">
        <f>(SUMIF($B$21:B207,B207,$N$21:N207))</f>
        <v>0</v>
      </c>
      <c r="P207" s="109">
        <f t="shared" si="56"/>
        <v>-2.0833333333333335</v>
      </c>
      <c r="Q207" s="197"/>
      <c r="R207" s="107">
        <f t="shared" si="49"/>
        <v>0</v>
      </c>
      <c r="S207" s="109">
        <f t="shared" si="50"/>
        <v>0</v>
      </c>
      <c r="T207" s="109">
        <f t="shared" si="51"/>
        <v>0</v>
      </c>
      <c r="U207" s="109">
        <f t="shared" si="52"/>
        <v>0</v>
      </c>
      <c r="V207" s="109">
        <f t="shared" si="53"/>
        <v>0</v>
      </c>
      <c r="W207" s="109">
        <f t="shared" si="54"/>
        <v>0</v>
      </c>
      <c r="X207" s="196"/>
      <c r="Y207" s="198"/>
      <c r="Z207" s="196"/>
      <c r="AA207" s="196"/>
      <c r="AB207" s="196"/>
      <c r="AC207" s="196"/>
      <c r="AD207" s="199"/>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96"/>
      <c r="I208" s="196"/>
      <c r="J208" s="196"/>
      <c r="K208" s="196"/>
      <c r="L208" s="197"/>
      <c r="M208" s="197"/>
      <c r="N208" s="109">
        <f t="shared" si="48"/>
        <v>0</v>
      </c>
      <c r="O208" s="109">
        <f>(SUMIF($B$21:B208,B208,$N$21:N208))</f>
        <v>0</v>
      </c>
      <c r="P208" s="109">
        <f t="shared" si="56"/>
        <v>-2.0833333333333335</v>
      </c>
      <c r="Q208" s="197"/>
      <c r="R208" s="107">
        <f t="shared" si="49"/>
        <v>0</v>
      </c>
      <c r="S208" s="109">
        <f t="shared" si="50"/>
        <v>0</v>
      </c>
      <c r="T208" s="109">
        <f t="shared" si="51"/>
        <v>0</v>
      </c>
      <c r="U208" s="109">
        <f t="shared" si="52"/>
        <v>0</v>
      </c>
      <c r="V208" s="109">
        <f t="shared" si="53"/>
        <v>0</v>
      </c>
      <c r="W208" s="109">
        <f t="shared" si="54"/>
        <v>0</v>
      </c>
      <c r="X208" s="196"/>
      <c r="Y208" s="198"/>
      <c r="Z208" s="196"/>
      <c r="AA208" s="196"/>
      <c r="AB208" s="196"/>
      <c r="AC208" s="196"/>
      <c r="AD208" s="199"/>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96"/>
      <c r="I209" s="196"/>
      <c r="J209" s="196"/>
      <c r="K209" s="196"/>
      <c r="L209" s="197"/>
      <c r="M209" s="197"/>
      <c r="N209" s="109">
        <f t="shared" si="48"/>
        <v>0</v>
      </c>
      <c r="O209" s="109">
        <f>(SUMIF($B$21:B209,B209,$N$21:N209))</f>
        <v>0</v>
      </c>
      <c r="P209" s="109">
        <f t="shared" si="56"/>
        <v>-2.0833333333333335</v>
      </c>
      <c r="Q209" s="197"/>
      <c r="R209" s="107">
        <f t="shared" si="49"/>
        <v>0</v>
      </c>
      <c r="S209" s="109">
        <f t="shared" si="50"/>
        <v>0</v>
      </c>
      <c r="T209" s="109">
        <f t="shared" si="51"/>
        <v>0</v>
      </c>
      <c r="U209" s="109">
        <f t="shared" si="52"/>
        <v>0</v>
      </c>
      <c r="V209" s="109">
        <f t="shared" si="53"/>
        <v>0</v>
      </c>
      <c r="W209" s="109">
        <f t="shared" si="54"/>
        <v>0</v>
      </c>
      <c r="X209" s="196"/>
      <c r="Y209" s="198"/>
      <c r="Z209" s="196"/>
      <c r="AA209" s="196"/>
      <c r="AB209" s="196"/>
      <c r="AC209" s="196"/>
      <c r="AD209" s="199"/>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96"/>
      <c r="I210" s="196"/>
      <c r="J210" s="196"/>
      <c r="K210" s="196"/>
      <c r="L210" s="197"/>
      <c r="M210" s="197"/>
      <c r="N210" s="109">
        <f t="shared" si="48"/>
        <v>0</v>
      </c>
      <c r="O210" s="109">
        <f>(SUMIF($B$21:B210,B210,$N$21:N210))</f>
        <v>0</v>
      </c>
      <c r="P210" s="109">
        <f t="shared" si="56"/>
        <v>-2.0833333333333335</v>
      </c>
      <c r="Q210" s="197"/>
      <c r="R210" s="107">
        <f t="shared" si="49"/>
        <v>0</v>
      </c>
      <c r="S210" s="109">
        <f t="shared" si="50"/>
        <v>0</v>
      </c>
      <c r="T210" s="109">
        <f t="shared" si="51"/>
        <v>0</v>
      </c>
      <c r="U210" s="109">
        <f t="shared" si="52"/>
        <v>0</v>
      </c>
      <c r="V210" s="109">
        <f t="shared" si="53"/>
        <v>0</v>
      </c>
      <c r="W210" s="109">
        <f t="shared" si="54"/>
        <v>0</v>
      </c>
      <c r="X210" s="196"/>
      <c r="Y210" s="198"/>
      <c r="Z210" s="196"/>
      <c r="AA210" s="196"/>
      <c r="AB210" s="196"/>
      <c r="AC210" s="196"/>
      <c r="AD210" s="199"/>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96"/>
      <c r="I211" s="196"/>
      <c r="J211" s="196"/>
      <c r="K211" s="196"/>
      <c r="L211" s="197"/>
      <c r="M211" s="197"/>
      <c r="N211" s="109">
        <f t="shared" ref="N211:N274" si="68">((((I211-H211+N(I211&lt;H211)+(K211-J211+N(K211&lt;J211))+L211-M211))))</f>
        <v>0</v>
      </c>
      <c r="O211" s="109">
        <f>(SUMIF($B$21:B211,B211,$N$21:N211))</f>
        <v>0</v>
      </c>
      <c r="P211" s="109">
        <f t="shared" si="56"/>
        <v>-2.0833333333333335</v>
      </c>
      <c r="Q211" s="197"/>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96"/>
      <c r="Y211" s="198"/>
      <c r="Z211" s="196"/>
      <c r="AA211" s="196"/>
      <c r="AB211" s="196"/>
      <c r="AC211" s="196"/>
      <c r="AD211" s="199"/>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96"/>
      <c r="I212" s="196"/>
      <c r="J212" s="196"/>
      <c r="K212" s="196"/>
      <c r="L212" s="197"/>
      <c r="M212" s="197"/>
      <c r="N212" s="109">
        <f t="shared" si="68"/>
        <v>0</v>
      </c>
      <c r="O212" s="109">
        <f>(SUMIF($B$21:B212,B212,$N$21:N212))</f>
        <v>0</v>
      </c>
      <c r="P212" s="109">
        <f t="shared" ref="P212:P275" si="76">IF(C212=2,-$AG$13+O212,IF(P211&lt;0,-$AG$13+O212,-$AG$13+O212))</f>
        <v>-2.0833333333333335</v>
      </c>
      <c r="Q212" s="197"/>
      <c r="R212" s="107">
        <f t="shared" si="69"/>
        <v>0</v>
      </c>
      <c r="S212" s="109">
        <f t="shared" si="70"/>
        <v>0</v>
      </c>
      <c r="T212" s="109">
        <f t="shared" si="71"/>
        <v>0</v>
      </c>
      <c r="U212" s="109">
        <f t="shared" si="72"/>
        <v>0</v>
      </c>
      <c r="V212" s="109">
        <f t="shared" si="73"/>
        <v>0</v>
      </c>
      <c r="W212" s="109">
        <f t="shared" si="74"/>
        <v>0</v>
      </c>
      <c r="X212" s="196"/>
      <c r="Y212" s="198"/>
      <c r="Z212" s="196"/>
      <c r="AA212" s="196"/>
      <c r="AB212" s="196"/>
      <c r="AC212" s="196"/>
      <c r="AD212" s="199"/>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96"/>
      <c r="I213" s="196"/>
      <c r="J213" s="196"/>
      <c r="K213" s="196"/>
      <c r="L213" s="197"/>
      <c r="M213" s="197"/>
      <c r="N213" s="109">
        <f t="shared" si="68"/>
        <v>0</v>
      </c>
      <c r="O213" s="109">
        <f>(SUMIF($B$21:B213,B213,$N$21:N213))</f>
        <v>0</v>
      </c>
      <c r="P213" s="109">
        <f t="shared" si="76"/>
        <v>-2.0833333333333335</v>
      </c>
      <c r="Q213" s="197"/>
      <c r="R213" s="107">
        <f t="shared" si="69"/>
        <v>0</v>
      </c>
      <c r="S213" s="109">
        <f t="shared" si="70"/>
        <v>0</v>
      </c>
      <c r="T213" s="109">
        <f t="shared" si="71"/>
        <v>0</v>
      </c>
      <c r="U213" s="109">
        <f t="shared" si="72"/>
        <v>0</v>
      </c>
      <c r="V213" s="109">
        <f t="shared" si="73"/>
        <v>0</v>
      </c>
      <c r="W213" s="109">
        <f t="shared" si="74"/>
        <v>0</v>
      </c>
      <c r="X213" s="196"/>
      <c r="Y213" s="198"/>
      <c r="Z213" s="196"/>
      <c r="AA213" s="196"/>
      <c r="AB213" s="196"/>
      <c r="AC213" s="196"/>
      <c r="AD213" s="199"/>
      <c r="AE213" s="109">
        <f t="shared" si="77"/>
        <v>-45.000000000000014</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96"/>
      <c r="I214" s="196"/>
      <c r="J214" s="196"/>
      <c r="K214" s="196"/>
      <c r="L214" s="197"/>
      <c r="M214" s="197"/>
      <c r="N214" s="109">
        <f t="shared" si="68"/>
        <v>0</v>
      </c>
      <c r="O214" s="109">
        <f>(SUMIF($B$21:B214,B214,$N$21:N214))</f>
        <v>0</v>
      </c>
      <c r="P214" s="109">
        <f t="shared" si="76"/>
        <v>-2.0833333333333335</v>
      </c>
      <c r="Q214" s="197"/>
      <c r="R214" s="107">
        <f t="shared" si="69"/>
        <v>0</v>
      </c>
      <c r="S214" s="109">
        <f t="shared" si="70"/>
        <v>0</v>
      </c>
      <c r="T214" s="109">
        <f t="shared" si="71"/>
        <v>0</v>
      </c>
      <c r="U214" s="109">
        <f t="shared" si="72"/>
        <v>0</v>
      </c>
      <c r="V214" s="109">
        <f t="shared" si="73"/>
        <v>0</v>
      </c>
      <c r="W214" s="109">
        <f t="shared" si="74"/>
        <v>0</v>
      </c>
      <c r="X214" s="196"/>
      <c r="Y214" s="198"/>
      <c r="Z214" s="196"/>
      <c r="AA214" s="196"/>
      <c r="AB214" s="196"/>
      <c r="AC214" s="196"/>
      <c r="AD214" s="199"/>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96"/>
      <c r="I215" s="196"/>
      <c r="J215" s="196"/>
      <c r="K215" s="196"/>
      <c r="L215" s="197"/>
      <c r="M215" s="197"/>
      <c r="N215" s="109">
        <f t="shared" si="68"/>
        <v>0</v>
      </c>
      <c r="O215" s="109">
        <f>(SUMIF($B$21:B215,B215,$N$21:N215))</f>
        <v>0</v>
      </c>
      <c r="P215" s="109">
        <f t="shared" si="76"/>
        <v>-2.0833333333333335</v>
      </c>
      <c r="Q215" s="197"/>
      <c r="R215" s="107">
        <f t="shared" si="69"/>
        <v>0</v>
      </c>
      <c r="S215" s="109">
        <f t="shared" si="70"/>
        <v>0</v>
      </c>
      <c r="T215" s="109">
        <f t="shared" si="71"/>
        <v>0</v>
      </c>
      <c r="U215" s="109">
        <f t="shared" si="72"/>
        <v>0</v>
      </c>
      <c r="V215" s="109">
        <f t="shared" si="73"/>
        <v>0</v>
      </c>
      <c r="W215" s="109">
        <f t="shared" si="74"/>
        <v>0</v>
      </c>
      <c r="X215" s="196"/>
      <c r="Y215" s="198"/>
      <c r="Z215" s="196"/>
      <c r="AA215" s="196"/>
      <c r="AB215" s="196"/>
      <c r="AC215" s="196"/>
      <c r="AD215" s="199"/>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96"/>
      <c r="I216" s="196"/>
      <c r="J216" s="196"/>
      <c r="K216" s="196"/>
      <c r="L216" s="197"/>
      <c r="M216" s="197"/>
      <c r="N216" s="109">
        <f t="shared" si="68"/>
        <v>0</v>
      </c>
      <c r="O216" s="109">
        <f>(SUMIF($B$21:B216,B216,$N$21:N216))</f>
        <v>0</v>
      </c>
      <c r="P216" s="109">
        <f t="shared" si="76"/>
        <v>-2.0833333333333335</v>
      </c>
      <c r="Q216" s="197"/>
      <c r="R216" s="107">
        <f t="shared" si="69"/>
        <v>0</v>
      </c>
      <c r="S216" s="109">
        <f t="shared" si="70"/>
        <v>0</v>
      </c>
      <c r="T216" s="109">
        <f t="shared" si="71"/>
        <v>0</v>
      </c>
      <c r="U216" s="109">
        <f t="shared" si="72"/>
        <v>0</v>
      </c>
      <c r="V216" s="109">
        <f t="shared" si="73"/>
        <v>0</v>
      </c>
      <c r="W216" s="109">
        <f t="shared" si="74"/>
        <v>0</v>
      </c>
      <c r="X216" s="196"/>
      <c r="Y216" s="198"/>
      <c r="Z216" s="196"/>
      <c r="AA216" s="196"/>
      <c r="AB216" s="196"/>
      <c r="AC216" s="196"/>
      <c r="AD216" s="199"/>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96"/>
      <c r="I217" s="196"/>
      <c r="J217" s="196"/>
      <c r="K217" s="196"/>
      <c r="L217" s="197"/>
      <c r="M217" s="197"/>
      <c r="N217" s="109">
        <f t="shared" si="68"/>
        <v>0</v>
      </c>
      <c r="O217" s="109">
        <f>(SUMIF($B$21:B217,B217,$N$21:N217))</f>
        <v>0</v>
      </c>
      <c r="P217" s="109">
        <f t="shared" si="76"/>
        <v>-2.0833333333333335</v>
      </c>
      <c r="Q217" s="197"/>
      <c r="R217" s="107">
        <f t="shared" si="69"/>
        <v>0</v>
      </c>
      <c r="S217" s="109">
        <f t="shared" si="70"/>
        <v>0</v>
      </c>
      <c r="T217" s="109">
        <f t="shared" si="71"/>
        <v>0</v>
      </c>
      <c r="U217" s="109">
        <f t="shared" si="72"/>
        <v>0</v>
      </c>
      <c r="V217" s="109">
        <f t="shared" si="73"/>
        <v>0</v>
      </c>
      <c r="W217" s="109">
        <f t="shared" si="74"/>
        <v>0</v>
      </c>
      <c r="X217" s="196"/>
      <c r="Y217" s="198"/>
      <c r="Z217" s="196"/>
      <c r="AA217" s="196"/>
      <c r="AB217" s="196"/>
      <c r="AC217" s="196"/>
      <c r="AD217" s="199"/>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96"/>
      <c r="I218" s="196"/>
      <c r="J218" s="196"/>
      <c r="K218" s="196"/>
      <c r="L218" s="197"/>
      <c r="M218" s="197"/>
      <c r="N218" s="109">
        <f t="shared" si="68"/>
        <v>0</v>
      </c>
      <c r="O218" s="109">
        <f>(SUMIF($B$21:B218,B218,$N$21:N218))</f>
        <v>0</v>
      </c>
      <c r="P218" s="109">
        <f t="shared" si="76"/>
        <v>-2.0833333333333335</v>
      </c>
      <c r="Q218" s="197"/>
      <c r="R218" s="107">
        <f t="shared" si="69"/>
        <v>0</v>
      </c>
      <c r="S218" s="109">
        <f t="shared" si="70"/>
        <v>0</v>
      </c>
      <c r="T218" s="109">
        <f t="shared" si="71"/>
        <v>0</v>
      </c>
      <c r="U218" s="109">
        <f t="shared" si="72"/>
        <v>0</v>
      </c>
      <c r="V218" s="109">
        <f t="shared" si="73"/>
        <v>0</v>
      </c>
      <c r="W218" s="109">
        <f t="shared" si="74"/>
        <v>0</v>
      </c>
      <c r="X218" s="196"/>
      <c r="Y218" s="198"/>
      <c r="Z218" s="196"/>
      <c r="AA218" s="196"/>
      <c r="AB218" s="196"/>
      <c r="AC218" s="196"/>
      <c r="AD218" s="199"/>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96"/>
      <c r="I219" s="196"/>
      <c r="J219" s="196"/>
      <c r="K219" s="196"/>
      <c r="L219" s="197"/>
      <c r="M219" s="197"/>
      <c r="N219" s="109">
        <f t="shared" si="68"/>
        <v>0</v>
      </c>
      <c r="O219" s="109">
        <f>(SUMIF($B$21:B219,B219,$N$21:N219))</f>
        <v>0</v>
      </c>
      <c r="P219" s="109">
        <f t="shared" si="76"/>
        <v>-2.0833333333333335</v>
      </c>
      <c r="Q219" s="197"/>
      <c r="R219" s="107">
        <f t="shared" si="69"/>
        <v>0</v>
      </c>
      <c r="S219" s="109">
        <f t="shared" si="70"/>
        <v>0</v>
      </c>
      <c r="T219" s="109">
        <f t="shared" si="71"/>
        <v>0</v>
      </c>
      <c r="U219" s="109">
        <f t="shared" si="72"/>
        <v>0</v>
      </c>
      <c r="V219" s="109">
        <f t="shared" si="73"/>
        <v>0</v>
      </c>
      <c r="W219" s="109">
        <f t="shared" si="74"/>
        <v>0</v>
      </c>
      <c r="X219" s="196"/>
      <c r="Y219" s="198"/>
      <c r="Z219" s="196"/>
      <c r="AA219" s="196"/>
      <c r="AB219" s="196"/>
      <c r="AC219" s="196"/>
      <c r="AD219" s="199"/>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96"/>
      <c r="I220" s="196"/>
      <c r="J220" s="196"/>
      <c r="K220" s="196"/>
      <c r="L220" s="197"/>
      <c r="M220" s="197"/>
      <c r="N220" s="109">
        <f t="shared" si="68"/>
        <v>0</v>
      </c>
      <c r="O220" s="109">
        <f>(SUMIF($B$21:B220,B220,$N$21:N220))</f>
        <v>0</v>
      </c>
      <c r="P220" s="109">
        <f t="shared" si="76"/>
        <v>-2.0833333333333335</v>
      </c>
      <c r="Q220" s="197"/>
      <c r="R220" s="107">
        <f t="shared" si="69"/>
        <v>0</v>
      </c>
      <c r="S220" s="109">
        <f t="shared" si="70"/>
        <v>0</v>
      </c>
      <c r="T220" s="109">
        <f t="shared" si="71"/>
        <v>0</v>
      </c>
      <c r="U220" s="109">
        <f t="shared" si="72"/>
        <v>0</v>
      </c>
      <c r="V220" s="109">
        <f t="shared" si="73"/>
        <v>0</v>
      </c>
      <c r="W220" s="109">
        <f t="shared" si="74"/>
        <v>0</v>
      </c>
      <c r="X220" s="196"/>
      <c r="Y220" s="198"/>
      <c r="Z220" s="196"/>
      <c r="AA220" s="196"/>
      <c r="AB220" s="196"/>
      <c r="AC220" s="196"/>
      <c r="AD220" s="199"/>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96"/>
      <c r="I221" s="196"/>
      <c r="J221" s="196"/>
      <c r="K221" s="196"/>
      <c r="L221" s="197"/>
      <c r="M221" s="197"/>
      <c r="N221" s="109">
        <f t="shared" si="68"/>
        <v>0</v>
      </c>
      <c r="O221" s="109">
        <f>(SUMIF($B$21:B221,B221,$N$21:N221))</f>
        <v>0</v>
      </c>
      <c r="P221" s="109">
        <f t="shared" si="76"/>
        <v>-2.0833333333333335</v>
      </c>
      <c r="Q221" s="197"/>
      <c r="R221" s="107">
        <f t="shared" si="69"/>
        <v>0</v>
      </c>
      <c r="S221" s="109">
        <f t="shared" si="70"/>
        <v>0</v>
      </c>
      <c r="T221" s="109">
        <f t="shared" si="71"/>
        <v>0</v>
      </c>
      <c r="U221" s="109">
        <f t="shared" si="72"/>
        <v>0</v>
      </c>
      <c r="V221" s="109">
        <f t="shared" si="73"/>
        <v>0</v>
      </c>
      <c r="W221" s="109">
        <f t="shared" si="74"/>
        <v>0</v>
      </c>
      <c r="X221" s="196"/>
      <c r="Y221" s="198"/>
      <c r="Z221" s="196"/>
      <c r="AA221" s="196"/>
      <c r="AB221" s="196"/>
      <c r="AC221" s="196"/>
      <c r="AD221" s="199"/>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96"/>
      <c r="I222" s="196"/>
      <c r="J222" s="196"/>
      <c r="K222" s="196"/>
      <c r="L222" s="197"/>
      <c r="M222" s="197"/>
      <c r="N222" s="109">
        <f t="shared" si="68"/>
        <v>0</v>
      </c>
      <c r="O222" s="109">
        <f>(SUMIF($B$21:B222,B222,$N$21:N222))</f>
        <v>0</v>
      </c>
      <c r="P222" s="109">
        <f t="shared" si="76"/>
        <v>-2.0833333333333335</v>
      </c>
      <c r="Q222" s="197"/>
      <c r="R222" s="107">
        <f t="shared" si="69"/>
        <v>0</v>
      </c>
      <c r="S222" s="109">
        <f t="shared" si="70"/>
        <v>0</v>
      </c>
      <c r="T222" s="109">
        <f t="shared" si="71"/>
        <v>0</v>
      </c>
      <c r="U222" s="109">
        <f t="shared" si="72"/>
        <v>0</v>
      </c>
      <c r="V222" s="109">
        <f t="shared" si="73"/>
        <v>0</v>
      </c>
      <c r="W222" s="109">
        <f t="shared" si="74"/>
        <v>0</v>
      </c>
      <c r="X222" s="196"/>
      <c r="Y222" s="198"/>
      <c r="Z222" s="196"/>
      <c r="AA222" s="196"/>
      <c r="AB222" s="196"/>
      <c r="AC222" s="196"/>
      <c r="AD222" s="199"/>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96"/>
      <c r="I223" s="196"/>
      <c r="J223" s="196"/>
      <c r="K223" s="196"/>
      <c r="L223" s="197"/>
      <c r="M223" s="197"/>
      <c r="N223" s="109">
        <f t="shared" si="68"/>
        <v>0</v>
      </c>
      <c r="O223" s="109">
        <f>(SUMIF($B$21:B223,B223,$N$21:N223))</f>
        <v>0</v>
      </c>
      <c r="P223" s="109">
        <f t="shared" si="76"/>
        <v>-2.0833333333333335</v>
      </c>
      <c r="Q223" s="197"/>
      <c r="R223" s="107">
        <f t="shared" si="69"/>
        <v>0</v>
      </c>
      <c r="S223" s="109">
        <f t="shared" si="70"/>
        <v>0</v>
      </c>
      <c r="T223" s="109">
        <f t="shared" si="71"/>
        <v>0</v>
      </c>
      <c r="U223" s="109">
        <f t="shared" si="72"/>
        <v>0</v>
      </c>
      <c r="V223" s="109">
        <f t="shared" si="73"/>
        <v>0</v>
      </c>
      <c r="W223" s="109">
        <f t="shared" si="74"/>
        <v>0</v>
      </c>
      <c r="X223" s="196"/>
      <c r="Y223" s="198"/>
      <c r="Z223" s="196"/>
      <c r="AA223" s="196"/>
      <c r="AB223" s="196"/>
      <c r="AC223" s="196"/>
      <c r="AD223" s="199"/>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96"/>
      <c r="I224" s="196"/>
      <c r="J224" s="196"/>
      <c r="K224" s="196"/>
      <c r="L224" s="197"/>
      <c r="M224" s="197"/>
      <c r="N224" s="109">
        <f t="shared" si="68"/>
        <v>0</v>
      </c>
      <c r="O224" s="109">
        <f>(SUMIF($B$21:B224,B224,$N$21:N224))</f>
        <v>0</v>
      </c>
      <c r="P224" s="109">
        <f t="shared" si="76"/>
        <v>-2.0833333333333335</v>
      </c>
      <c r="Q224" s="197"/>
      <c r="R224" s="107">
        <f t="shared" si="69"/>
        <v>0</v>
      </c>
      <c r="S224" s="109">
        <f t="shared" si="70"/>
        <v>0</v>
      </c>
      <c r="T224" s="109">
        <f t="shared" si="71"/>
        <v>0</v>
      </c>
      <c r="U224" s="109">
        <f t="shared" si="72"/>
        <v>0</v>
      </c>
      <c r="V224" s="109">
        <f t="shared" si="73"/>
        <v>0</v>
      </c>
      <c r="W224" s="109">
        <f t="shared" si="74"/>
        <v>0</v>
      </c>
      <c r="X224" s="196"/>
      <c r="Y224" s="198"/>
      <c r="Z224" s="196"/>
      <c r="AA224" s="196"/>
      <c r="AB224" s="196"/>
      <c r="AC224" s="196"/>
      <c r="AD224" s="199"/>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96"/>
      <c r="I225" s="196"/>
      <c r="J225" s="196"/>
      <c r="K225" s="196"/>
      <c r="L225" s="197"/>
      <c r="M225" s="197"/>
      <c r="N225" s="109">
        <f t="shared" si="68"/>
        <v>0</v>
      </c>
      <c r="O225" s="109">
        <f>(SUMIF($B$21:B225,B225,$N$21:N225))</f>
        <v>0</v>
      </c>
      <c r="P225" s="109">
        <f t="shared" si="76"/>
        <v>-2.0833333333333335</v>
      </c>
      <c r="Q225" s="197"/>
      <c r="R225" s="107">
        <f t="shared" si="69"/>
        <v>0</v>
      </c>
      <c r="S225" s="109">
        <f t="shared" si="70"/>
        <v>0</v>
      </c>
      <c r="T225" s="109">
        <f t="shared" si="71"/>
        <v>0</v>
      </c>
      <c r="U225" s="109">
        <f t="shared" si="72"/>
        <v>0</v>
      </c>
      <c r="V225" s="109">
        <f t="shared" si="73"/>
        <v>0</v>
      </c>
      <c r="W225" s="109">
        <f t="shared" si="74"/>
        <v>0</v>
      </c>
      <c r="X225" s="196"/>
      <c r="Y225" s="198"/>
      <c r="Z225" s="196"/>
      <c r="AA225" s="196"/>
      <c r="AB225" s="196"/>
      <c r="AC225" s="196"/>
      <c r="AD225" s="199"/>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96"/>
      <c r="I226" s="196"/>
      <c r="J226" s="196"/>
      <c r="K226" s="196"/>
      <c r="L226" s="197"/>
      <c r="M226" s="197"/>
      <c r="N226" s="109">
        <f t="shared" si="68"/>
        <v>0</v>
      </c>
      <c r="O226" s="109">
        <f>(SUMIF($B$21:B226,B226,$N$21:N226))</f>
        <v>0</v>
      </c>
      <c r="P226" s="109">
        <f t="shared" si="76"/>
        <v>-2.0833333333333335</v>
      </c>
      <c r="Q226" s="197"/>
      <c r="R226" s="107">
        <f t="shared" si="69"/>
        <v>0</v>
      </c>
      <c r="S226" s="109">
        <f t="shared" si="70"/>
        <v>0</v>
      </c>
      <c r="T226" s="109">
        <f t="shared" si="71"/>
        <v>0</v>
      </c>
      <c r="U226" s="109">
        <f t="shared" si="72"/>
        <v>0</v>
      </c>
      <c r="V226" s="109">
        <f t="shared" si="73"/>
        <v>0</v>
      </c>
      <c r="W226" s="109">
        <f t="shared" si="74"/>
        <v>0</v>
      </c>
      <c r="X226" s="196"/>
      <c r="Y226" s="198"/>
      <c r="Z226" s="196"/>
      <c r="AA226" s="196"/>
      <c r="AB226" s="196"/>
      <c r="AC226" s="196"/>
      <c r="AD226" s="199"/>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96"/>
      <c r="I227" s="196"/>
      <c r="J227" s="196"/>
      <c r="K227" s="196"/>
      <c r="L227" s="197"/>
      <c r="M227" s="197"/>
      <c r="N227" s="109">
        <f t="shared" si="68"/>
        <v>0</v>
      </c>
      <c r="O227" s="109">
        <f>(SUMIF($B$21:B227,B227,$N$21:N227))</f>
        <v>0</v>
      </c>
      <c r="P227" s="109">
        <f t="shared" si="76"/>
        <v>-2.0833333333333335</v>
      </c>
      <c r="Q227" s="197"/>
      <c r="R227" s="107">
        <f t="shared" si="69"/>
        <v>0</v>
      </c>
      <c r="S227" s="109">
        <f t="shared" si="70"/>
        <v>0</v>
      </c>
      <c r="T227" s="109">
        <f t="shared" si="71"/>
        <v>0</v>
      </c>
      <c r="U227" s="109">
        <f t="shared" si="72"/>
        <v>0</v>
      </c>
      <c r="V227" s="109">
        <f t="shared" si="73"/>
        <v>0</v>
      </c>
      <c r="W227" s="109">
        <f t="shared" si="74"/>
        <v>0</v>
      </c>
      <c r="X227" s="196"/>
      <c r="Y227" s="198"/>
      <c r="Z227" s="196"/>
      <c r="AA227" s="196"/>
      <c r="AB227" s="196"/>
      <c r="AC227" s="196"/>
      <c r="AD227" s="199"/>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96"/>
      <c r="I228" s="196"/>
      <c r="J228" s="196"/>
      <c r="K228" s="196"/>
      <c r="L228" s="197"/>
      <c r="M228" s="197"/>
      <c r="N228" s="109">
        <f t="shared" si="68"/>
        <v>0</v>
      </c>
      <c r="O228" s="109">
        <f>(SUMIF($B$21:B228,B228,$N$21:N228))</f>
        <v>0</v>
      </c>
      <c r="P228" s="109">
        <f t="shared" si="76"/>
        <v>-2.0833333333333335</v>
      </c>
      <c r="Q228" s="197"/>
      <c r="R228" s="107">
        <f t="shared" si="69"/>
        <v>0</v>
      </c>
      <c r="S228" s="109">
        <f t="shared" si="70"/>
        <v>0</v>
      </c>
      <c r="T228" s="109">
        <f t="shared" si="71"/>
        <v>0</v>
      </c>
      <c r="U228" s="109">
        <f t="shared" si="72"/>
        <v>0</v>
      </c>
      <c r="V228" s="109">
        <f t="shared" si="73"/>
        <v>0</v>
      </c>
      <c r="W228" s="109">
        <f t="shared" si="74"/>
        <v>0</v>
      </c>
      <c r="X228" s="196"/>
      <c r="Y228" s="198"/>
      <c r="Z228" s="196"/>
      <c r="AA228" s="196"/>
      <c r="AB228" s="196"/>
      <c r="AC228" s="196"/>
      <c r="AD228" s="199"/>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96"/>
      <c r="I229" s="196"/>
      <c r="J229" s="196"/>
      <c r="K229" s="196"/>
      <c r="L229" s="197"/>
      <c r="M229" s="197"/>
      <c r="N229" s="109">
        <f t="shared" si="68"/>
        <v>0</v>
      </c>
      <c r="O229" s="109">
        <f>(SUMIF($B$21:B229,B229,$N$21:N229))</f>
        <v>0</v>
      </c>
      <c r="P229" s="109">
        <f t="shared" si="76"/>
        <v>-2.0833333333333335</v>
      </c>
      <c r="Q229" s="197"/>
      <c r="R229" s="107">
        <f t="shared" si="69"/>
        <v>0</v>
      </c>
      <c r="S229" s="109">
        <f t="shared" si="70"/>
        <v>0</v>
      </c>
      <c r="T229" s="109">
        <f t="shared" si="71"/>
        <v>0</v>
      </c>
      <c r="U229" s="109">
        <f t="shared" si="72"/>
        <v>0</v>
      </c>
      <c r="V229" s="109">
        <f t="shared" si="73"/>
        <v>0</v>
      </c>
      <c r="W229" s="109">
        <f t="shared" si="74"/>
        <v>0</v>
      </c>
      <c r="X229" s="196"/>
      <c r="Y229" s="198"/>
      <c r="Z229" s="196"/>
      <c r="AA229" s="196"/>
      <c r="AB229" s="196"/>
      <c r="AC229" s="196"/>
      <c r="AD229" s="199"/>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96"/>
      <c r="I230" s="196"/>
      <c r="J230" s="196"/>
      <c r="K230" s="196"/>
      <c r="L230" s="197"/>
      <c r="M230" s="197"/>
      <c r="N230" s="109">
        <f t="shared" si="68"/>
        <v>0</v>
      </c>
      <c r="O230" s="109">
        <f>(SUMIF($B$21:B230,B230,$N$21:N230))</f>
        <v>0</v>
      </c>
      <c r="P230" s="109">
        <f t="shared" si="76"/>
        <v>-2.0833333333333335</v>
      </c>
      <c r="Q230" s="197"/>
      <c r="R230" s="107">
        <f t="shared" si="69"/>
        <v>0</v>
      </c>
      <c r="S230" s="109">
        <f t="shared" si="70"/>
        <v>0</v>
      </c>
      <c r="T230" s="109">
        <f t="shared" si="71"/>
        <v>0</v>
      </c>
      <c r="U230" s="109">
        <f t="shared" si="72"/>
        <v>0</v>
      </c>
      <c r="V230" s="109">
        <f t="shared" si="73"/>
        <v>0</v>
      </c>
      <c r="W230" s="109">
        <f t="shared" si="74"/>
        <v>0</v>
      </c>
      <c r="X230" s="196"/>
      <c r="Y230" s="198"/>
      <c r="Z230" s="196"/>
      <c r="AA230" s="196"/>
      <c r="AB230" s="196"/>
      <c r="AC230" s="196"/>
      <c r="AD230" s="199"/>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96"/>
      <c r="I231" s="196"/>
      <c r="J231" s="196"/>
      <c r="K231" s="196"/>
      <c r="L231" s="197"/>
      <c r="M231" s="197"/>
      <c r="N231" s="109">
        <f t="shared" si="68"/>
        <v>0</v>
      </c>
      <c r="O231" s="109">
        <f>(SUMIF($B$21:B231,B231,$N$21:N231))</f>
        <v>0</v>
      </c>
      <c r="P231" s="109">
        <f t="shared" si="76"/>
        <v>-2.0833333333333335</v>
      </c>
      <c r="Q231" s="197"/>
      <c r="R231" s="107">
        <f t="shared" si="69"/>
        <v>0</v>
      </c>
      <c r="S231" s="109">
        <f t="shared" si="70"/>
        <v>0</v>
      </c>
      <c r="T231" s="109">
        <f t="shared" si="71"/>
        <v>0</v>
      </c>
      <c r="U231" s="109">
        <f t="shared" si="72"/>
        <v>0</v>
      </c>
      <c r="V231" s="109">
        <f t="shared" si="73"/>
        <v>0</v>
      </c>
      <c r="W231" s="109">
        <f t="shared" si="74"/>
        <v>0</v>
      </c>
      <c r="X231" s="196"/>
      <c r="Y231" s="198"/>
      <c r="Z231" s="196"/>
      <c r="AA231" s="196"/>
      <c r="AB231" s="196"/>
      <c r="AC231" s="196"/>
      <c r="AD231" s="199"/>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96"/>
      <c r="I232" s="196"/>
      <c r="J232" s="196"/>
      <c r="K232" s="196"/>
      <c r="L232" s="197"/>
      <c r="M232" s="197"/>
      <c r="N232" s="109">
        <f t="shared" si="68"/>
        <v>0</v>
      </c>
      <c r="O232" s="109">
        <f>(SUMIF($B$21:B232,B232,$N$21:N232))</f>
        <v>0</v>
      </c>
      <c r="P232" s="109">
        <f t="shared" si="76"/>
        <v>-2.0833333333333335</v>
      </c>
      <c r="Q232" s="197"/>
      <c r="R232" s="107">
        <f t="shared" si="69"/>
        <v>0</v>
      </c>
      <c r="S232" s="109">
        <f t="shared" si="70"/>
        <v>0</v>
      </c>
      <c r="T232" s="109">
        <f t="shared" si="71"/>
        <v>0</v>
      </c>
      <c r="U232" s="109">
        <f t="shared" si="72"/>
        <v>0</v>
      </c>
      <c r="V232" s="109">
        <f t="shared" si="73"/>
        <v>0</v>
      </c>
      <c r="W232" s="109">
        <f t="shared" si="74"/>
        <v>0</v>
      </c>
      <c r="X232" s="196"/>
      <c r="Y232" s="198"/>
      <c r="Z232" s="196"/>
      <c r="AA232" s="196"/>
      <c r="AB232" s="196"/>
      <c r="AC232" s="196"/>
      <c r="AD232" s="199"/>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96"/>
      <c r="I233" s="196"/>
      <c r="J233" s="196"/>
      <c r="K233" s="196"/>
      <c r="L233" s="197"/>
      <c r="M233" s="197"/>
      <c r="N233" s="109">
        <f t="shared" si="68"/>
        <v>0</v>
      </c>
      <c r="O233" s="109">
        <f>(SUMIF($B$21:B233,B233,$N$21:N233))</f>
        <v>0</v>
      </c>
      <c r="P233" s="109">
        <f t="shared" si="76"/>
        <v>-2.0833333333333335</v>
      </c>
      <c r="Q233" s="197"/>
      <c r="R233" s="107">
        <f t="shared" si="69"/>
        <v>0</v>
      </c>
      <c r="S233" s="109">
        <f t="shared" si="70"/>
        <v>0</v>
      </c>
      <c r="T233" s="109">
        <f t="shared" si="71"/>
        <v>0</v>
      </c>
      <c r="U233" s="109">
        <f t="shared" si="72"/>
        <v>0</v>
      </c>
      <c r="V233" s="109">
        <f t="shared" si="73"/>
        <v>0</v>
      </c>
      <c r="W233" s="109">
        <f t="shared" si="74"/>
        <v>0</v>
      </c>
      <c r="X233" s="196"/>
      <c r="Y233" s="198"/>
      <c r="Z233" s="196"/>
      <c r="AA233" s="196"/>
      <c r="AB233" s="196"/>
      <c r="AC233" s="196"/>
      <c r="AD233" s="199"/>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96"/>
      <c r="I234" s="196"/>
      <c r="J234" s="196"/>
      <c r="K234" s="196"/>
      <c r="L234" s="197"/>
      <c r="M234" s="197"/>
      <c r="N234" s="109">
        <f t="shared" si="68"/>
        <v>0</v>
      </c>
      <c r="O234" s="109">
        <f>(SUMIF($B$21:B234,B234,$N$21:N234))</f>
        <v>0</v>
      </c>
      <c r="P234" s="109">
        <f t="shared" si="76"/>
        <v>-2.0833333333333335</v>
      </c>
      <c r="Q234" s="197"/>
      <c r="R234" s="107">
        <f t="shared" si="69"/>
        <v>0</v>
      </c>
      <c r="S234" s="109">
        <f t="shared" si="70"/>
        <v>0</v>
      </c>
      <c r="T234" s="109">
        <f t="shared" si="71"/>
        <v>0</v>
      </c>
      <c r="U234" s="109">
        <f t="shared" si="72"/>
        <v>0</v>
      </c>
      <c r="V234" s="109">
        <f t="shared" si="73"/>
        <v>0</v>
      </c>
      <c r="W234" s="109">
        <f t="shared" si="74"/>
        <v>0</v>
      </c>
      <c r="X234" s="196"/>
      <c r="Y234" s="198"/>
      <c r="Z234" s="196"/>
      <c r="AA234" s="196"/>
      <c r="AB234" s="196"/>
      <c r="AC234" s="196"/>
      <c r="AD234" s="199"/>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96"/>
      <c r="I235" s="196"/>
      <c r="J235" s="196"/>
      <c r="K235" s="196"/>
      <c r="L235" s="197"/>
      <c r="M235" s="197"/>
      <c r="N235" s="109">
        <f t="shared" si="68"/>
        <v>0</v>
      </c>
      <c r="O235" s="109">
        <f>(SUMIF($B$21:B235,B235,$N$21:N235))</f>
        <v>0</v>
      </c>
      <c r="P235" s="109">
        <f t="shared" si="76"/>
        <v>-2.0833333333333335</v>
      </c>
      <c r="Q235" s="197"/>
      <c r="R235" s="107">
        <f t="shared" si="69"/>
        <v>0</v>
      </c>
      <c r="S235" s="109">
        <f t="shared" si="70"/>
        <v>0</v>
      </c>
      <c r="T235" s="109">
        <f t="shared" si="71"/>
        <v>0</v>
      </c>
      <c r="U235" s="109">
        <f t="shared" si="72"/>
        <v>0</v>
      </c>
      <c r="V235" s="109">
        <f t="shared" si="73"/>
        <v>0</v>
      </c>
      <c r="W235" s="109">
        <f t="shared" si="74"/>
        <v>0</v>
      </c>
      <c r="X235" s="196"/>
      <c r="Y235" s="198"/>
      <c r="Z235" s="196"/>
      <c r="AA235" s="196"/>
      <c r="AB235" s="196"/>
      <c r="AC235" s="196"/>
      <c r="AD235" s="199"/>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96"/>
      <c r="I236" s="196"/>
      <c r="J236" s="196"/>
      <c r="K236" s="196"/>
      <c r="L236" s="197"/>
      <c r="M236" s="197"/>
      <c r="N236" s="109">
        <f t="shared" si="68"/>
        <v>0</v>
      </c>
      <c r="O236" s="109">
        <f>(SUMIF($B$21:B236,B236,$N$21:N236))</f>
        <v>0</v>
      </c>
      <c r="P236" s="109">
        <f t="shared" si="76"/>
        <v>-2.0833333333333335</v>
      </c>
      <c r="Q236" s="197"/>
      <c r="R236" s="107">
        <f t="shared" si="69"/>
        <v>0</v>
      </c>
      <c r="S236" s="109">
        <f t="shared" si="70"/>
        <v>0</v>
      </c>
      <c r="T236" s="109">
        <f t="shared" si="71"/>
        <v>0</v>
      </c>
      <c r="U236" s="109">
        <f t="shared" si="72"/>
        <v>0</v>
      </c>
      <c r="V236" s="109">
        <f t="shared" si="73"/>
        <v>0</v>
      </c>
      <c r="W236" s="109">
        <f t="shared" si="74"/>
        <v>0</v>
      </c>
      <c r="X236" s="196"/>
      <c r="Y236" s="198"/>
      <c r="Z236" s="196"/>
      <c r="AA236" s="196"/>
      <c r="AB236" s="196"/>
      <c r="AC236" s="196"/>
      <c r="AD236" s="199"/>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96"/>
      <c r="I237" s="196"/>
      <c r="J237" s="196"/>
      <c r="K237" s="196"/>
      <c r="L237" s="197"/>
      <c r="M237" s="197"/>
      <c r="N237" s="109">
        <f t="shared" si="68"/>
        <v>0</v>
      </c>
      <c r="O237" s="109">
        <f>(SUMIF($B$21:B237,B237,$N$21:N237))</f>
        <v>0</v>
      </c>
      <c r="P237" s="109">
        <f t="shared" si="76"/>
        <v>-2.0833333333333335</v>
      </c>
      <c r="Q237" s="197"/>
      <c r="R237" s="107">
        <f t="shared" si="69"/>
        <v>0</v>
      </c>
      <c r="S237" s="109">
        <f t="shared" si="70"/>
        <v>0</v>
      </c>
      <c r="T237" s="109">
        <f t="shared" si="71"/>
        <v>0</v>
      </c>
      <c r="U237" s="109">
        <f t="shared" si="72"/>
        <v>0</v>
      </c>
      <c r="V237" s="109">
        <f t="shared" si="73"/>
        <v>0</v>
      </c>
      <c r="W237" s="109">
        <f t="shared" si="74"/>
        <v>0</v>
      </c>
      <c r="X237" s="196"/>
      <c r="Y237" s="198"/>
      <c r="Z237" s="196"/>
      <c r="AA237" s="196"/>
      <c r="AB237" s="196"/>
      <c r="AC237" s="196"/>
      <c r="AD237" s="199"/>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96"/>
      <c r="I238" s="196"/>
      <c r="J238" s="196"/>
      <c r="K238" s="196"/>
      <c r="L238" s="197"/>
      <c r="M238" s="197"/>
      <c r="N238" s="109">
        <f t="shared" si="68"/>
        <v>0</v>
      </c>
      <c r="O238" s="109">
        <f>(SUMIF($B$21:B238,B238,$N$21:N238))</f>
        <v>0</v>
      </c>
      <c r="P238" s="109">
        <f t="shared" si="76"/>
        <v>-2.0833333333333335</v>
      </c>
      <c r="Q238" s="197"/>
      <c r="R238" s="107">
        <f t="shared" si="69"/>
        <v>0</v>
      </c>
      <c r="S238" s="109">
        <f t="shared" si="70"/>
        <v>0</v>
      </c>
      <c r="T238" s="109">
        <f t="shared" si="71"/>
        <v>0</v>
      </c>
      <c r="U238" s="109">
        <f t="shared" si="72"/>
        <v>0</v>
      </c>
      <c r="V238" s="109">
        <f t="shared" si="73"/>
        <v>0</v>
      </c>
      <c r="W238" s="109">
        <f t="shared" si="74"/>
        <v>0</v>
      </c>
      <c r="X238" s="196"/>
      <c r="Y238" s="198"/>
      <c r="Z238" s="196"/>
      <c r="AA238" s="196"/>
      <c r="AB238" s="196"/>
      <c r="AC238" s="196"/>
      <c r="AD238" s="199"/>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96"/>
      <c r="I239" s="196"/>
      <c r="J239" s="196"/>
      <c r="K239" s="196"/>
      <c r="L239" s="197"/>
      <c r="M239" s="197"/>
      <c r="N239" s="109">
        <f t="shared" si="68"/>
        <v>0</v>
      </c>
      <c r="O239" s="109">
        <f>(SUMIF($B$21:B239,B239,$N$21:N239))</f>
        <v>0</v>
      </c>
      <c r="P239" s="109">
        <f t="shared" si="76"/>
        <v>-2.0833333333333335</v>
      </c>
      <c r="Q239" s="197"/>
      <c r="R239" s="107">
        <f t="shared" si="69"/>
        <v>0</v>
      </c>
      <c r="S239" s="109">
        <f t="shared" si="70"/>
        <v>0</v>
      </c>
      <c r="T239" s="109">
        <f t="shared" si="71"/>
        <v>0</v>
      </c>
      <c r="U239" s="109">
        <f t="shared" si="72"/>
        <v>0</v>
      </c>
      <c r="V239" s="109">
        <f t="shared" si="73"/>
        <v>0</v>
      </c>
      <c r="W239" s="109">
        <f t="shared" si="74"/>
        <v>0</v>
      </c>
      <c r="X239" s="196"/>
      <c r="Y239" s="198"/>
      <c r="Z239" s="196"/>
      <c r="AA239" s="196"/>
      <c r="AB239" s="196"/>
      <c r="AC239" s="196"/>
      <c r="AD239" s="199"/>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96"/>
      <c r="I240" s="196"/>
      <c r="J240" s="196"/>
      <c r="K240" s="196"/>
      <c r="L240" s="197"/>
      <c r="M240" s="197"/>
      <c r="N240" s="109">
        <f t="shared" si="68"/>
        <v>0</v>
      </c>
      <c r="O240" s="109">
        <f>(SUMIF($B$21:B240,B240,$N$21:N240))</f>
        <v>0</v>
      </c>
      <c r="P240" s="109">
        <f t="shared" si="76"/>
        <v>-2.0833333333333335</v>
      </c>
      <c r="Q240" s="197"/>
      <c r="R240" s="107">
        <f t="shared" si="69"/>
        <v>0</v>
      </c>
      <c r="S240" s="109">
        <f t="shared" si="70"/>
        <v>0</v>
      </c>
      <c r="T240" s="109">
        <f t="shared" si="71"/>
        <v>0</v>
      </c>
      <c r="U240" s="109">
        <f t="shared" si="72"/>
        <v>0</v>
      </c>
      <c r="V240" s="109">
        <f t="shared" si="73"/>
        <v>0</v>
      </c>
      <c r="W240" s="109">
        <f t="shared" si="74"/>
        <v>0</v>
      </c>
      <c r="X240" s="196"/>
      <c r="Y240" s="198"/>
      <c r="Z240" s="196"/>
      <c r="AA240" s="196"/>
      <c r="AB240" s="196"/>
      <c r="AC240" s="196"/>
      <c r="AD240" s="199"/>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96"/>
      <c r="I241" s="196"/>
      <c r="J241" s="196"/>
      <c r="K241" s="196"/>
      <c r="L241" s="197"/>
      <c r="M241" s="197"/>
      <c r="N241" s="109">
        <f t="shared" si="68"/>
        <v>0</v>
      </c>
      <c r="O241" s="109">
        <f>(SUMIF($B$21:B241,B241,$N$21:N241))</f>
        <v>0</v>
      </c>
      <c r="P241" s="109">
        <f t="shared" si="76"/>
        <v>-2.0833333333333335</v>
      </c>
      <c r="Q241" s="197"/>
      <c r="R241" s="107">
        <f t="shared" si="69"/>
        <v>0</v>
      </c>
      <c r="S241" s="109">
        <f t="shared" si="70"/>
        <v>0</v>
      </c>
      <c r="T241" s="109">
        <f t="shared" si="71"/>
        <v>0</v>
      </c>
      <c r="U241" s="109">
        <f t="shared" si="72"/>
        <v>0</v>
      </c>
      <c r="V241" s="109">
        <f t="shared" si="73"/>
        <v>0</v>
      </c>
      <c r="W241" s="109">
        <f t="shared" si="74"/>
        <v>0</v>
      </c>
      <c r="X241" s="196"/>
      <c r="Y241" s="198"/>
      <c r="Z241" s="196"/>
      <c r="AA241" s="196"/>
      <c r="AB241" s="196"/>
      <c r="AC241" s="196"/>
      <c r="AD241" s="199"/>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96"/>
      <c r="I242" s="196"/>
      <c r="J242" s="196"/>
      <c r="K242" s="196"/>
      <c r="L242" s="197"/>
      <c r="M242" s="197"/>
      <c r="N242" s="109">
        <f t="shared" si="68"/>
        <v>0</v>
      </c>
      <c r="O242" s="109">
        <f>(SUMIF($B$21:B242,B242,$N$21:N242))</f>
        <v>0</v>
      </c>
      <c r="P242" s="109">
        <f t="shared" si="76"/>
        <v>-2.0833333333333335</v>
      </c>
      <c r="Q242" s="197"/>
      <c r="R242" s="107">
        <f t="shared" si="69"/>
        <v>0</v>
      </c>
      <c r="S242" s="109">
        <f t="shared" si="70"/>
        <v>0</v>
      </c>
      <c r="T242" s="109">
        <f t="shared" si="71"/>
        <v>0</v>
      </c>
      <c r="U242" s="109">
        <f t="shared" si="72"/>
        <v>0</v>
      </c>
      <c r="V242" s="109">
        <f t="shared" si="73"/>
        <v>0</v>
      </c>
      <c r="W242" s="109">
        <f t="shared" si="74"/>
        <v>0</v>
      </c>
      <c r="X242" s="196"/>
      <c r="Y242" s="198"/>
      <c r="Z242" s="196"/>
      <c r="AA242" s="196"/>
      <c r="AB242" s="196"/>
      <c r="AC242" s="196"/>
      <c r="AD242" s="199"/>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96"/>
      <c r="I243" s="196"/>
      <c r="J243" s="196"/>
      <c r="K243" s="196"/>
      <c r="L243" s="197"/>
      <c r="M243" s="197"/>
      <c r="N243" s="109">
        <f t="shared" si="68"/>
        <v>0</v>
      </c>
      <c r="O243" s="109">
        <f>(SUMIF($B$21:B243,B243,$N$21:N243))</f>
        <v>0</v>
      </c>
      <c r="P243" s="109">
        <f t="shared" si="76"/>
        <v>-2.0833333333333335</v>
      </c>
      <c r="Q243" s="197"/>
      <c r="R243" s="107">
        <f t="shared" si="69"/>
        <v>0</v>
      </c>
      <c r="S243" s="109">
        <f t="shared" si="70"/>
        <v>0</v>
      </c>
      <c r="T243" s="109">
        <f t="shared" si="71"/>
        <v>0</v>
      </c>
      <c r="U243" s="109">
        <f t="shared" si="72"/>
        <v>0</v>
      </c>
      <c r="V243" s="109">
        <f t="shared" si="73"/>
        <v>0</v>
      </c>
      <c r="W243" s="109">
        <f t="shared" si="74"/>
        <v>0</v>
      </c>
      <c r="X243" s="196"/>
      <c r="Y243" s="198"/>
      <c r="Z243" s="196"/>
      <c r="AA243" s="196"/>
      <c r="AB243" s="196"/>
      <c r="AC243" s="196"/>
      <c r="AD243" s="199"/>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96"/>
      <c r="I244" s="196"/>
      <c r="J244" s="196"/>
      <c r="K244" s="196"/>
      <c r="L244" s="197"/>
      <c r="M244" s="197"/>
      <c r="N244" s="109">
        <f t="shared" si="68"/>
        <v>0</v>
      </c>
      <c r="O244" s="109">
        <f>(SUMIF($B$21:B244,B244,$N$21:N244))</f>
        <v>0</v>
      </c>
      <c r="P244" s="109">
        <f t="shared" si="76"/>
        <v>-2.0833333333333335</v>
      </c>
      <c r="Q244" s="197"/>
      <c r="R244" s="107">
        <f t="shared" si="69"/>
        <v>0</v>
      </c>
      <c r="S244" s="109">
        <f t="shared" si="70"/>
        <v>0</v>
      </c>
      <c r="T244" s="109">
        <f t="shared" si="71"/>
        <v>0</v>
      </c>
      <c r="U244" s="109">
        <f t="shared" si="72"/>
        <v>0</v>
      </c>
      <c r="V244" s="109">
        <f t="shared" si="73"/>
        <v>0</v>
      </c>
      <c r="W244" s="109">
        <f t="shared" si="74"/>
        <v>0</v>
      </c>
      <c r="X244" s="196"/>
      <c r="Y244" s="198"/>
      <c r="Z244" s="196"/>
      <c r="AA244" s="196"/>
      <c r="AB244" s="196"/>
      <c r="AC244" s="196"/>
      <c r="AD244" s="199"/>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96"/>
      <c r="I245" s="196"/>
      <c r="J245" s="196"/>
      <c r="K245" s="196"/>
      <c r="L245" s="197"/>
      <c r="M245" s="197"/>
      <c r="N245" s="109">
        <f t="shared" si="68"/>
        <v>0</v>
      </c>
      <c r="O245" s="109">
        <f>(SUMIF($B$21:B245,B245,$N$21:N245))</f>
        <v>0</v>
      </c>
      <c r="P245" s="109">
        <f t="shared" si="76"/>
        <v>-2.0833333333333335</v>
      </c>
      <c r="Q245" s="197"/>
      <c r="R245" s="107">
        <f t="shared" si="69"/>
        <v>0</v>
      </c>
      <c r="S245" s="109">
        <f t="shared" si="70"/>
        <v>0</v>
      </c>
      <c r="T245" s="109">
        <f t="shared" si="71"/>
        <v>0</v>
      </c>
      <c r="U245" s="109">
        <f t="shared" si="72"/>
        <v>0</v>
      </c>
      <c r="V245" s="109">
        <f t="shared" si="73"/>
        <v>0</v>
      </c>
      <c r="W245" s="109">
        <f t="shared" si="74"/>
        <v>0</v>
      </c>
      <c r="X245" s="196"/>
      <c r="Y245" s="198"/>
      <c r="Z245" s="196"/>
      <c r="AA245" s="196"/>
      <c r="AB245" s="196"/>
      <c r="AC245" s="196"/>
      <c r="AD245" s="199"/>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96"/>
      <c r="I246" s="196"/>
      <c r="J246" s="196"/>
      <c r="K246" s="196"/>
      <c r="L246" s="197"/>
      <c r="M246" s="197"/>
      <c r="N246" s="109">
        <f t="shared" si="68"/>
        <v>0</v>
      </c>
      <c r="O246" s="109">
        <f>(SUMIF($B$21:B246,B246,$N$21:N246))</f>
        <v>0</v>
      </c>
      <c r="P246" s="109">
        <f t="shared" si="76"/>
        <v>-2.0833333333333335</v>
      </c>
      <c r="Q246" s="197"/>
      <c r="R246" s="107">
        <f t="shared" si="69"/>
        <v>0</v>
      </c>
      <c r="S246" s="109">
        <f t="shared" si="70"/>
        <v>0</v>
      </c>
      <c r="T246" s="109">
        <f t="shared" si="71"/>
        <v>0</v>
      </c>
      <c r="U246" s="109">
        <f t="shared" si="72"/>
        <v>0</v>
      </c>
      <c r="V246" s="109">
        <f t="shared" si="73"/>
        <v>0</v>
      </c>
      <c r="W246" s="109">
        <f t="shared" si="74"/>
        <v>0</v>
      </c>
      <c r="X246" s="196"/>
      <c r="Y246" s="198"/>
      <c r="Z246" s="196"/>
      <c r="AA246" s="196"/>
      <c r="AB246" s="196"/>
      <c r="AC246" s="196"/>
      <c r="AD246" s="199"/>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96"/>
      <c r="I247" s="196"/>
      <c r="J247" s="196"/>
      <c r="K247" s="196"/>
      <c r="L247" s="197"/>
      <c r="M247" s="197"/>
      <c r="N247" s="109">
        <f t="shared" si="68"/>
        <v>0</v>
      </c>
      <c r="O247" s="109">
        <f>(SUMIF($B$21:B247,B247,$N$21:N247))</f>
        <v>0</v>
      </c>
      <c r="P247" s="109">
        <f t="shared" si="76"/>
        <v>-2.0833333333333335</v>
      </c>
      <c r="Q247" s="197"/>
      <c r="R247" s="107">
        <f t="shared" si="69"/>
        <v>0</v>
      </c>
      <c r="S247" s="109">
        <f t="shared" si="70"/>
        <v>0</v>
      </c>
      <c r="T247" s="109">
        <f t="shared" si="71"/>
        <v>0</v>
      </c>
      <c r="U247" s="109">
        <f t="shared" si="72"/>
        <v>0</v>
      </c>
      <c r="V247" s="109">
        <f t="shared" si="73"/>
        <v>0</v>
      </c>
      <c r="W247" s="109">
        <f t="shared" si="74"/>
        <v>0</v>
      </c>
      <c r="X247" s="196"/>
      <c r="Y247" s="198"/>
      <c r="Z247" s="196"/>
      <c r="AA247" s="196"/>
      <c r="AB247" s="196"/>
      <c r="AC247" s="196"/>
      <c r="AD247" s="199"/>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96"/>
      <c r="I248" s="196"/>
      <c r="J248" s="196"/>
      <c r="K248" s="196"/>
      <c r="L248" s="197"/>
      <c r="M248" s="197"/>
      <c r="N248" s="109">
        <f t="shared" si="68"/>
        <v>0</v>
      </c>
      <c r="O248" s="109">
        <f>(SUMIF($B$21:B248,B248,$N$21:N248))</f>
        <v>0</v>
      </c>
      <c r="P248" s="109">
        <f t="shared" si="76"/>
        <v>-2.0833333333333335</v>
      </c>
      <c r="Q248" s="197"/>
      <c r="R248" s="107">
        <f t="shared" si="69"/>
        <v>0</v>
      </c>
      <c r="S248" s="109">
        <f t="shared" si="70"/>
        <v>0</v>
      </c>
      <c r="T248" s="109">
        <f t="shared" si="71"/>
        <v>0</v>
      </c>
      <c r="U248" s="109">
        <f t="shared" si="72"/>
        <v>0</v>
      </c>
      <c r="V248" s="109">
        <f t="shared" si="73"/>
        <v>0</v>
      </c>
      <c r="W248" s="109">
        <f t="shared" si="74"/>
        <v>0</v>
      </c>
      <c r="X248" s="196"/>
      <c r="Y248" s="198"/>
      <c r="Z248" s="196"/>
      <c r="AA248" s="196"/>
      <c r="AB248" s="196"/>
      <c r="AC248" s="196"/>
      <c r="AD248" s="199"/>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96"/>
      <c r="I249" s="196"/>
      <c r="J249" s="196"/>
      <c r="K249" s="196"/>
      <c r="L249" s="197"/>
      <c r="M249" s="197"/>
      <c r="N249" s="109">
        <f t="shared" si="68"/>
        <v>0</v>
      </c>
      <c r="O249" s="109">
        <f>(SUMIF($B$21:B249,B249,$N$21:N249))</f>
        <v>0</v>
      </c>
      <c r="P249" s="109">
        <f t="shared" si="76"/>
        <v>-2.0833333333333335</v>
      </c>
      <c r="Q249" s="197"/>
      <c r="R249" s="107">
        <f t="shared" si="69"/>
        <v>0</v>
      </c>
      <c r="S249" s="109">
        <f t="shared" si="70"/>
        <v>0</v>
      </c>
      <c r="T249" s="109">
        <f t="shared" si="71"/>
        <v>0</v>
      </c>
      <c r="U249" s="109">
        <f t="shared" si="72"/>
        <v>0</v>
      </c>
      <c r="V249" s="109">
        <f t="shared" si="73"/>
        <v>0</v>
      </c>
      <c r="W249" s="109">
        <f t="shared" si="74"/>
        <v>0</v>
      </c>
      <c r="X249" s="196"/>
      <c r="Y249" s="198"/>
      <c r="Z249" s="196"/>
      <c r="AA249" s="196"/>
      <c r="AB249" s="196"/>
      <c r="AC249" s="196"/>
      <c r="AD249" s="199"/>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96"/>
      <c r="I250" s="196"/>
      <c r="J250" s="196"/>
      <c r="K250" s="196"/>
      <c r="L250" s="197"/>
      <c r="M250" s="197"/>
      <c r="N250" s="109">
        <f t="shared" si="68"/>
        <v>0</v>
      </c>
      <c r="O250" s="109">
        <f>(SUMIF($B$21:B250,B250,$N$21:N250))</f>
        <v>0</v>
      </c>
      <c r="P250" s="109">
        <f t="shared" si="76"/>
        <v>-2.0833333333333335</v>
      </c>
      <c r="Q250" s="197"/>
      <c r="R250" s="107">
        <f t="shared" si="69"/>
        <v>0</v>
      </c>
      <c r="S250" s="109">
        <f t="shared" si="70"/>
        <v>0</v>
      </c>
      <c r="T250" s="109">
        <f t="shared" si="71"/>
        <v>0</v>
      </c>
      <c r="U250" s="109">
        <f t="shared" si="72"/>
        <v>0</v>
      </c>
      <c r="V250" s="109">
        <f t="shared" si="73"/>
        <v>0</v>
      </c>
      <c r="W250" s="109">
        <f t="shared" si="74"/>
        <v>0</v>
      </c>
      <c r="X250" s="196"/>
      <c r="Y250" s="198"/>
      <c r="Z250" s="196"/>
      <c r="AA250" s="196"/>
      <c r="AB250" s="196"/>
      <c r="AC250" s="196"/>
      <c r="AD250" s="199"/>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96"/>
      <c r="I251" s="196"/>
      <c r="J251" s="196"/>
      <c r="K251" s="196"/>
      <c r="L251" s="197"/>
      <c r="M251" s="197"/>
      <c r="N251" s="109">
        <f t="shared" si="68"/>
        <v>0</v>
      </c>
      <c r="O251" s="109">
        <f>(SUMIF($B$21:B251,B251,$N$21:N251))</f>
        <v>0</v>
      </c>
      <c r="P251" s="109">
        <f t="shared" si="76"/>
        <v>-2.0833333333333335</v>
      </c>
      <c r="Q251" s="197"/>
      <c r="R251" s="107">
        <f t="shared" si="69"/>
        <v>0</v>
      </c>
      <c r="S251" s="109">
        <f t="shared" si="70"/>
        <v>0</v>
      </c>
      <c r="T251" s="109">
        <f t="shared" si="71"/>
        <v>0</v>
      </c>
      <c r="U251" s="109">
        <f t="shared" si="72"/>
        <v>0</v>
      </c>
      <c r="V251" s="109">
        <f t="shared" si="73"/>
        <v>0</v>
      </c>
      <c r="W251" s="109">
        <f t="shared" si="74"/>
        <v>0</v>
      </c>
      <c r="X251" s="196"/>
      <c r="Y251" s="198"/>
      <c r="Z251" s="196"/>
      <c r="AA251" s="196"/>
      <c r="AB251" s="196"/>
      <c r="AC251" s="196"/>
      <c r="AD251" s="199"/>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96"/>
      <c r="I252" s="196"/>
      <c r="J252" s="196"/>
      <c r="K252" s="196"/>
      <c r="L252" s="197"/>
      <c r="M252" s="197"/>
      <c r="N252" s="109">
        <f t="shared" si="68"/>
        <v>0</v>
      </c>
      <c r="O252" s="109">
        <f>(SUMIF($B$21:B252,B252,$N$21:N252))</f>
        <v>0</v>
      </c>
      <c r="P252" s="109">
        <f t="shared" si="76"/>
        <v>-2.0833333333333335</v>
      </c>
      <c r="Q252" s="197"/>
      <c r="R252" s="107">
        <f t="shared" si="69"/>
        <v>0</v>
      </c>
      <c r="S252" s="109">
        <f t="shared" si="70"/>
        <v>0</v>
      </c>
      <c r="T252" s="109">
        <f t="shared" si="71"/>
        <v>0</v>
      </c>
      <c r="U252" s="109">
        <f t="shared" si="72"/>
        <v>0</v>
      </c>
      <c r="V252" s="109">
        <f t="shared" si="73"/>
        <v>0</v>
      </c>
      <c r="W252" s="109">
        <f t="shared" si="74"/>
        <v>0</v>
      </c>
      <c r="X252" s="196"/>
      <c r="Y252" s="198"/>
      <c r="Z252" s="196"/>
      <c r="AA252" s="196"/>
      <c r="AB252" s="196"/>
      <c r="AC252" s="196"/>
      <c r="AD252" s="199"/>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96"/>
      <c r="I253" s="196"/>
      <c r="J253" s="196"/>
      <c r="K253" s="196"/>
      <c r="L253" s="197"/>
      <c r="M253" s="197"/>
      <c r="N253" s="109">
        <f t="shared" si="68"/>
        <v>0</v>
      </c>
      <c r="O253" s="109">
        <f>(SUMIF($B$21:B253,B253,$N$21:N253))</f>
        <v>0</v>
      </c>
      <c r="P253" s="109">
        <f t="shared" si="76"/>
        <v>-2.0833333333333335</v>
      </c>
      <c r="Q253" s="197"/>
      <c r="R253" s="107">
        <f t="shared" si="69"/>
        <v>0</v>
      </c>
      <c r="S253" s="109">
        <f t="shared" si="70"/>
        <v>0</v>
      </c>
      <c r="T253" s="109">
        <f t="shared" si="71"/>
        <v>0</v>
      </c>
      <c r="U253" s="109">
        <f t="shared" si="72"/>
        <v>0</v>
      </c>
      <c r="V253" s="109">
        <f t="shared" si="73"/>
        <v>0</v>
      </c>
      <c r="W253" s="109">
        <f t="shared" si="74"/>
        <v>0</v>
      </c>
      <c r="X253" s="196"/>
      <c r="Y253" s="198"/>
      <c r="Z253" s="196"/>
      <c r="AA253" s="196"/>
      <c r="AB253" s="196"/>
      <c r="AC253" s="196"/>
      <c r="AD253" s="199"/>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96"/>
      <c r="I254" s="196"/>
      <c r="J254" s="196"/>
      <c r="K254" s="196"/>
      <c r="L254" s="197"/>
      <c r="M254" s="197"/>
      <c r="N254" s="109">
        <f t="shared" si="68"/>
        <v>0</v>
      </c>
      <c r="O254" s="109">
        <f>(SUMIF($B$21:B254,B254,$N$21:N254))</f>
        <v>0</v>
      </c>
      <c r="P254" s="109">
        <f t="shared" si="76"/>
        <v>-2.0833333333333335</v>
      </c>
      <c r="Q254" s="197"/>
      <c r="R254" s="107">
        <f t="shared" si="69"/>
        <v>0</v>
      </c>
      <c r="S254" s="109">
        <f t="shared" si="70"/>
        <v>0</v>
      </c>
      <c r="T254" s="109">
        <f t="shared" si="71"/>
        <v>0</v>
      </c>
      <c r="U254" s="109">
        <f t="shared" si="72"/>
        <v>0</v>
      </c>
      <c r="V254" s="109">
        <f t="shared" si="73"/>
        <v>0</v>
      </c>
      <c r="W254" s="109">
        <f t="shared" si="74"/>
        <v>0</v>
      </c>
      <c r="X254" s="196"/>
      <c r="Y254" s="198"/>
      <c r="Z254" s="196"/>
      <c r="AA254" s="196"/>
      <c r="AB254" s="196"/>
      <c r="AC254" s="196"/>
      <c r="AD254" s="199"/>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96"/>
      <c r="I255" s="196"/>
      <c r="J255" s="196"/>
      <c r="K255" s="196"/>
      <c r="L255" s="197"/>
      <c r="M255" s="197"/>
      <c r="N255" s="109">
        <f t="shared" si="68"/>
        <v>0</v>
      </c>
      <c r="O255" s="109">
        <f>(SUMIF($B$21:B255,B255,$N$21:N255))</f>
        <v>0</v>
      </c>
      <c r="P255" s="109">
        <f t="shared" si="76"/>
        <v>-2.0833333333333335</v>
      </c>
      <c r="Q255" s="197"/>
      <c r="R255" s="107">
        <f t="shared" si="69"/>
        <v>0</v>
      </c>
      <c r="S255" s="109">
        <f t="shared" si="70"/>
        <v>0</v>
      </c>
      <c r="T255" s="109">
        <f t="shared" si="71"/>
        <v>0</v>
      </c>
      <c r="U255" s="109">
        <f t="shared" si="72"/>
        <v>0</v>
      </c>
      <c r="V255" s="109">
        <f t="shared" si="73"/>
        <v>0</v>
      </c>
      <c r="W255" s="109">
        <f t="shared" si="74"/>
        <v>0</v>
      </c>
      <c r="X255" s="196"/>
      <c r="Y255" s="198"/>
      <c r="Z255" s="196"/>
      <c r="AA255" s="196"/>
      <c r="AB255" s="196"/>
      <c r="AC255" s="196"/>
      <c r="AD255" s="199"/>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96"/>
      <c r="I256" s="196"/>
      <c r="J256" s="196"/>
      <c r="K256" s="196"/>
      <c r="L256" s="197"/>
      <c r="M256" s="197"/>
      <c r="N256" s="109">
        <f t="shared" si="68"/>
        <v>0</v>
      </c>
      <c r="O256" s="109">
        <f>(SUMIF($B$21:B256,B256,$N$21:N256))</f>
        <v>0</v>
      </c>
      <c r="P256" s="109">
        <f t="shared" si="76"/>
        <v>-2.0833333333333335</v>
      </c>
      <c r="Q256" s="197"/>
      <c r="R256" s="107">
        <f t="shared" si="69"/>
        <v>0</v>
      </c>
      <c r="S256" s="109">
        <f t="shared" si="70"/>
        <v>0</v>
      </c>
      <c r="T256" s="109">
        <f t="shared" si="71"/>
        <v>0</v>
      </c>
      <c r="U256" s="109">
        <f t="shared" si="72"/>
        <v>0</v>
      </c>
      <c r="V256" s="109">
        <f t="shared" si="73"/>
        <v>0</v>
      </c>
      <c r="W256" s="109">
        <f t="shared" si="74"/>
        <v>0</v>
      </c>
      <c r="X256" s="196"/>
      <c r="Y256" s="198"/>
      <c r="Z256" s="196"/>
      <c r="AA256" s="196"/>
      <c r="AB256" s="196"/>
      <c r="AC256" s="196"/>
      <c r="AD256" s="199"/>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96"/>
      <c r="I257" s="196"/>
      <c r="J257" s="196"/>
      <c r="K257" s="196"/>
      <c r="L257" s="197"/>
      <c r="M257" s="197"/>
      <c r="N257" s="109">
        <f t="shared" si="68"/>
        <v>0</v>
      </c>
      <c r="O257" s="109">
        <f>(SUMIF($B$21:B257,B257,$N$21:N257))</f>
        <v>0</v>
      </c>
      <c r="P257" s="109">
        <f t="shared" si="76"/>
        <v>-2.0833333333333335</v>
      </c>
      <c r="Q257" s="197"/>
      <c r="R257" s="107">
        <f t="shared" si="69"/>
        <v>0</v>
      </c>
      <c r="S257" s="109">
        <f t="shared" si="70"/>
        <v>0</v>
      </c>
      <c r="T257" s="109">
        <f t="shared" si="71"/>
        <v>0</v>
      </c>
      <c r="U257" s="109">
        <f t="shared" si="72"/>
        <v>0</v>
      </c>
      <c r="V257" s="109">
        <f t="shared" si="73"/>
        <v>0</v>
      </c>
      <c r="W257" s="109">
        <f t="shared" si="74"/>
        <v>0</v>
      </c>
      <c r="X257" s="196"/>
      <c r="Y257" s="198"/>
      <c r="Z257" s="196"/>
      <c r="AA257" s="196"/>
      <c r="AB257" s="196"/>
      <c r="AC257" s="196"/>
      <c r="AD257" s="199"/>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96"/>
      <c r="I258" s="196"/>
      <c r="J258" s="196"/>
      <c r="K258" s="196"/>
      <c r="L258" s="197"/>
      <c r="M258" s="197"/>
      <c r="N258" s="109">
        <f t="shared" si="68"/>
        <v>0</v>
      </c>
      <c r="O258" s="109">
        <f>(SUMIF($B$21:B258,B258,$N$21:N258))</f>
        <v>0</v>
      </c>
      <c r="P258" s="109">
        <f t="shared" si="76"/>
        <v>-2.0833333333333335</v>
      </c>
      <c r="Q258" s="197"/>
      <c r="R258" s="107">
        <f t="shared" si="69"/>
        <v>0</v>
      </c>
      <c r="S258" s="109">
        <f t="shared" si="70"/>
        <v>0</v>
      </c>
      <c r="T258" s="109">
        <f t="shared" si="71"/>
        <v>0</v>
      </c>
      <c r="U258" s="109">
        <f t="shared" si="72"/>
        <v>0</v>
      </c>
      <c r="V258" s="109">
        <f t="shared" si="73"/>
        <v>0</v>
      </c>
      <c r="W258" s="109">
        <f t="shared" si="74"/>
        <v>0</v>
      </c>
      <c r="X258" s="196"/>
      <c r="Y258" s="198"/>
      <c r="Z258" s="196"/>
      <c r="AA258" s="196"/>
      <c r="AB258" s="196"/>
      <c r="AC258" s="196"/>
      <c r="AD258" s="199"/>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96"/>
      <c r="I259" s="196"/>
      <c r="J259" s="196"/>
      <c r="K259" s="196"/>
      <c r="L259" s="197"/>
      <c r="M259" s="197"/>
      <c r="N259" s="109">
        <f t="shared" si="68"/>
        <v>0</v>
      </c>
      <c r="O259" s="109">
        <f>(SUMIF($B$21:B259,B259,$N$21:N259))</f>
        <v>0</v>
      </c>
      <c r="P259" s="109">
        <f t="shared" si="76"/>
        <v>-2.0833333333333335</v>
      </c>
      <c r="Q259" s="197"/>
      <c r="R259" s="107">
        <f t="shared" si="69"/>
        <v>0</v>
      </c>
      <c r="S259" s="109">
        <f t="shared" si="70"/>
        <v>0</v>
      </c>
      <c r="T259" s="109">
        <f t="shared" si="71"/>
        <v>0</v>
      </c>
      <c r="U259" s="109">
        <f t="shared" si="72"/>
        <v>0</v>
      </c>
      <c r="V259" s="109">
        <f t="shared" si="73"/>
        <v>0</v>
      </c>
      <c r="W259" s="109">
        <f t="shared" si="74"/>
        <v>0</v>
      </c>
      <c r="X259" s="196"/>
      <c r="Y259" s="198"/>
      <c r="Z259" s="196"/>
      <c r="AA259" s="196"/>
      <c r="AB259" s="196"/>
      <c r="AC259" s="196"/>
      <c r="AD259" s="199"/>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96"/>
      <c r="I260" s="196"/>
      <c r="J260" s="196"/>
      <c r="K260" s="196"/>
      <c r="L260" s="197"/>
      <c r="M260" s="197"/>
      <c r="N260" s="109">
        <f t="shared" si="68"/>
        <v>0</v>
      </c>
      <c r="O260" s="109">
        <f>(SUMIF($B$21:B260,B260,$N$21:N260))</f>
        <v>0</v>
      </c>
      <c r="P260" s="109">
        <f t="shared" si="76"/>
        <v>-2.0833333333333335</v>
      </c>
      <c r="Q260" s="197"/>
      <c r="R260" s="107">
        <f t="shared" si="69"/>
        <v>0</v>
      </c>
      <c r="S260" s="109">
        <f t="shared" si="70"/>
        <v>0</v>
      </c>
      <c r="T260" s="109">
        <f t="shared" si="71"/>
        <v>0</v>
      </c>
      <c r="U260" s="109">
        <f t="shared" si="72"/>
        <v>0</v>
      </c>
      <c r="V260" s="109">
        <f t="shared" si="73"/>
        <v>0</v>
      </c>
      <c r="W260" s="109">
        <f t="shared" si="74"/>
        <v>0</v>
      </c>
      <c r="X260" s="196"/>
      <c r="Y260" s="198"/>
      <c r="Z260" s="196"/>
      <c r="AA260" s="196"/>
      <c r="AB260" s="196"/>
      <c r="AC260" s="196"/>
      <c r="AD260" s="199"/>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96"/>
      <c r="I261" s="196"/>
      <c r="J261" s="196"/>
      <c r="K261" s="196"/>
      <c r="L261" s="197"/>
      <c r="M261" s="197"/>
      <c r="N261" s="109">
        <f t="shared" si="68"/>
        <v>0</v>
      </c>
      <c r="O261" s="109">
        <f>(SUMIF($B$21:B261,B261,$N$21:N261))</f>
        <v>0</v>
      </c>
      <c r="P261" s="109">
        <f t="shared" si="76"/>
        <v>-2.0833333333333335</v>
      </c>
      <c r="Q261" s="197"/>
      <c r="R261" s="107">
        <f t="shared" si="69"/>
        <v>0</v>
      </c>
      <c r="S261" s="109">
        <f t="shared" si="70"/>
        <v>0</v>
      </c>
      <c r="T261" s="109">
        <f t="shared" si="71"/>
        <v>0</v>
      </c>
      <c r="U261" s="109">
        <f t="shared" si="72"/>
        <v>0</v>
      </c>
      <c r="V261" s="109">
        <f t="shared" si="73"/>
        <v>0</v>
      </c>
      <c r="W261" s="109">
        <f t="shared" si="74"/>
        <v>0</v>
      </c>
      <c r="X261" s="196"/>
      <c r="Y261" s="198"/>
      <c r="Z261" s="196"/>
      <c r="AA261" s="196"/>
      <c r="AB261" s="196"/>
      <c r="AC261" s="196"/>
      <c r="AD261" s="199"/>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96"/>
      <c r="I262" s="196"/>
      <c r="J262" s="196"/>
      <c r="K262" s="196"/>
      <c r="L262" s="197"/>
      <c r="M262" s="197"/>
      <c r="N262" s="109">
        <f t="shared" si="68"/>
        <v>0</v>
      </c>
      <c r="O262" s="109">
        <f>(SUMIF($B$21:B262,B262,$N$21:N262))</f>
        <v>0</v>
      </c>
      <c r="P262" s="109">
        <f t="shared" si="76"/>
        <v>-2.0833333333333335</v>
      </c>
      <c r="Q262" s="197"/>
      <c r="R262" s="107">
        <f t="shared" si="69"/>
        <v>0</v>
      </c>
      <c r="S262" s="109">
        <f t="shared" si="70"/>
        <v>0</v>
      </c>
      <c r="T262" s="109">
        <f t="shared" si="71"/>
        <v>0</v>
      </c>
      <c r="U262" s="109">
        <f t="shared" si="72"/>
        <v>0</v>
      </c>
      <c r="V262" s="109">
        <f t="shared" si="73"/>
        <v>0</v>
      </c>
      <c r="W262" s="109">
        <f t="shared" si="74"/>
        <v>0</v>
      </c>
      <c r="X262" s="196"/>
      <c r="Y262" s="198"/>
      <c r="Z262" s="196"/>
      <c r="AA262" s="196"/>
      <c r="AB262" s="196"/>
      <c r="AC262" s="196"/>
      <c r="AD262" s="199"/>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96"/>
      <c r="I263" s="196"/>
      <c r="J263" s="196"/>
      <c r="K263" s="196"/>
      <c r="L263" s="197"/>
      <c r="M263" s="197"/>
      <c r="N263" s="109">
        <f t="shared" si="68"/>
        <v>0</v>
      </c>
      <c r="O263" s="109">
        <f>(SUMIF($B$21:B263,B263,$N$21:N263))</f>
        <v>0</v>
      </c>
      <c r="P263" s="109">
        <f t="shared" si="76"/>
        <v>-2.0833333333333335</v>
      </c>
      <c r="Q263" s="197"/>
      <c r="R263" s="107">
        <f t="shared" si="69"/>
        <v>0</v>
      </c>
      <c r="S263" s="109">
        <f t="shared" si="70"/>
        <v>0</v>
      </c>
      <c r="T263" s="109">
        <f t="shared" si="71"/>
        <v>0</v>
      </c>
      <c r="U263" s="109">
        <f t="shared" si="72"/>
        <v>0</v>
      </c>
      <c r="V263" s="109">
        <f t="shared" si="73"/>
        <v>0</v>
      </c>
      <c r="W263" s="109">
        <f t="shared" si="74"/>
        <v>0</v>
      </c>
      <c r="X263" s="196"/>
      <c r="Y263" s="198"/>
      <c r="Z263" s="196"/>
      <c r="AA263" s="196"/>
      <c r="AB263" s="196"/>
      <c r="AC263" s="196"/>
      <c r="AD263" s="199"/>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96"/>
      <c r="I264" s="196"/>
      <c r="J264" s="196"/>
      <c r="K264" s="196"/>
      <c r="L264" s="197"/>
      <c r="M264" s="197"/>
      <c r="N264" s="109">
        <f t="shared" si="68"/>
        <v>0</v>
      </c>
      <c r="O264" s="109">
        <f>(SUMIF($B$21:B264,B264,$N$21:N264))</f>
        <v>0</v>
      </c>
      <c r="P264" s="109">
        <f t="shared" si="76"/>
        <v>-2.0833333333333335</v>
      </c>
      <c r="Q264" s="197"/>
      <c r="R264" s="107">
        <f t="shared" si="69"/>
        <v>0</v>
      </c>
      <c r="S264" s="109">
        <f t="shared" si="70"/>
        <v>0</v>
      </c>
      <c r="T264" s="109">
        <f t="shared" si="71"/>
        <v>0</v>
      </c>
      <c r="U264" s="109">
        <f t="shared" si="72"/>
        <v>0</v>
      </c>
      <c r="V264" s="109">
        <f t="shared" si="73"/>
        <v>0</v>
      </c>
      <c r="W264" s="109">
        <f t="shared" si="74"/>
        <v>0</v>
      </c>
      <c r="X264" s="196"/>
      <c r="Y264" s="198"/>
      <c r="Z264" s="196"/>
      <c r="AA264" s="196"/>
      <c r="AB264" s="196"/>
      <c r="AC264" s="196"/>
      <c r="AD264" s="199"/>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96"/>
      <c r="I265" s="196"/>
      <c r="J265" s="196"/>
      <c r="K265" s="196"/>
      <c r="L265" s="197"/>
      <c r="M265" s="197"/>
      <c r="N265" s="109">
        <f t="shared" si="68"/>
        <v>0</v>
      </c>
      <c r="O265" s="109">
        <f>(SUMIF($B$21:B265,B265,$N$21:N265))</f>
        <v>0</v>
      </c>
      <c r="P265" s="109">
        <f t="shared" si="76"/>
        <v>-2.0833333333333335</v>
      </c>
      <c r="Q265" s="197"/>
      <c r="R265" s="107">
        <f t="shared" si="69"/>
        <v>0</v>
      </c>
      <c r="S265" s="109">
        <f t="shared" si="70"/>
        <v>0</v>
      </c>
      <c r="T265" s="109">
        <f t="shared" si="71"/>
        <v>0</v>
      </c>
      <c r="U265" s="109">
        <f t="shared" si="72"/>
        <v>0</v>
      </c>
      <c r="V265" s="109">
        <f t="shared" si="73"/>
        <v>0</v>
      </c>
      <c r="W265" s="109">
        <f t="shared" si="74"/>
        <v>0</v>
      </c>
      <c r="X265" s="196"/>
      <c r="Y265" s="198"/>
      <c r="Z265" s="196"/>
      <c r="AA265" s="196"/>
      <c r="AB265" s="196"/>
      <c r="AC265" s="196"/>
      <c r="AD265" s="199"/>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96"/>
      <c r="I266" s="196"/>
      <c r="J266" s="196"/>
      <c r="K266" s="196"/>
      <c r="L266" s="197"/>
      <c r="M266" s="197"/>
      <c r="N266" s="109">
        <f t="shared" si="68"/>
        <v>0</v>
      </c>
      <c r="O266" s="109">
        <f>(SUMIF($B$21:B266,B266,$N$21:N266))</f>
        <v>0</v>
      </c>
      <c r="P266" s="109">
        <f t="shared" si="76"/>
        <v>-2.0833333333333335</v>
      </c>
      <c r="Q266" s="197"/>
      <c r="R266" s="107">
        <f t="shared" si="69"/>
        <v>0</v>
      </c>
      <c r="S266" s="109">
        <f t="shared" si="70"/>
        <v>0</v>
      </c>
      <c r="T266" s="109">
        <f t="shared" si="71"/>
        <v>0</v>
      </c>
      <c r="U266" s="109">
        <f t="shared" si="72"/>
        <v>0</v>
      </c>
      <c r="V266" s="109">
        <f t="shared" si="73"/>
        <v>0</v>
      </c>
      <c r="W266" s="109">
        <f t="shared" si="74"/>
        <v>0</v>
      </c>
      <c r="X266" s="196"/>
      <c r="Y266" s="198"/>
      <c r="Z266" s="196"/>
      <c r="AA266" s="196"/>
      <c r="AB266" s="196"/>
      <c r="AC266" s="196"/>
      <c r="AD266" s="199"/>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96"/>
      <c r="I267" s="196"/>
      <c r="J267" s="196"/>
      <c r="K267" s="196"/>
      <c r="L267" s="197"/>
      <c r="M267" s="197"/>
      <c r="N267" s="109">
        <f t="shared" si="68"/>
        <v>0</v>
      </c>
      <c r="O267" s="109">
        <f>(SUMIF($B$21:B267,B267,$N$21:N267))</f>
        <v>0</v>
      </c>
      <c r="P267" s="109">
        <f t="shared" si="76"/>
        <v>-2.0833333333333335</v>
      </c>
      <c r="Q267" s="197"/>
      <c r="R267" s="107">
        <f t="shared" si="69"/>
        <v>0</v>
      </c>
      <c r="S267" s="109">
        <f t="shared" si="70"/>
        <v>0</v>
      </c>
      <c r="T267" s="109">
        <f t="shared" si="71"/>
        <v>0</v>
      </c>
      <c r="U267" s="109">
        <f t="shared" si="72"/>
        <v>0</v>
      </c>
      <c r="V267" s="109">
        <f t="shared" si="73"/>
        <v>0</v>
      </c>
      <c r="W267" s="109">
        <f t="shared" si="74"/>
        <v>0</v>
      </c>
      <c r="X267" s="196"/>
      <c r="Y267" s="198"/>
      <c r="Z267" s="196"/>
      <c r="AA267" s="196"/>
      <c r="AB267" s="196"/>
      <c r="AC267" s="196"/>
      <c r="AD267" s="199"/>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96"/>
      <c r="I268" s="196"/>
      <c r="J268" s="196"/>
      <c r="K268" s="196"/>
      <c r="L268" s="197"/>
      <c r="M268" s="197"/>
      <c r="N268" s="109">
        <f t="shared" si="68"/>
        <v>0</v>
      </c>
      <c r="O268" s="109">
        <f>(SUMIF($B$21:B268,B268,$N$21:N268))</f>
        <v>0</v>
      </c>
      <c r="P268" s="109">
        <f t="shared" si="76"/>
        <v>-2.0833333333333335</v>
      </c>
      <c r="Q268" s="197"/>
      <c r="R268" s="107">
        <f t="shared" si="69"/>
        <v>0</v>
      </c>
      <c r="S268" s="109">
        <f t="shared" si="70"/>
        <v>0</v>
      </c>
      <c r="T268" s="109">
        <f t="shared" si="71"/>
        <v>0</v>
      </c>
      <c r="U268" s="109">
        <f t="shared" si="72"/>
        <v>0</v>
      </c>
      <c r="V268" s="109">
        <f t="shared" si="73"/>
        <v>0</v>
      </c>
      <c r="W268" s="109">
        <f t="shared" si="74"/>
        <v>0</v>
      </c>
      <c r="X268" s="196"/>
      <c r="Y268" s="198"/>
      <c r="Z268" s="196"/>
      <c r="AA268" s="196"/>
      <c r="AB268" s="196"/>
      <c r="AC268" s="196"/>
      <c r="AD268" s="199"/>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96"/>
      <c r="I269" s="196"/>
      <c r="J269" s="196"/>
      <c r="K269" s="196"/>
      <c r="L269" s="197"/>
      <c r="M269" s="197"/>
      <c r="N269" s="109">
        <f t="shared" si="68"/>
        <v>0</v>
      </c>
      <c r="O269" s="109">
        <f>(SUMIF($B$21:B269,B269,$N$21:N269))</f>
        <v>0</v>
      </c>
      <c r="P269" s="109">
        <f t="shared" si="76"/>
        <v>-2.0833333333333335</v>
      </c>
      <c r="Q269" s="197"/>
      <c r="R269" s="107">
        <f t="shared" si="69"/>
        <v>0</v>
      </c>
      <c r="S269" s="109">
        <f t="shared" si="70"/>
        <v>0</v>
      </c>
      <c r="T269" s="109">
        <f t="shared" si="71"/>
        <v>0</v>
      </c>
      <c r="U269" s="109">
        <f t="shared" si="72"/>
        <v>0</v>
      </c>
      <c r="V269" s="109">
        <f t="shared" si="73"/>
        <v>0</v>
      </c>
      <c r="W269" s="109">
        <f t="shared" si="74"/>
        <v>0</v>
      </c>
      <c r="X269" s="196"/>
      <c r="Y269" s="198"/>
      <c r="Z269" s="196"/>
      <c r="AA269" s="196"/>
      <c r="AB269" s="196"/>
      <c r="AC269" s="196"/>
      <c r="AD269" s="199"/>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96"/>
      <c r="I270" s="196"/>
      <c r="J270" s="196"/>
      <c r="K270" s="196"/>
      <c r="L270" s="197"/>
      <c r="M270" s="197"/>
      <c r="N270" s="109">
        <f t="shared" si="68"/>
        <v>0</v>
      </c>
      <c r="O270" s="109">
        <f>(SUMIF($B$21:B270,B270,$N$21:N270))</f>
        <v>0</v>
      </c>
      <c r="P270" s="109">
        <f t="shared" si="76"/>
        <v>-2.0833333333333335</v>
      </c>
      <c r="Q270" s="197"/>
      <c r="R270" s="107">
        <f t="shared" si="69"/>
        <v>0</v>
      </c>
      <c r="S270" s="109">
        <f t="shared" si="70"/>
        <v>0</v>
      </c>
      <c r="T270" s="109">
        <f t="shared" si="71"/>
        <v>0</v>
      </c>
      <c r="U270" s="109">
        <f t="shared" si="72"/>
        <v>0</v>
      </c>
      <c r="V270" s="109">
        <f t="shared" si="73"/>
        <v>0</v>
      </c>
      <c r="W270" s="109">
        <f t="shared" si="74"/>
        <v>0</v>
      </c>
      <c r="X270" s="196"/>
      <c r="Y270" s="198"/>
      <c r="Z270" s="196"/>
      <c r="AA270" s="196"/>
      <c r="AB270" s="196"/>
      <c r="AC270" s="196"/>
      <c r="AD270" s="199"/>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96"/>
      <c r="I271" s="196"/>
      <c r="J271" s="196"/>
      <c r="K271" s="196"/>
      <c r="L271" s="197"/>
      <c r="M271" s="197"/>
      <c r="N271" s="109">
        <f t="shared" si="68"/>
        <v>0</v>
      </c>
      <c r="O271" s="109">
        <f>(SUMIF($B$21:B271,B271,$N$21:N271))</f>
        <v>0</v>
      </c>
      <c r="P271" s="109">
        <f t="shared" si="76"/>
        <v>-2.0833333333333335</v>
      </c>
      <c r="Q271" s="197"/>
      <c r="R271" s="107">
        <f t="shared" si="69"/>
        <v>0</v>
      </c>
      <c r="S271" s="109">
        <f t="shared" si="70"/>
        <v>0</v>
      </c>
      <c r="T271" s="109">
        <f t="shared" si="71"/>
        <v>0</v>
      </c>
      <c r="U271" s="109">
        <f t="shared" si="72"/>
        <v>0</v>
      </c>
      <c r="V271" s="109">
        <f t="shared" si="73"/>
        <v>0</v>
      </c>
      <c r="W271" s="109">
        <f t="shared" si="74"/>
        <v>0</v>
      </c>
      <c r="X271" s="196"/>
      <c r="Y271" s="198"/>
      <c r="Z271" s="196"/>
      <c r="AA271" s="196"/>
      <c r="AB271" s="196"/>
      <c r="AC271" s="196"/>
      <c r="AD271" s="199"/>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96"/>
      <c r="I272" s="196"/>
      <c r="J272" s="196"/>
      <c r="K272" s="196"/>
      <c r="L272" s="197"/>
      <c r="M272" s="197"/>
      <c r="N272" s="109">
        <f t="shared" si="68"/>
        <v>0</v>
      </c>
      <c r="O272" s="109">
        <f>(SUMIF($B$21:B272,B272,$N$21:N272))</f>
        <v>0</v>
      </c>
      <c r="P272" s="109">
        <f t="shared" si="76"/>
        <v>-2.0833333333333335</v>
      </c>
      <c r="Q272" s="197"/>
      <c r="R272" s="107">
        <f t="shared" si="69"/>
        <v>0</v>
      </c>
      <c r="S272" s="109">
        <f t="shared" si="70"/>
        <v>0</v>
      </c>
      <c r="T272" s="109">
        <f t="shared" si="71"/>
        <v>0</v>
      </c>
      <c r="U272" s="109">
        <f t="shared" si="72"/>
        <v>0</v>
      </c>
      <c r="V272" s="109">
        <f t="shared" si="73"/>
        <v>0</v>
      </c>
      <c r="W272" s="109">
        <f t="shared" si="74"/>
        <v>0</v>
      </c>
      <c r="X272" s="196"/>
      <c r="Y272" s="198"/>
      <c r="Z272" s="196"/>
      <c r="AA272" s="196"/>
      <c r="AB272" s="196"/>
      <c r="AC272" s="196"/>
      <c r="AD272" s="199"/>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96"/>
      <c r="I273" s="196"/>
      <c r="J273" s="196"/>
      <c r="K273" s="196"/>
      <c r="L273" s="197"/>
      <c r="M273" s="197"/>
      <c r="N273" s="109">
        <f t="shared" si="68"/>
        <v>0</v>
      </c>
      <c r="O273" s="109">
        <f>(SUMIF($B$21:B273,B273,$N$21:N273))</f>
        <v>0</v>
      </c>
      <c r="P273" s="109">
        <f t="shared" si="76"/>
        <v>-2.0833333333333335</v>
      </c>
      <c r="Q273" s="197"/>
      <c r="R273" s="107">
        <f t="shared" si="69"/>
        <v>0</v>
      </c>
      <c r="S273" s="109">
        <f t="shared" si="70"/>
        <v>0</v>
      </c>
      <c r="T273" s="109">
        <f t="shared" si="71"/>
        <v>0</v>
      </c>
      <c r="U273" s="109">
        <f t="shared" si="72"/>
        <v>0</v>
      </c>
      <c r="V273" s="109">
        <f t="shared" si="73"/>
        <v>0</v>
      </c>
      <c r="W273" s="109">
        <f t="shared" si="74"/>
        <v>0</v>
      </c>
      <c r="X273" s="196"/>
      <c r="Y273" s="198"/>
      <c r="Z273" s="196"/>
      <c r="AA273" s="196"/>
      <c r="AB273" s="196"/>
      <c r="AC273" s="196"/>
      <c r="AD273" s="199"/>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96"/>
      <c r="I274" s="196"/>
      <c r="J274" s="196"/>
      <c r="K274" s="196"/>
      <c r="L274" s="197"/>
      <c r="M274" s="197"/>
      <c r="N274" s="109">
        <f t="shared" si="68"/>
        <v>0</v>
      </c>
      <c r="O274" s="109">
        <f>(SUMIF($B$21:B274,B274,$N$21:N274))</f>
        <v>0</v>
      </c>
      <c r="P274" s="109">
        <f t="shared" si="76"/>
        <v>-2.0833333333333335</v>
      </c>
      <c r="Q274" s="197"/>
      <c r="R274" s="107">
        <f t="shared" si="69"/>
        <v>0</v>
      </c>
      <c r="S274" s="109">
        <f t="shared" si="70"/>
        <v>0</v>
      </c>
      <c r="T274" s="109">
        <f t="shared" si="71"/>
        <v>0</v>
      </c>
      <c r="U274" s="109">
        <f t="shared" si="72"/>
        <v>0</v>
      </c>
      <c r="V274" s="109">
        <f t="shared" si="73"/>
        <v>0</v>
      </c>
      <c r="W274" s="109">
        <f t="shared" si="74"/>
        <v>0</v>
      </c>
      <c r="X274" s="196"/>
      <c r="Y274" s="198"/>
      <c r="Z274" s="196"/>
      <c r="AA274" s="196"/>
      <c r="AB274" s="196"/>
      <c r="AC274" s="196"/>
      <c r="AD274" s="199"/>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96"/>
      <c r="I275" s="196"/>
      <c r="J275" s="196"/>
      <c r="K275" s="196"/>
      <c r="L275" s="197"/>
      <c r="M275" s="197"/>
      <c r="N275" s="109">
        <f t="shared" ref="N275:N338" si="88">((((I275-H275+N(I275&lt;H275)+(K275-J275+N(K275&lt;J275))+L275-M275))))</f>
        <v>0</v>
      </c>
      <c r="O275" s="109">
        <f>(SUMIF($B$21:B275,B275,$N$21:N275))</f>
        <v>0</v>
      </c>
      <c r="P275" s="109">
        <f t="shared" si="76"/>
        <v>-2.0833333333333335</v>
      </c>
      <c r="Q275" s="197"/>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96"/>
      <c r="Y275" s="198"/>
      <c r="Z275" s="196"/>
      <c r="AA275" s="196"/>
      <c r="AB275" s="196"/>
      <c r="AC275" s="196"/>
      <c r="AD275" s="199"/>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96"/>
      <c r="I276" s="196"/>
      <c r="J276" s="196"/>
      <c r="K276" s="196"/>
      <c r="L276" s="197"/>
      <c r="M276" s="197"/>
      <c r="N276" s="109">
        <f t="shared" si="88"/>
        <v>0</v>
      </c>
      <c r="O276" s="109">
        <f>(SUMIF($B$21:B276,B276,$N$21:N276))</f>
        <v>0</v>
      </c>
      <c r="P276" s="109">
        <f t="shared" ref="P276:P339" si="96">IF(C276=2,-$AG$13+O276,IF(P275&lt;0,-$AG$13+O276,-$AG$13+O276))</f>
        <v>-2.0833333333333335</v>
      </c>
      <c r="Q276" s="197"/>
      <c r="R276" s="107">
        <f t="shared" si="89"/>
        <v>0</v>
      </c>
      <c r="S276" s="109">
        <f t="shared" si="90"/>
        <v>0</v>
      </c>
      <c r="T276" s="109">
        <f t="shared" si="91"/>
        <v>0</v>
      </c>
      <c r="U276" s="109">
        <f t="shared" si="92"/>
        <v>0</v>
      </c>
      <c r="V276" s="109">
        <f t="shared" si="93"/>
        <v>0</v>
      </c>
      <c r="W276" s="109">
        <f t="shared" si="94"/>
        <v>0</v>
      </c>
      <c r="X276" s="196"/>
      <c r="Y276" s="198"/>
      <c r="Z276" s="196"/>
      <c r="AA276" s="196"/>
      <c r="AB276" s="196"/>
      <c r="AC276" s="196"/>
      <c r="AD276" s="199"/>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96"/>
      <c r="I277" s="196"/>
      <c r="J277" s="196"/>
      <c r="K277" s="196"/>
      <c r="L277" s="197"/>
      <c r="M277" s="197"/>
      <c r="N277" s="109">
        <f t="shared" si="88"/>
        <v>0</v>
      </c>
      <c r="O277" s="109">
        <f>(SUMIF($B$21:B277,B277,$N$21:N277))</f>
        <v>0</v>
      </c>
      <c r="P277" s="109">
        <f t="shared" si="96"/>
        <v>-2.0833333333333335</v>
      </c>
      <c r="Q277" s="197"/>
      <c r="R277" s="107">
        <f t="shared" si="89"/>
        <v>0</v>
      </c>
      <c r="S277" s="109">
        <f t="shared" si="90"/>
        <v>0</v>
      </c>
      <c r="T277" s="109">
        <f t="shared" si="91"/>
        <v>0</v>
      </c>
      <c r="U277" s="109">
        <f t="shared" si="92"/>
        <v>0</v>
      </c>
      <c r="V277" s="109">
        <f t="shared" si="93"/>
        <v>0</v>
      </c>
      <c r="W277" s="109">
        <f t="shared" si="94"/>
        <v>0</v>
      </c>
      <c r="X277" s="196"/>
      <c r="Y277" s="198"/>
      <c r="Z277" s="196"/>
      <c r="AA277" s="196"/>
      <c r="AB277" s="196"/>
      <c r="AC277" s="196"/>
      <c r="AD277" s="199"/>
      <c r="AE277" s="109">
        <f t="shared" si="97"/>
        <v>-59.666666666666785</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96"/>
      <c r="I278" s="196"/>
      <c r="J278" s="196"/>
      <c r="K278" s="196"/>
      <c r="L278" s="197"/>
      <c r="M278" s="197"/>
      <c r="N278" s="109">
        <f t="shared" si="88"/>
        <v>0</v>
      </c>
      <c r="O278" s="109">
        <f>(SUMIF($B$21:B278,B278,$N$21:N278))</f>
        <v>0</v>
      </c>
      <c r="P278" s="109">
        <f t="shared" si="96"/>
        <v>-2.0833333333333335</v>
      </c>
      <c r="Q278" s="197"/>
      <c r="R278" s="107">
        <f t="shared" si="89"/>
        <v>0</v>
      </c>
      <c r="S278" s="109">
        <f t="shared" si="90"/>
        <v>0</v>
      </c>
      <c r="T278" s="109">
        <f t="shared" si="91"/>
        <v>0</v>
      </c>
      <c r="U278" s="109">
        <f t="shared" si="92"/>
        <v>0</v>
      </c>
      <c r="V278" s="109">
        <f t="shared" si="93"/>
        <v>0</v>
      </c>
      <c r="W278" s="109">
        <f t="shared" si="94"/>
        <v>0</v>
      </c>
      <c r="X278" s="196"/>
      <c r="Y278" s="198"/>
      <c r="Z278" s="196"/>
      <c r="AA278" s="196"/>
      <c r="AB278" s="196"/>
      <c r="AC278" s="196"/>
      <c r="AD278" s="199"/>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96"/>
      <c r="I279" s="196"/>
      <c r="J279" s="196"/>
      <c r="K279" s="196"/>
      <c r="L279" s="197"/>
      <c r="M279" s="197"/>
      <c r="N279" s="109">
        <f t="shared" si="88"/>
        <v>0</v>
      </c>
      <c r="O279" s="109">
        <f>(SUMIF($B$21:B279,B279,$N$21:N279))</f>
        <v>0</v>
      </c>
      <c r="P279" s="109">
        <f t="shared" si="96"/>
        <v>-2.0833333333333335</v>
      </c>
      <c r="Q279" s="197"/>
      <c r="R279" s="107">
        <f t="shared" si="89"/>
        <v>0</v>
      </c>
      <c r="S279" s="109">
        <f t="shared" si="90"/>
        <v>0</v>
      </c>
      <c r="T279" s="109">
        <f t="shared" si="91"/>
        <v>0</v>
      </c>
      <c r="U279" s="109">
        <f t="shared" si="92"/>
        <v>0</v>
      </c>
      <c r="V279" s="109">
        <f t="shared" si="93"/>
        <v>0</v>
      </c>
      <c r="W279" s="109">
        <f t="shared" si="94"/>
        <v>0</v>
      </c>
      <c r="X279" s="196"/>
      <c r="Y279" s="198"/>
      <c r="Z279" s="196"/>
      <c r="AA279" s="196"/>
      <c r="AB279" s="196"/>
      <c r="AC279" s="196"/>
      <c r="AD279" s="199"/>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96"/>
      <c r="I280" s="196"/>
      <c r="J280" s="196"/>
      <c r="K280" s="196"/>
      <c r="L280" s="197"/>
      <c r="M280" s="197"/>
      <c r="N280" s="109">
        <f t="shared" si="88"/>
        <v>0</v>
      </c>
      <c r="O280" s="109">
        <f>(SUMIF($B$21:B280,B280,$N$21:N280))</f>
        <v>0</v>
      </c>
      <c r="P280" s="109">
        <f t="shared" si="96"/>
        <v>-2.0833333333333335</v>
      </c>
      <c r="Q280" s="197"/>
      <c r="R280" s="107">
        <f t="shared" si="89"/>
        <v>0</v>
      </c>
      <c r="S280" s="109">
        <f t="shared" si="90"/>
        <v>0</v>
      </c>
      <c r="T280" s="109">
        <f t="shared" si="91"/>
        <v>0</v>
      </c>
      <c r="U280" s="109">
        <f t="shared" si="92"/>
        <v>0</v>
      </c>
      <c r="V280" s="109">
        <f t="shared" si="93"/>
        <v>0</v>
      </c>
      <c r="W280" s="109">
        <f t="shared" si="94"/>
        <v>0</v>
      </c>
      <c r="X280" s="196"/>
      <c r="Y280" s="198"/>
      <c r="Z280" s="196"/>
      <c r="AA280" s="196"/>
      <c r="AB280" s="196"/>
      <c r="AC280" s="196"/>
      <c r="AD280" s="199"/>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96"/>
      <c r="I281" s="196"/>
      <c r="J281" s="196"/>
      <c r="K281" s="196"/>
      <c r="L281" s="197"/>
      <c r="M281" s="197"/>
      <c r="N281" s="109">
        <f t="shared" si="88"/>
        <v>0</v>
      </c>
      <c r="O281" s="109">
        <f>(SUMIF($B$21:B281,B281,$N$21:N281))</f>
        <v>0</v>
      </c>
      <c r="P281" s="109">
        <f t="shared" si="96"/>
        <v>-2.0833333333333335</v>
      </c>
      <c r="Q281" s="197"/>
      <c r="R281" s="107">
        <f t="shared" si="89"/>
        <v>0</v>
      </c>
      <c r="S281" s="109">
        <f t="shared" si="90"/>
        <v>0</v>
      </c>
      <c r="T281" s="109">
        <f t="shared" si="91"/>
        <v>0</v>
      </c>
      <c r="U281" s="109">
        <f t="shared" si="92"/>
        <v>0</v>
      </c>
      <c r="V281" s="109">
        <f t="shared" si="93"/>
        <v>0</v>
      </c>
      <c r="W281" s="109">
        <f t="shared" si="94"/>
        <v>0</v>
      </c>
      <c r="X281" s="196"/>
      <c r="Y281" s="198"/>
      <c r="Z281" s="196"/>
      <c r="AA281" s="196"/>
      <c r="AB281" s="196"/>
      <c r="AC281" s="196"/>
      <c r="AD281" s="199"/>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96"/>
      <c r="I282" s="196"/>
      <c r="J282" s="196"/>
      <c r="K282" s="196"/>
      <c r="L282" s="197"/>
      <c r="M282" s="197"/>
      <c r="N282" s="109">
        <f t="shared" si="88"/>
        <v>0</v>
      </c>
      <c r="O282" s="109">
        <f>(SUMIF($B$21:B282,B282,$N$21:N282))</f>
        <v>0</v>
      </c>
      <c r="P282" s="109">
        <f t="shared" si="96"/>
        <v>-2.0833333333333335</v>
      </c>
      <c r="Q282" s="197"/>
      <c r="R282" s="107">
        <f t="shared" si="89"/>
        <v>0</v>
      </c>
      <c r="S282" s="109">
        <f t="shared" si="90"/>
        <v>0</v>
      </c>
      <c r="T282" s="109">
        <f t="shared" si="91"/>
        <v>0</v>
      </c>
      <c r="U282" s="109">
        <f t="shared" si="92"/>
        <v>0</v>
      </c>
      <c r="V282" s="109">
        <f t="shared" si="93"/>
        <v>0</v>
      </c>
      <c r="W282" s="109">
        <f t="shared" si="94"/>
        <v>0</v>
      </c>
      <c r="X282" s="196"/>
      <c r="Y282" s="198"/>
      <c r="Z282" s="196"/>
      <c r="AA282" s="196"/>
      <c r="AB282" s="196"/>
      <c r="AC282" s="196"/>
      <c r="AD282" s="199"/>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96"/>
      <c r="I283" s="196"/>
      <c r="J283" s="196"/>
      <c r="K283" s="196"/>
      <c r="L283" s="197"/>
      <c r="M283" s="197"/>
      <c r="N283" s="109">
        <f t="shared" si="88"/>
        <v>0</v>
      </c>
      <c r="O283" s="109">
        <f>(SUMIF($B$21:B283,B283,$N$21:N283))</f>
        <v>0</v>
      </c>
      <c r="P283" s="109">
        <f t="shared" si="96"/>
        <v>-2.0833333333333335</v>
      </c>
      <c r="Q283" s="197"/>
      <c r="R283" s="107">
        <f t="shared" si="89"/>
        <v>0</v>
      </c>
      <c r="S283" s="109">
        <f t="shared" si="90"/>
        <v>0</v>
      </c>
      <c r="T283" s="109">
        <f t="shared" si="91"/>
        <v>0</v>
      </c>
      <c r="U283" s="109">
        <f t="shared" si="92"/>
        <v>0</v>
      </c>
      <c r="V283" s="109">
        <f t="shared" si="93"/>
        <v>0</v>
      </c>
      <c r="W283" s="109">
        <f t="shared" si="94"/>
        <v>0</v>
      </c>
      <c r="X283" s="196"/>
      <c r="Y283" s="198"/>
      <c r="Z283" s="196"/>
      <c r="AA283" s="196"/>
      <c r="AB283" s="196"/>
      <c r="AC283" s="196"/>
      <c r="AD283" s="199"/>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96"/>
      <c r="I284" s="196"/>
      <c r="J284" s="196"/>
      <c r="K284" s="196"/>
      <c r="L284" s="197"/>
      <c r="M284" s="197"/>
      <c r="N284" s="109">
        <f t="shared" si="88"/>
        <v>0</v>
      </c>
      <c r="O284" s="109">
        <f>(SUMIF($B$21:B284,B284,$N$21:N284))</f>
        <v>0</v>
      </c>
      <c r="P284" s="109">
        <f t="shared" si="96"/>
        <v>-2.0833333333333335</v>
      </c>
      <c r="Q284" s="197"/>
      <c r="R284" s="107">
        <f t="shared" si="89"/>
        <v>0</v>
      </c>
      <c r="S284" s="109">
        <f t="shared" si="90"/>
        <v>0</v>
      </c>
      <c r="T284" s="109">
        <f t="shared" si="91"/>
        <v>0</v>
      </c>
      <c r="U284" s="109">
        <f t="shared" si="92"/>
        <v>0</v>
      </c>
      <c r="V284" s="109">
        <f t="shared" si="93"/>
        <v>0</v>
      </c>
      <c r="W284" s="109">
        <f t="shared" si="94"/>
        <v>0</v>
      </c>
      <c r="X284" s="196"/>
      <c r="Y284" s="198"/>
      <c r="Z284" s="196"/>
      <c r="AA284" s="196"/>
      <c r="AB284" s="196"/>
      <c r="AC284" s="196"/>
      <c r="AD284" s="199"/>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96"/>
      <c r="I285" s="196"/>
      <c r="J285" s="196"/>
      <c r="K285" s="196"/>
      <c r="L285" s="197"/>
      <c r="M285" s="197"/>
      <c r="N285" s="109">
        <f t="shared" si="88"/>
        <v>0</v>
      </c>
      <c r="O285" s="109">
        <f>(SUMIF($B$21:B285,B285,$N$21:N285))</f>
        <v>0</v>
      </c>
      <c r="P285" s="109">
        <f t="shared" si="96"/>
        <v>-2.0833333333333335</v>
      </c>
      <c r="Q285" s="197"/>
      <c r="R285" s="107">
        <f t="shared" si="89"/>
        <v>0</v>
      </c>
      <c r="S285" s="109">
        <f t="shared" si="90"/>
        <v>0</v>
      </c>
      <c r="T285" s="109">
        <f t="shared" si="91"/>
        <v>0</v>
      </c>
      <c r="U285" s="109">
        <f t="shared" si="92"/>
        <v>0</v>
      </c>
      <c r="V285" s="109">
        <f t="shared" si="93"/>
        <v>0</v>
      </c>
      <c r="W285" s="109">
        <f t="shared" si="94"/>
        <v>0</v>
      </c>
      <c r="X285" s="196"/>
      <c r="Y285" s="198"/>
      <c r="Z285" s="196"/>
      <c r="AA285" s="196"/>
      <c r="AB285" s="196"/>
      <c r="AC285" s="196"/>
      <c r="AD285" s="199"/>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96"/>
      <c r="I286" s="196"/>
      <c r="J286" s="196"/>
      <c r="K286" s="196"/>
      <c r="L286" s="197"/>
      <c r="M286" s="197"/>
      <c r="N286" s="109">
        <f t="shared" si="88"/>
        <v>0</v>
      </c>
      <c r="O286" s="109">
        <f>(SUMIF($B$21:B286,B286,$N$21:N286))</f>
        <v>0</v>
      </c>
      <c r="P286" s="109">
        <f t="shared" si="96"/>
        <v>-2.0833333333333335</v>
      </c>
      <c r="Q286" s="197"/>
      <c r="R286" s="107">
        <f t="shared" si="89"/>
        <v>0</v>
      </c>
      <c r="S286" s="109">
        <f t="shared" si="90"/>
        <v>0</v>
      </c>
      <c r="T286" s="109">
        <f t="shared" si="91"/>
        <v>0</v>
      </c>
      <c r="U286" s="109">
        <f t="shared" si="92"/>
        <v>0</v>
      </c>
      <c r="V286" s="109">
        <f t="shared" si="93"/>
        <v>0</v>
      </c>
      <c r="W286" s="109">
        <f t="shared" si="94"/>
        <v>0</v>
      </c>
      <c r="X286" s="196"/>
      <c r="Y286" s="198"/>
      <c r="Z286" s="196"/>
      <c r="AA286" s="196"/>
      <c r="AB286" s="196"/>
      <c r="AC286" s="196"/>
      <c r="AD286" s="199"/>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96"/>
      <c r="I287" s="196"/>
      <c r="J287" s="196"/>
      <c r="K287" s="196"/>
      <c r="L287" s="197"/>
      <c r="M287" s="197"/>
      <c r="N287" s="109">
        <f t="shared" si="88"/>
        <v>0</v>
      </c>
      <c r="O287" s="109">
        <f>(SUMIF($B$21:B287,B287,$N$21:N287))</f>
        <v>0</v>
      </c>
      <c r="P287" s="109">
        <f t="shared" si="96"/>
        <v>-2.0833333333333335</v>
      </c>
      <c r="Q287" s="197"/>
      <c r="R287" s="107">
        <f t="shared" si="89"/>
        <v>0</v>
      </c>
      <c r="S287" s="109">
        <f t="shared" si="90"/>
        <v>0</v>
      </c>
      <c r="T287" s="109">
        <f t="shared" si="91"/>
        <v>0</v>
      </c>
      <c r="U287" s="109">
        <f t="shared" si="92"/>
        <v>0</v>
      </c>
      <c r="V287" s="109">
        <f t="shared" si="93"/>
        <v>0</v>
      </c>
      <c r="W287" s="109">
        <f t="shared" si="94"/>
        <v>0</v>
      </c>
      <c r="X287" s="196"/>
      <c r="Y287" s="198"/>
      <c r="Z287" s="196"/>
      <c r="AA287" s="196"/>
      <c r="AB287" s="196"/>
      <c r="AC287" s="196"/>
      <c r="AD287" s="199"/>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96"/>
      <c r="I288" s="196"/>
      <c r="J288" s="196"/>
      <c r="K288" s="196"/>
      <c r="L288" s="197"/>
      <c r="M288" s="197"/>
      <c r="N288" s="109">
        <f t="shared" si="88"/>
        <v>0</v>
      </c>
      <c r="O288" s="109">
        <f>(SUMIF($B$21:B288,B288,$N$21:N288))</f>
        <v>0</v>
      </c>
      <c r="P288" s="109">
        <f t="shared" si="96"/>
        <v>-2.0833333333333335</v>
      </c>
      <c r="Q288" s="197"/>
      <c r="R288" s="107">
        <f t="shared" si="89"/>
        <v>0</v>
      </c>
      <c r="S288" s="109">
        <f t="shared" si="90"/>
        <v>0</v>
      </c>
      <c r="T288" s="109">
        <f t="shared" si="91"/>
        <v>0</v>
      </c>
      <c r="U288" s="109">
        <f t="shared" si="92"/>
        <v>0</v>
      </c>
      <c r="V288" s="109">
        <f t="shared" si="93"/>
        <v>0</v>
      </c>
      <c r="W288" s="109">
        <f t="shared" si="94"/>
        <v>0</v>
      </c>
      <c r="X288" s="196"/>
      <c r="Y288" s="198"/>
      <c r="Z288" s="196"/>
      <c r="AA288" s="196"/>
      <c r="AB288" s="196"/>
      <c r="AC288" s="196"/>
      <c r="AD288" s="199"/>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96"/>
      <c r="I289" s="196"/>
      <c r="J289" s="196"/>
      <c r="K289" s="196"/>
      <c r="L289" s="197"/>
      <c r="M289" s="197"/>
      <c r="N289" s="109">
        <f t="shared" si="88"/>
        <v>0</v>
      </c>
      <c r="O289" s="109">
        <f>(SUMIF($B$21:B289,B289,$N$21:N289))</f>
        <v>0</v>
      </c>
      <c r="P289" s="109">
        <f t="shared" si="96"/>
        <v>-2.0833333333333335</v>
      </c>
      <c r="Q289" s="197"/>
      <c r="R289" s="107">
        <f t="shared" si="89"/>
        <v>0</v>
      </c>
      <c r="S289" s="109">
        <f t="shared" si="90"/>
        <v>0</v>
      </c>
      <c r="T289" s="109">
        <f t="shared" si="91"/>
        <v>0</v>
      </c>
      <c r="U289" s="109">
        <f t="shared" si="92"/>
        <v>0</v>
      </c>
      <c r="V289" s="109">
        <f t="shared" si="93"/>
        <v>0</v>
      </c>
      <c r="W289" s="109">
        <f t="shared" si="94"/>
        <v>0</v>
      </c>
      <c r="X289" s="196"/>
      <c r="Y289" s="198"/>
      <c r="Z289" s="196"/>
      <c r="AA289" s="196"/>
      <c r="AB289" s="196"/>
      <c r="AC289" s="196"/>
      <c r="AD289" s="199"/>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96"/>
      <c r="I290" s="196"/>
      <c r="J290" s="196"/>
      <c r="K290" s="196"/>
      <c r="L290" s="197"/>
      <c r="M290" s="197"/>
      <c r="N290" s="109">
        <f t="shared" si="88"/>
        <v>0</v>
      </c>
      <c r="O290" s="109">
        <f>(SUMIF($B$21:B290,B290,$N$21:N290))</f>
        <v>0</v>
      </c>
      <c r="P290" s="109">
        <f t="shared" si="96"/>
        <v>-2.0833333333333335</v>
      </c>
      <c r="Q290" s="197"/>
      <c r="R290" s="107">
        <f t="shared" si="89"/>
        <v>0</v>
      </c>
      <c r="S290" s="109">
        <f t="shared" si="90"/>
        <v>0</v>
      </c>
      <c r="T290" s="109">
        <f t="shared" si="91"/>
        <v>0</v>
      </c>
      <c r="U290" s="109">
        <f t="shared" si="92"/>
        <v>0</v>
      </c>
      <c r="V290" s="109">
        <f t="shared" si="93"/>
        <v>0</v>
      </c>
      <c r="W290" s="109">
        <f t="shared" si="94"/>
        <v>0</v>
      </c>
      <c r="X290" s="196"/>
      <c r="Y290" s="198"/>
      <c r="Z290" s="196"/>
      <c r="AA290" s="196"/>
      <c r="AB290" s="196"/>
      <c r="AC290" s="196"/>
      <c r="AD290" s="199"/>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96"/>
      <c r="I291" s="196"/>
      <c r="J291" s="196"/>
      <c r="K291" s="196"/>
      <c r="L291" s="197"/>
      <c r="M291" s="197"/>
      <c r="N291" s="109">
        <f t="shared" si="88"/>
        <v>0</v>
      </c>
      <c r="O291" s="109">
        <f>(SUMIF($B$21:B291,B291,$N$21:N291))</f>
        <v>0</v>
      </c>
      <c r="P291" s="109">
        <f t="shared" si="96"/>
        <v>-2.0833333333333335</v>
      </c>
      <c r="Q291" s="197"/>
      <c r="R291" s="107">
        <f t="shared" si="89"/>
        <v>0</v>
      </c>
      <c r="S291" s="109">
        <f t="shared" si="90"/>
        <v>0</v>
      </c>
      <c r="T291" s="109">
        <f t="shared" si="91"/>
        <v>0</v>
      </c>
      <c r="U291" s="109">
        <f t="shared" si="92"/>
        <v>0</v>
      </c>
      <c r="V291" s="109">
        <f t="shared" si="93"/>
        <v>0</v>
      </c>
      <c r="W291" s="109">
        <f t="shared" si="94"/>
        <v>0</v>
      </c>
      <c r="X291" s="196"/>
      <c r="Y291" s="198"/>
      <c r="Z291" s="196"/>
      <c r="AA291" s="196"/>
      <c r="AB291" s="196"/>
      <c r="AC291" s="196"/>
      <c r="AD291" s="199"/>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96"/>
      <c r="I292" s="196"/>
      <c r="J292" s="196"/>
      <c r="K292" s="196"/>
      <c r="L292" s="197"/>
      <c r="M292" s="197"/>
      <c r="N292" s="109">
        <f t="shared" si="88"/>
        <v>0</v>
      </c>
      <c r="O292" s="109">
        <f>(SUMIF($B$21:B292,B292,$N$21:N292))</f>
        <v>0</v>
      </c>
      <c r="P292" s="109">
        <f t="shared" si="96"/>
        <v>-2.0833333333333335</v>
      </c>
      <c r="Q292" s="197"/>
      <c r="R292" s="107">
        <f t="shared" si="89"/>
        <v>0</v>
      </c>
      <c r="S292" s="109">
        <f t="shared" si="90"/>
        <v>0</v>
      </c>
      <c r="T292" s="109">
        <f t="shared" si="91"/>
        <v>0</v>
      </c>
      <c r="U292" s="109">
        <f t="shared" si="92"/>
        <v>0</v>
      </c>
      <c r="V292" s="109">
        <f t="shared" si="93"/>
        <v>0</v>
      </c>
      <c r="W292" s="109">
        <f t="shared" si="94"/>
        <v>0</v>
      </c>
      <c r="X292" s="196"/>
      <c r="Y292" s="198"/>
      <c r="Z292" s="196"/>
      <c r="AA292" s="196"/>
      <c r="AB292" s="196"/>
      <c r="AC292" s="196"/>
      <c r="AD292" s="199"/>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96"/>
      <c r="I293" s="196"/>
      <c r="J293" s="196"/>
      <c r="K293" s="196"/>
      <c r="L293" s="197"/>
      <c r="M293" s="197"/>
      <c r="N293" s="109">
        <f t="shared" si="88"/>
        <v>0</v>
      </c>
      <c r="O293" s="109">
        <f>(SUMIF($B$21:B293,B293,$N$21:N293))</f>
        <v>0</v>
      </c>
      <c r="P293" s="109">
        <f t="shared" si="96"/>
        <v>-2.0833333333333335</v>
      </c>
      <c r="Q293" s="197"/>
      <c r="R293" s="107">
        <f t="shared" si="89"/>
        <v>0</v>
      </c>
      <c r="S293" s="109">
        <f t="shared" si="90"/>
        <v>0</v>
      </c>
      <c r="T293" s="109">
        <f t="shared" si="91"/>
        <v>0</v>
      </c>
      <c r="U293" s="109">
        <f t="shared" si="92"/>
        <v>0</v>
      </c>
      <c r="V293" s="109">
        <f t="shared" si="93"/>
        <v>0</v>
      </c>
      <c r="W293" s="109">
        <f t="shared" si="94"/>
        <v>0</v>
      </c>
      <c r="X293" s="196"/>
      <c r="Y293" s="198"/>
      <c r="Z293" s="196"/>
      <c r="AA293" s="196"/>
      <c r="AB293" s="196"/>
      <c r="AC293" s="196"/>
      <c r="AD293" s="199"/>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96"/>
      <c r="I294" s="196"/>
      <c r="J294" s="196"/>
      <c r="K294" s="196"/>
      <c r="L294" s="197"/>
      <c r="M294" s="197"/>
      <c r="N294" s="109">
        <f t="shared" si="88"/>
        <v>0</v>
      </c>
      <c r="O294" s="109">
        <f>(SUMIF($B$21:B294,B294,$N$21:N294))</f>
        <v>0</v>
      </c>
      <c r="P294" s="109">
        <f t="shared" si="96"/>
        <v>-2.0833333333333335</v>
      </c>
      <c r="Q294" s="197"/>
      <c r="R294" s="107">
        <f t="shared" si="89"/>
        <v>0</v>
      </c>
      <c r="S294" s="109">
        <f t="shared" si="90"/>
        <v>0</v>
      </c>
      <c r="T294" s="109">
        <f t="shared" si="91"/>
        <v>0</v>
      </c>
      <c r="U294" s="109">
        <f t="shared" si="92"/>
        <v>0</v>
      </c>
      <c r="V294" s="109">
        <f t="shared" si="93"/>
        <v>0</v>
      </c>
      <c r="W294" s="109">
        <f t="shared" si="94"/>
        <v>0</v>
      </c>
      <c r="X294" s="196"/>
      <c r="Y294" s="198"/>
      <c r="Z294" s="196"/>
      <c r="AA294" s="196"/>
      <c r="AB294" s="196"/>
      <c r="AC294" s="196"/>
      <c r="AD294" s="199"/>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96"/>
      <c r="I295" s="196"/>
      <c r="J295" s="196"/>
      <c r="K295" s="196"/>
      <c r="L295" s="197"/>
      <c r="M295" s="197"/>
      <c r="N295" s="109">
        <f t="shared" si="88"/>
        <v>0</v>
      </c>
      <c r="O295" s="109">
        <f>(SUMIF($B$21:B295,B295,$N$21:N295))</f>
        <v>0</v>
      </c>
      <c r="P295" s="109">
        <f t="shared" si="96"/>
        <v>-2.0833333333333335</v>
      </c>
      <c r="Q295" s="197"/>
      <c r="R295" s="107">
        <f t="shared" si="89"/>
        <v>0</v>
      </c>
      <c r="S295" s="109">
        <f t="shared" si="90"/>
        <v>0</v>
      </c>
      <c r="T295" s="109">
        <f t="shared" si="91"/>
        <v>0</v>
      </c>
      <c r="U295" s="109">
        <f t="shared" si="92"/>
        <v>0</v>
      </c>
      <c r="V295" s="109">
        <f t="shared" si="93"/>
        <v>0</v>
      </c>
      <c r="W295" s="109">
        <f t="shared" si="94"/>
        <v>0</v>
      </c>
      <c r="X295" s="196"/>
      <c r="Y295" s="198"/>
      <c r="Z295" s="196"/>
      <c r="AA295" s="196"/>
      <c r="AB295" s="196"/>
      <c r="AC295" s="196"/>
      <c r="AD295" s="199"/>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96"/>
      <c r="I296" s="196"/>
      <c r="J296" s="196"/>
      <c r="K296" s="196"/>
      <c r="L296" s="197"/>
      <c r="M296" s="197"/>
      <c r="N296" s="109">
        <f t="shared" si="88"/>
        <v>0</v>
      </c>
      <c r="O296" s="109">
        <f>(SUMIF($B$21:B296,B296,$N$21:N296))</f>
        <v>0</v>
      </c>
      <c r="P296" s="109">
        <f t="shared" si="96"/>
        <v>-2.0833333333333335</v>
      </c>
      <c r="Q296" s="197"/>
      <c r="R296" s="107">
        <f t="shared" si="89"/>
        <v>0</v>
      </c>
      <c r="S296" s="109">
        <f t="shared" si="90"/>
        <v>0</v>
      </c>
      <c r="T296" s="109">
        <f t="shared" si="91"/>
        <v>0</v>
      </c>
      <c r="U296" s="109">
        <f t="shared" si="92"/>
        <v>0</v>
      </c>
      <c r="V296" s="109">
        <f t="shared" si="93"/>
        <v>0</v>
      </c>
      <c r="W296" s="109">
        <f t="shared" si="94"/>
        <v>0</v>
      </c>
      <c r="X296" s="196"/>
      <c r="Y296" s="198"/>
      <c r="Z296" s="196"/>
      <c r="AA296" s="196"/>
      <c r="AB296" s="196"/>
      <c r="AC296" s="196"/>
      <c r="AD296" s="199"/>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96"/>
      <c r="I297" s="196"/>
      <c r="J297" s="196"/>
      <c r="K297" s="196"/>
      <c r="L297" s="197"/>
      <c r="M297" s="197"/>
      <c r="N297" s="109">
        <f t="shared" si="88"/>
        <v>0</v>
      </c>
      <c r="O297" s="109">
        <f>(SUMIF($B$21:B297,B297,$N$21:N297))</f>
        <v>0</v>
      </c>
      <c r="P297" s="109">
        <f t="shared" si="96"/>
        <v>-2.0833333333333335</v>
      </c>
      <c r="Q297" s="197"/>
      <c r="R297" s="107">
        <f t="shared" si="89"/>
        <v>0</v>
      </c>
      <c r="S297" s="109">
        <f t="shared" si="90"/>
        <v>0</v>
      </c>
      <c r="T297" s="109">
        <f t="shared" si="91"/>
        <v>0</v>
      </c>
      <c r="U297" s="109">
        <f t="shared" si="92"/>
        <v>0</v>
      </c>
      <c r="V297" s="109">
        <f t="shared" si="93"/>
        <v>0</v>
      </c>
      <c r="W297" s="109">
        <f t="shared" si="94"/>
        <v>0</v>
      </c>
      <c r="X297" s="196"/>
      <c r="Y297" s="198"/>
      <c r="Z297" s="196"/>
      <c r="AA297" s="196"/>
      <c r="AB297" s="196"/>
      <c r="AC297" s="196"/>
      <c r="AD297" s="199"/>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96"/>
      <c r="I298" s="196"/>
      <c r="J298" s="196"/>
      <c r="K298" s="196"/>
      <c r="L298" s="197"/>
      <c r="M298" s="197"/>
      <c r="N298" s="109">
        <f t="shared" si="88"/>
        <v>0</v>
      </c>
      <c r="O298" s="109">
        <f>(SUMIF($B$21:B298,B298,$N$21:N298))</f>
        <v>0</v>
      </c>
      <c r="P298" s="109">
        <f t="shared" si="96"/>
        <v>-2.0833333333333335</v>
      </c>
      <c r="Q298" s="197"/>
      <c r="R298" s="107">
        <f t="shared" si="89"/>
        <v>0</v>
      </c>
      <c r="S298" s="109">
        <f t="shared" si="90"/>
        <v>0</v>
      </c>
      <c r="T298" s="109">
        <f t="shared" si="91"/>
        <v>0</v>
      </c>
      <c r="U298" s="109">
        <f t="shared" si="92"/>
        <v>0</v>
      </c>
      <c r="V298" s="109">
        <f t="shared" si="93"/>
        <v>0</v>
      </c>
      <c r="W298" s="109">
        <f t="shared" si="94"/>
        <v>0</v>
      </c>
      <c r="X298" s="196"/>
      <c r="Y298" s="198"/>
      <c r="Z298" s="196"/>
      <c r="AA298" s="196"/>
      <c r="AB298" s="196"/>
      <c r="AC298" s="196"/>
      <c r="AD298" s="199"/>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96"/>
      <c r="I299" s="196"/>
      <c r="J299" s="196"/>
      <c r="K299" s="196"/>
      <c r="L299" s="197"/>
      <c r="M299" s="197"/>
      <c r="N299" s="109">
        <f t="shared" si="88"/>
        <v>0</v>
      </c>
      <c r="O299" s="109">
        <f>(SUMIF($B$21:B299,B299,$N$21:N299))</f>
        <v>0</v>
      </c>
      <c r="P299" s="109">
        <f t="shared" si="96"/>
        <v>-2.0833333333333335</v>
      </c>
      <c r="Q299" s="197"/>
      <c r="R299" s="107">
        <f t="shared" si="89"/>
        <v>0</v>
      </c>
      <c r="S299" s="109">
        <f t="shared" si="90"/>
        <v>0</v>
      </c>
      <c r="T299" s="109">
        <f t="shared" si="91"/>
        <v>0</v>
      </c>
      <c r="U299" s="109">
        <f t="shared" si="92"/>
        <v>0</v>
      </c>
      <c r="V299" s="109">
        <f t="shared" si="93"/>
        <v>0</v>
      </c>
      <c r="W299" s="109">
        <f t="shared" si="94"/>
        <v>0</v>
      </c>
      <c r="X299" s="196"/>
      <c r="Y299" s="198"/>
      <c r="Z299" s="196"/>
      <c r="AA299" s="196"/>
      <c r="AB299" s="196"/>
      <c r="AC299" s="196"/>
      <c r="AD299" s="199"/>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96"/>
      <c r="I300" s="196"/>
      <c r="J300" s="196"/>
      <c r="K300" s="196"/>
      <c r="L300" s="197"/>
      <c r="M300" s="197"/>
      <c r="N300" s="109">
        <f t="shared" si="88"/>
        <v>0</v>
      </c>
      <c r="O300" s="109">
        <f>(SUMIF($B$21:B300,B300,$N$21:N300))</f>
        <v>0</v>
      </c>
      <c r="P300" s="109">
        <f t="shared" si="96"/>
        <v>-2.0833333333333335</v>
      </c>
      <c r="Q300" s="197"/>
      <c r="R300" s="107">
        <f t="shared" si="89"/>
        <v>0</v>
      </c>
      <c r="S300" s="109">
        <f t="shared" si="90"/>
        <v>0</v>
      </c>
      <c r="T300" s="109">
        <f t="shared" si="91"/>
        <v>0</v>
      </c>
      <c r="U300" s="109">
        <f t="shared" si="92"/>
        <v>0</v>
      </c>
      <c r="V300" s="109">
        <f t="shared" si="93"/>
        <v>0</v>
      </c>
      <c r="W300" s="109">
        <f t="shared" si="94"/>
        <v>0</v>
      </c>
      <c r="X300" s="196"/>
      <c r="Y300" s="198"/>
      <c r="Z300" s="196"/>
      <c r="AA300" s="196"/>
      <c r="AB300" s="196"/>
      <c r="AC300" s="196"/>
      <c r="AD300" s="199"/>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96"/>
      <c r="I301" s="196"/>
      <c r="J301" s="196"/>
      <c r="K301" s="196"/>
      <c r="L301" s="197"/>
      <c r="M301" s="197"/>
      <c r="N301" s="109">
        <f t="shared" si="88"/>
        <v>0</v>
      </c>
      <c r="O301" s="109">
        <f>(SUMIF($B$21:B301,B301,$N$21:N301))</f>
        <v>0</v>
      </c>
      <c r="P301" s="109">
        <f t="shared" si="96"/>
        <v>-2.0833333333333335</v>
      </c>
      <c r="Q301" s="197"/>
      <c r="R301" s="107">
        <f t="shared" si="89"/>
        <v>0</v>
      </c>
      <c r="S301" s="109">
        <f t="shared" si="90"/>
        <v>0</v>
      </c>
      <c r="T301" s="109">
        <f t="shared" si="91"/>
        <v>0</v>
      </c>
      <c r="U301" s="109">
        <f t="shared" si="92"/>
        <v>0</v>
      </c>
      <c r="V301" s="109">
        <f t="shared" si="93"/>
        <v>0</v>
      </c>
      <c r="W301" s="109">
        <f t="shared" si="94"/>
        <v>0</v>
      </c>
      <c r="X301" s="196"/>
      <c r="Y301" s="198"/>
      <c r="Z301" s="196"/>
      <c r="AA301" s="196"/>
      <c r="AB301" s="196"/>
      <c r="AC301" s="196"/>
      <c r="AD301" s="199"/>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96"/>
      <c r="I302" s="196"/>
      <c r="J302" s="196"/>
      <c r="K302" s="196"/>
      <c r="L302" s="197"/>
      <c r="M302" s="197"/>
      <c r="N302" s="109">
        <f t="shared" si="88"/>
        <v>0</v>
      </c>
      <c r="O302" s="109">
        <f>(SUMIF($B$21:B302,B302,$N$21:N302))</f>
        <v>0</v>
      </c>
      <c r="P302" s="109">
        <f t="shared" si="96"/>
        <v>-2.0833333333333335</v>
      </c>
      <c r="Q302" s="197"/>
      <c r="R302" s="107">
        <f t="shared" si="89"/>
        <v>0</v>
      </c>
      <c r="S302" s="109">
        <f t="shared" si="90"/>
        <v>0</v>
      </c>
      <c r="T302" s="109">
        <f t="shared" si="91"/>
        <v>0</v>
      </c>
      <c r="U302" s="109">
        <f t="shared" si="92"/>
        <v>0</v>
      </c>
      <c r="V302" s="109">
        <f t="shared" si="93"/>
        <v>0</v>
      </c>
      <c r="W302" s="109">
        <f t="shared" si="94"/>
        <v>0</v>
      </c>
      <c r="X302" s="196"/>
      <c r="Y302" s="198"/>
      <c r="Z302" s="196"/>
      <c r="AA302" s="196"/>
      <c r="AB302" s="196"/>
      <c r="AC302" s="196"/>
      <c r="AD302" s="199"/>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96"/>
      <c r="I303" s="196"/>
      <c r="J303" s="196"/>
      <c r="K303" s="196"/>
      <c r="L303" s="197"/>
      <c r="M303" s="197"/>
      <c r="N303" s="109">
        <f t="shared" si="88"/>
        <v>0</v>
      </c>
      <c r="O303" s="109">
        <f>(SUMIF($B$21:B303,B303,$N$21:N303))</f>
        <v>0</v>
      </c>
      <c r="P303" s="109">
        <f t="shared" si="96"/>
        <v>-2.0833333333333335</v>
      </c>
      <c r="Q303" s="197"/>
      <c r="R303" s="107">
        <f t="shared" si="89"/>
        <v>0</v>
      </c>
      <c r="S303" s="109">
        <f t="shared" si="90"/>
        <v>0</v>
      </c>
      <c r="T303" s="109">
        <f t="shared" si="91"/>
        <v>0</v>
      </c>
      <c r="U303" s="109">
        <f t="shared" si="92"/>
        <v>0</v>
      </c>
      <c r="V303" s="109">
        <f t="shared" si="93"/>
        <v>0</v>
      </c>
      <c r="W303" s="109">
        <f t="shared" si="94"/>
        <v>0</v>
      </c>
      <c r="X303" s="196"/>
      <c r="Y303" s="198"/>
      <c r="Z303" s="196"/>
      <c r="AA303" s="196"/>
      <c r="AB303" s="196"/>
      <c r="AC303" s="196"/>
      <c r="AD303" s="199"/>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96"/>
      <c r="I304" s="196"/>
      <c r="J304" s="196"/>
      <c r="K304" s="196"/>
      <c r="L304" s="197"/>
      <c r="M304" s="197"/>
      <c r="N304" s="109">
        <f t="shared" si="88"/>
        <v>0</v>
      </c>
      <c r="O304" s="109">
        <f>(SUMIF($B$21:B304,B304,$N$21:N304))</f>
        <v>0</v>
      </c>
      <c r="P304" s="109">
        <f t="shared" si="96"/>
        <v>-2.0833333333333335</v>
      </c>
      <c r="Q304" s="197"/>
      <c r="R304" s="107">
        <f t="shared" si="89"/>
        <v>0</v>
      </c>
      <c r="S304" s="109">
        <f t="shared" si="90"/>
        <v>0</v>
      </c>
      <c r="T304" s="109">
        <f t="shared" si="91"/>
        <v>0</v>
      </c>
      <c r="U304" s="109">
        <f t="shared" si="92"/>
        <v>0</v>
      </c>
      <c r="V304" s="109">
        <f t="shared" si="93"/>
        <v>0</v>
      </c>
      <c r="W304" s="109">
        <f t="shared" si="94"/>
        <v>0</v>
      </c>
      <c r="X304" s="196"/>
      <c r="Y304" s="198"/>
      <c r="Z304" s="196"/>
      <c r="AA304" s="196"/>
      <c r="AB304" s="196"/>
      <c r="AC304" s="196"/>
      <c r="AD304" s="199"/>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96"/>
      <c r="I305" s="196"/>
      <c r="J305" s="196"/>
      <c r="K305" s="196"/>
      <c r="L305" s="197"/>
      <c r="M305" s="197"/>
      <c r="N305" s="109">
        <f t="shared" si="88"/>
        <v>0</v>
      </c>
      <c r="O305" s="109">
        <f>(SUMIF($B$21:B305,B305,$N$21:N305))</f>
        <v>0</v>
      </c>
      <c r="P305" s="109">
        <f t="shared" si="96"/>
        <v>-2.0833333333333335</v>
      </c>
      <c r="Q305" s="197"/>
      <c r="R305" s="107">
        <f t="shared" si="89"/>
        <v>0</v>
      </c>
      <c r="S305" s="109">
        <f t="shared" si="90"/>
        <v>0</v>
      </c>
      <c r="T305" s="109">
        <f t="shared" si="91"/>
        <v>0</v>
      </c>
      <c r="U305" s="109">
        <f t="shared" si="92"/>
        <v>0</v>
      </c>
      <c r="V305" s="109">
        <f t="shared" si="93"/>
        <v>0</v>
      </c>
      <c r="W305" s="109">
        <f t="shared" si="94"/>
        <v>0</v>
      </c>
      <c r="X305" s="196"/>
      <c r="Y305" s="198"/>
      <c r="Z305" s="196"/>
      <c r="AA305" s="196"/>
      <c r="AB305" s="196"/>
      <c r="AC305" s="196"/>
      <c r="AD305" s="199"/>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96"/>
      <c r="I306" s="196"/>
      <c r="J306" s="196"/>
      <c r="K306" s="196"/>
      <c r="L306" s="197"/>
      <c r="M306" s="197"/>
      <c r="N306" s="109">
        <f t="shared" si="88"/>
        <v>0</v>
      </c>
      <c r="O306" s="109">
        <f>(SUMIF($B$21:B306,B306,$N$21:N306))</f>
        <v>0</v>
      </c>
      <c r="P306" s="109">
        <f t="shared" si="96"/>
        <v>-2.0833333333333335</v>
      </c>
      <c r="Q306" s="197"/>
      <c r="R306" s="107">
        <f t="shared" si="89"/>
        <v>0</v>
      </c>
      <c r="S306" s="109">
        <f t="shared" si="90"/>
        <v>0</v>
      </c>
      <c r="T306" s="109">
        <f t="shared" si="91"/>
        <v>0</v>
      </c>
      <c r="U306" s="109">
        <f t="shared" si="92"/>
        <v>0</v>
      </c>
      <c r="V306" s="109">
        <f t="shared" si="93"/>
        <v>0</v>
      </c>
      <c r="W306" s="109">
        <f t="shared" si="94"/>
        <v>0</v>
      </c>
      <c r="X306" s="196"/>
      <c r="Y306" s="198"/>
      <c r="Z306" s="196"/>
      <c r="AA306" s="196"/>
      <c r="AB306" s="196"/>
      <c r="AC306" s="196"/>
      <c r="AD306" s="199"/>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96"/>
      <c r="I307" s="196"/>
      <c r="J307" s="196"/>
      <c r="K307" s="196"/>
      <c r="L307" s="197"/>
      <c r="M307" s="197"/>
      <c r="N307" s="109">
        <f t="shared" si="88"/>
        <v>0</v>
      </c>
      <c r="O307" s="109">
        <f>(SUMIF($B$21:B307,B307,$N$21:N307))</f>
        <v>0</v>
      </c>
      <c r="P307" s="109">
        <f t="shared" si="96"/>
        <v>-2.0833333333333335</v>
      </c>
      <c r="Q307" s="197"/>
      <c r="R307" s="107">
        <f t="shared" si="89"/>
        <v>0</v>
      </c>
      <c r="S307" s="109">
        <f t="shared" si="90"/>
        <v>0</v>
      </c>
      <c r="T307" s="109">
        <f t="shared" si="91"/>
        <v>0</v>
      </c>
      <c r="U307" s="109">
        <f t="shared" si="92"/>
        <v>0</v>
      </c>
      <c r="V307" s="109">
        <f t="shared" si="93"/>
        <v>0</v>
      </c>
      <c r="W307" s="109">
        <f t="shared" si="94"/>
        <v>0</v>
      </c>
      <c r="X307" s="196"/>
      <c r="Y307" s="198"/>
      <c r="Z307" s="196"/>
      <c r="AA307" s="196"/>
      <c r="AB307" s="196"/>
      <c r="AC307" s="196"/>
      <c r="AD307" s="199"/>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96"/>
      <c r="I308" s="196"/>
      <c r="J308" s="196"/>
      <c r="K308" s="196"/>
      <c r="L308" s="197"/>
      <c r="M308" s="197"/>
      <c r="N308" s="109">
        <f t="shared" si="88"/>
        <v>0</v>
      </c>
      <c r="O308" s="109">
        <f>(SUMIF($B$21:B308,B308,$N$21:N308))</f>
        <v>0</v>
      </c>
      <c r="P308" s="109">
        <f t="shared" si="96"/>
        <v>-2.0833333333333335</v>
      </c>
      <c r="Q308" s="197"/>
      <c r="R308" s="107">
        <f t="shared" si="89"/>
        <v>0</v>
      </c>
      <c r="S308" s="109">
        <f t="shared" si="90"/>
        <v>0</v>
      </c>
      <c r="T308" s="109">
        <f t="shared" si="91"/>
        <v>0</v>
      </c>
      <c r="U308" s="109">
        <f t="shared" si="92"/>
        <v>0</v>
      </c>
      <c r="V308" s="109">
        <f t="shared" si="93"/>
        <v>0</v>
      </c>
      <c r="W308" s="109">
        <f t="shared" si="94"/>
        <v>0</v>
      </c>
      <c r="X308" s="196"/>
      <c r="Y308" s="198"/>
      <c r="Z308" s="196"/>
      <c r="AA308" s="196"/>
      <c r="AB308" s="196"/>
      <c r="AC308" s="196"/>
      <c r="AD308" s="199"/>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96"/>
      <c r="I309" s="196"/>
      <c r="J309" s="196"/>
      <c r="K309" s="196"/>
      <c r="L309" s="197"/>
      <c r="M309" s="197"/>
      <c r="N309" s="109">
        <f t="shared" si="88"/>
        <v>0</v>
      </c>
      <c r="O309" s="109">
        <f>(SUMIF($B$21:B309,B309,$N$21:N309))</f>
        <v>0</v>
      </c>
      <c r="P309" s="109">
        <f t="shared" si="96"/>
        <v>-2.0833333333333335</v>
      </c>
      <c r="Q309" s="197"/>
      <c r="R309" s="107">
        <f t="shared" si="89"/>
        <v>0</v>
      </c>
      <c r="S309" s="109">
        <f t="shared" si="90"/>
        <v>0</v>
      </c>
      <c r="T309" s="109">
        <f t="shared" si="91"/>
        <v>0</v>
      </c>
      <c r="U309" s="109">
        <f t="shared" si="92"/>
        <v>0</v>
      </c>
      <c r="V309" s="109">
        <f t="shared" si="93"/>
        <v>0</v>
      </c>
      <c r="W309" s="109">
        <f t="shared" si="94"/>
        <v>0</v>
      </c>
      <c r="X309" s="196"/>
      <c r="Y309" s="198"/>
      <c r="Z309" s="196"/>
      <c r="AA309" s="196"/>
      <c r="AB309" s="196"/>
      <c r="AC309" s="196"/>
      <c r="AD309" s="199"/>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96"/>
      <c r="I310" s="196"/>
      <c r="J310" s="196"/>
      <c r="K310" s="196"/>
      <c r="L310" s="197"/>
      <c r="M310" s="197"/>
      <c r="N310" s="109">
        <f t="shared" si="88"/>
        <v>0</v>
      </c>
      <c r="O310" s="109">
        <f>(SUMIF($B$21:B310,B310,$N$21:N310))</f>
        <v>0</v>
      </c>
      <c r="P310" s="109">
        <f t="shared" si="96"/>
        <v>-2.0833333333333335</v>
      </c>
      <c r="Q310" s="197"/>
      <c r="R310" s="107">
        <f t="shared" si="89"/>
        <v>0</v>
      </c>
      <c r="S310" s="109">
        <f t="shared" si="90"/>
        <v>0</v>
      </c>
      <c r="T310" s="109">
        <f t="shared" si="91"/>
        <v>0</v>
      </c>
      <c r="U310" s="109">
        <f t="shared" si="92"/>
        <v>0</v>
      </c>
      <c r="V310" s="109">
        <f t="shared" si="93"/>
        <v>0</v>
      </c>
      <c r="W310" s="109">
        <f t="shared" si="94"/>
        <v>0</v>
      </c>
      <c r="X310" s="196"/>
      <c r="Y310" s="198"/>
      <c r="Z310" s="196"/>
      <c r="AA310" s="196"/>
      <c r="AB310" s="196"/>
      <c r="AC310" s="196"/>
      <c r="AD310" s="199"/>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96"/>
      <c r="I311" s="196"/>
      <c r="J311" s="196"/>
      <c r="K311" s="196"/>
      <c r="L311" s="197"/>
      <c r="M311" s="197"/>
      <c r="N311" s="109">
        <f t="shared" si="88"/>
        <v>0</v>
      </c>
      <c r="O311" s="109">
        <f>(SUMIF($B$21:B311,B311,$N$21:N311))</f>
        <v>0</v>
      </c>
      <c r="P311" s="109">
        <f t="shared" si="96"/>
        <v>-2.0833333333333335</v>
      </c>
      <c r="Q311" s="197"/>
      <c r="R311" s="107">
        <f t="shared" si="89"/>
        <v>0</v>
      </c>
      <c r="S311" s="109">
        <f t="shared" si="90"/>
        <v>0</v>
      </c>
      <c r="T311" s="109">
        <f t="shared" si="91"/>
        <v>0</v>
      </c>
      <c r="U311" s="109">
        <f t="shared" si="92"/>
        <v>0</v>
      </c>
      <c r="V311" s="109">
        <f t="shared" si="93"/>
        <v>0</v>
      </c>
      <c r="W311" s="109">
        <f t="shared" si="94"/>
        <v>0</v>
      </c>
      <c r="X311" s="196"/>
      <c r="Y311" s="198"/>
      <c r="Z311" s="196"/>
      <c r="AA311" s="196"/>
      <c r="AB311" s="196"/>
      <c r="AC311" s="196"/>
      <c r="AD311" s="199"/>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96"/>
      <c r="I312" s="196"/>
      <c r="J312" s="196"/>
      <c r="K312" s="196"/>
      <c r="L312" s="197"/>
      <c r="M312" s="197"/>
      <c r="N312" s="109">
        <f t="shared" si="88"/>
        <v>0</v>
      </c>
      <c r="O312" s="109">
        <f>(SUMIF($B$21:B312,B312,$N$21:N312))</f>
        <v>0</v>
      </c>
      <c r="P312" s="109">
        <f t="shared" si="96"/>
        <v>-2.0833333333333335</v>
      </c>
      <c r="Q312" s="197"/>
      <c r="R312" s="107">
        <f t="shared" si="89"/>
        <v>0</v>
      </c>
      <c r="S312" s="109">
        <f t="shared" si="90"/>
        <v>0</v>
      </c>
      <c r="T312" s="109">
        <f t="shared" si="91"/>
        <v>0</v>
      </c>
      <c r="U312" s="109">
        <f t="shared" si="92"/>
        <v>0</v>
      </c>
      <c r="V312" s="109">
        <f t="shared" si="93"/>
        <v>0</v>
      </c>
      <c r="W312" s="109">
        <f t="shared" si="94"/>
        <v>0</v>
      </c>
      <c r="X312" s="196"/>
      <c r="Y312" s="198"/>
      <c r="Z312" s="196"/>
      <c r="AA312" s="196"/>
      <c r="AB312" s="196"/>
      <c r="AC312" s="196"/>
      <c r="AD312" s="199"/>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96"/>
      <c r="I313" s="196"/>
      <c r="J313" s="196"/>
      <c r="K313" s="196"/>
      <c r="L313" s="197"/>
      <c r="M313" s="197"/>
      <c r="N313" s="109">
        <f t="shared" si="88"/>
        <v>0</v>
      </c>
      <c r="O313" s="109">
        <f>(SUMIF($B$21:B313,B313,$N$21:N313))</f>
        <v>0</v>
      </c>
      <c r="P313" s="109">
        <f t="shared" si="96"/>
        <v>-2.0833333333333335</v>
      </c>
      <c r="Q313" s="197"/>
      <c r="R313" s="107">
        <f t="shared" si="89"/>
        <v>0</v>
      </c>
      <c r="S313" s="109">
        <f t="shared" si="90"/>
        <v>0</v>
      </c>
      <c r="T313" s="109">
        <f t="shared" si="91"/>
        <v>0</v>
      </c>
      <c r="U313" s="109">
        <f t="shared" si="92"/>
        <v>0</v>
      </c>
      <c r="V313" s="109">
        <f t="shared" si="93"/>
        <v>0</v>
      </c>
      <c r="W313" s="109">
        <f t="shared" si="94"/>
        <v>0</v>
      </c>
      <c r="X313" s="196"/>
      <c r="Y313" s="198"/>
      <c r="Z313" s="196"/>
      <c r="AA313" s="196"/>
      <c r="AB313" s="196"/>
      <c r="AC313" s="196"/>
      <c r="AD313" s="199"/>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96"/>
      <c r="I314" s="196"/>
      <c r="J314" s="196"/>
      <c r="K314" s="196"/>
      <c r="L314" s="197"/>
      <c r="M314" s="197"/>
      <c r="N314" s="109">
        <f t="shared" si="88"/>
        <v>0</v>
      </c>
      <c r="O314" s="109">
        <f>(SUMIF($B$21:B314,B314,$N$21:N314))</f>
        <v>0</v>
      </c>
      <c r="P314" s="109">
        <f t="shared" si="96"/>
        <v>-2.0833333333333335</v>
      </c>
      <c r="Q314" s="197"/>
      <c r="R314" s="107">
        <f t="shared" si="89"/>
        <v>0</v>
      </c>
      <c r="S314" s="109">
        <f t="shared" si="90"/>
        <v>0</v>
      </c>
      <c r="T314" s="109">
        <f t="shared" si="91"/>
        <v>0</v>
      </c>
      <c r="U314" s="109">
        <f t="shared" si="92"/>
        <v>0</v>
      </c>
      <c r="V314" s="109">
        <f t="shared" si="93"/>
        <v>0</v>
      </c>
      <c r="W314" s="109">
        <f t="shared" si="94"/>
        <v>0</v>
      </c>
      <c r="X314" s="196"/>
      <c r="Y314" s="198"/>
      <c r="Z314" s="196"/>
      <c r="AA314" s="196"/>
      <c r="AB314" s="196"/>
      <c r="AC314" s="196"/>
      <c r="AD314" s="199"/>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96"/>
      <c r="I315" s="196"/>
      <c r="J315" s="196"/>
      <c r="K315" s="196"/>
      <c r="L315" s="197"/>
      <c r="M315" s="197"/>
      <c r="N315" s="109">
        <f t="shared" si="88"/>
        <v>0</v>
      </c>
      <c r="O315" s="109">
        <f>(SUMIF($B$21:B315,B315,$N$21:N315))</f>
        <v>0</v>
      </c>
      <c r="P315" s="109">
        <f t="shared" si="96"/>
        <v>-2.0833333333333335</v>
      </c>
      <c r="Q315" s="197"/>
      <c r="R315" s="107">
        <f t="shared" si="89"/>
        <v>0</v>
      </c>
      <c r="S315" s="109">
        <f t="shared" si="90"/>
        <v>0</v>
      </c>
      <c r="T315" s="109">
        <f t="shared" si="91"/>
        <v>0</v>
      </c>
      <c r="U315" s="109">
        <f t="shared" si="92"/>
        <v>0</v>
      </c>
      <c r="V315" s="109">
        <f t="shared" si="93"/>
        <v>0</v>
      </c>
      <c r="W315" s="109">
        <f t="shared" si="94"/>
        <v>0</v>
      </c>
      <c r="X315" s="196"/>
      <c r="Y315" s="198"/>
      <c r="Z315" s="196"/>
      <c r="AA315" s="196"/>
      <c r="AB315" s="196"/>
      <c r="AC315" s="196"/>
      <c r="AD315" s="199"/>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96"/>
      <c r="I316" s="196"/>
      <c r="J316" s="196"/>
      <c r="K316" s="196"/>
      <c r="L316" s="197"/>
      <c r="M316" s="197"/>
      <c r="N316" s="109">
        <f t="shared" si="88"/>
        <v>0</v>
      </c>
      <c r="O316" s="109">
        <f>(SUMIF($B$21:B316,B316,$N$21:N316))</f>
        <v>0</v>
      </c>
      <c r="P316" s="109">
        <f t="shared" si="96"/>
        <v>-2.0833333333333335</v>
      </c>
      <c r="Q316" s="197"/>
      <c r="R316" s="107">
        <f t="shared" si="89"/>
        <v>0</v>
      </c>
      <c r="S316" s="109">
        <f t="shared" si="90"/>
        <v>0</v>
      </c>
      <c r="T316" s="109">
        <f t="shared" si="91"/>
        <v>0</v>
      </c>
      <c r="U316" s="109">
        <f t="shared" si="92"/>
        <v>0</v>
      </c>
      <c r="V316" s="109">
        <f t="shared" si="93"/>
        <v>0</v>
      </c>
      <c r="W316" s="109">
        <f t="shared" si="94"/>
        <v>0</v>
      </c>
      <c r="X316" s="196"/>
      <c r="Y316" s="198"/>
      <c r="Z316" s="196"/>
      <c r="AA316" s="196"/>
      <c r="AB316" s="196"/>
      <c r="AC316" s="196"/>
      <c r="AD316" s="199"/>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96"/>
      <c r="I317" s="196"/>
      <c r="J317" s="196"/>
      <c r="K317" s="196"/>
      <c r="L317" s="197"/>
      <c r="M317" s="197"/>
      <c r="N317" s="109">
        <f t="shared" si="88"/>
        <v>0</v>
      </c>
      <c r="O317" s="109">
        <f>(SUMIF($B$21:B317,B317,$N$21:N317))</f>
        <v>0</v>
      </c>
      <c r="P317" s="109">
        <f t="shared" si="96"/>
        <v>-2.0833333333333335</v>
      </c>
      <c r="Q317" s="197"/>
      <c r="R317" s="107">
        <f t="shared" si="89"/>
        <v>0</v>
      </c>
      <c r="S317" s="109">
        <f t="shared" si="90"/>
        <v>0</v>
      </c>
      <c r="T317" s="109">
        <f t="shared" si="91"/>
        <v>0</v>
      </c>
      <c r="U317" s="109">
        <f t="shared" si="92"/>
        <v>0</v>
      </c>
      <c r="V317" s="109">
        <f t="shared" si="93"/>
        <v>0</v>
      </c>
      <c r="W317" s="109">
        <f t="shared" si="94"/>
        <v>0</v>
      </c>
      <c r="X317" s="196"/>
      <c r="Y317" s="198"/>
      <c r="Z317" s="196"/>
      <c r="AA317" s="196"/>
      <c r="AB317" s="196"/>
      <c r="AC317" s="196"/>
      <c r="AD317" s="199"/>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96"/>
      <c r="I318" s="196"/>
      <c r="J318" s="196"/>
      <c r="K318" s="196"/>
      <c r="L318" s="197"/>
      <c r="M318" s="197"/>
      <c r="N318" s="109">
        <f t="shared" si="88"/>
        <v>0</v>
      </c>
      <c r="O318" s="109">
        <f>(SUMIF($B$21:B318,B318,$N$21:N318))</f>
        <v>0</v>
      </c>
      <c r="P318" s="109">
        <f t="shared" si="96"/>
        <v>-2.0833333333333335</v>
      </c>
      <c r="Q318" s="197"/>
      <c r="R318" s="107">
        <f t="shared" si="89"/>
        <v>0</v>
      </c>
      <c r="S318" s="109">
        <f t="shared" si="90"/>
        <v>0</v>
      </c>
      <c r="T318" s="109">
        <f t="shared" si="91"/>
        <v>0</v>
      </c>
      <c r="U318" s="109">
        <f t="shared" si="92"/>
        <v>0</v>
      </c>
      <c r="V318" s="109">
        <f t="shared" si="93"/>
        <v>0</v>
      </c>
      <c r="W318" s="109">
        <f t="shared" si="94"/>
        <v>0</v>
      </c>
      <c r="X318" s="196"/>
      <c r="Y318" s="198"/>
      <c r="Z318" s="196"/>
      <c r="AA318" s="196"/>
      <c r="AB318" s="196"/>
      <c r="AC318" s="196"/>
      <c r="AD318" s="199"/>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96"/>
      <c r="I319" s="196"/>
      <c r="J319" s="196"/>
      <c r="K319" s="196"/>
      <c r="L319" s="197"/>
      <c r="M319" s="197"/>
      <c r="N319" s="109">
        <f t="shared" si="88"/>
        <v>0</v>
      </c>
      <c r="O319" s="109">
        <f>(SUMIF($B$21:B319,B319,$N$21:N319))</f>
        <v>0</v>
      </c>
      <c r="P319" s="109">
        <f t="shared" si="96"/>
        <v>-2.0833333333333335</v>
      </c>
      <c r="Q319" s="197"/>
      <c r="R319" s="107">
        <f t="shared" si="89"/>
        <v>0</v>
      </c>
      <c r="S319" s="109">
        <f t="shared" si="90"/>
        <v>0</v>
      </c>
      <c r="T319" s="109">
        <f t="shared" si="91"/>
        <v>0</v>
      </c>
      <c r="U319" s="109">
        <f t="shared" si="92"/>
        <v>0</v>
      </c>
      <c r="V319" s="109">
        <f t="shared" si="93"/>
        <v>0</v>
      </c>
      <c r="W319" s="109">
        <f t="shared" si="94"/>
        <v>0</v>
      </c>
      <c r="X319" s="196"/>
      <c r="Y319" s="198"/>
      <c r="Z319" s="196"/>
      <c r="AA319" s="196"/>
      <c r="AB319" s="196"/>
      <c r="AC319" s="196"/>
      <c r="AD319" s="199"/>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96"/>
      <c r="I320" s="196"/>
      <c r="J320" s="196"/>
      <c r="K320" s="196"/>
      <c r="L320" s="197"/>
      <c r="M320" s="197"/>
      <c r="N320" s="109">
        <f t="shared" si="88"/>
        <v>0</v>
      </c>
      <c r="O320" s="109">
        <f>(SUMIF($B$21:B320,B320,$N$21:N320))</f>
        <v>0</v>
      </c>
      <c r="P320" s="109">
        <f t="shared" si="96"/>
        <v>-2.0833333333333335</v>
      </c>
      <c r="Q320" s="197"/>
      <c r="R320" s="107">
        <f t="shared" si="89"/>
        <v>0</v>
      </c>
      <c r="S320" s="109">
        <f t="shared" si="90"/>
        <v>0</v>
      </c>
      <c r="T320" s="109">
        <f t="shared" si="91"/>
        <v>0</v>
      </c>
      <c r="U320" s="109">
        <f t="shared" si="92"/>
        <v>0</v>
      </c>
      <c r="V320" s="109">
        <f t="shared" si="93"/>
        <v>0</v>
      </c>
      <c r="W320" s="109">
        <f t="shared" si="94"/>
        <v>0</v>
      </c>
      <c r="X320" s="196"/>
      <c r="Y320" s="198"/>
      <c r="Z320" s="196"/>
      <c r="AA320" s="196"/>
      <c r="AB320" s="196"/>
      <c r="AC320" s="196"/>
      <c r="AD320" s="199"/>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96"/>
      <c r="I321" s="196"/>
      <c r="J321" s="196"/>
      <c r="K321" s="196"/>
      <c r="L321" s="197"/>
      <c r="M321" s="197"/>
      <c r="N321" s="109">
        <f t="shared" si="88"/>
        <v>0</v>
      </c>
      <c r="O321" s="109">
        <f>(SUMIF($B$21:B321,B321,$N$21:N321))</f>
        <v>0</v>
      </c>
      <c r="P321" s="109">
        <f t="shared" si="96"/>
        <v>-2.0833333333333335</v>
      </c>
      <c r="Q321" s="197"/>
      <c r="R321" s="107">
        <f t="shared" si="89"/>
        <v>0</v>
      </c>
      <c r="S321" s="109">
        <f t="shared" si="90"/>
        <v>0</v>
      </c>
      <c r="T321" s="109">
        <f t="shared" si="91"/>
        <v>0</v>
      </c>
      <c r="U321" s="109">
        <f t="shared" si="92"/>
        <v>0</v>
      </c>
      <c r="V321" s="109">
        <f t="shared" si="93"/>
        <v>0</v>
      </c>
      <c r="W321" s="109">
        <f t="shared" si="94"/>
        <v>0</v>
      </c>
      <c r="X321" s="196"/>
      <c r="Y321" s="198"/>
      <c r="Z321" s="196"/>
      <c r="AA321" s="196"/>
      <c r="AB321" s="196"/>
      <c r="AC321" s="196"/>
      <c r="AD321" s="199"/>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96"/>
      <c r="I322" s="196"/>
      <c r="J322" s="196"/>
      <c r="K322" s="196"/>
      <c r="L322" s="197"/>
      <c r="M322" s="197"/>
      <c r="N322" s="109">
        <f t="shared" si="88"/>
        <v>0</v>
      </c>
      <c r="O322" s="109">
        <f>(SUMIF($B$21:B322,B322,$N$21:N322))</f>
        <v>0</v>
      </c>
      <c r="P322" s="109">
        <f t="shared" si="96"/>
        <v>-2.0833333333333335</v>
      </c>
      <c r="Q322" s="197"/>
      <c r="R322" s="107">
        <f t="shared" si="89"/>
        <v>0</v>
      </c>
      <c r="S322" s="109">
        <f t="shared" si="90"/>
        <v>0</v>
      </c>
      <c r="T322" s="109">
        <f t="shared" si="91"/>
        <v>0</v>
      </c>
      <c r="U322" s="109">
        <f t="shared" si="92"/>
        <v>0</v>
      </c>
      <c r="V322" s="109">
        <f t="shared" si="93"/>
        <v>0</v>
      </c>
      <c r="W322" s="109">
        <f t="shared" si="94"/>
        <v>0</v>
      </c>
      <c r="X322" s="196"/>
      <c r="Y322" s="198"/>
      <c r="Z322" s="196"/>
      <c r="AA322" s="196"/>
      <c r="AB322" s="196"/>
      <c r="AC322" s="196"/>
      <c r="AD322" s="199"/>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96"/>
      <c r="I323" s="196"/>
      <c r="J323" s="196"/>
      <c r="K323" s="196"/>
      <c r="L323" s="197"/>
      <c r="M323" s="197"/>
      <c r="N323" s="109">
        <f t="shared" si="88"/>
        <v>0</v>
      </c>
      <c r="O323" s="109">
        <f>(SUMIF($B$21:B323,B323,$N$21:N323))</f>
        <v>0</v>
      </c>
      <c r="P323" s="109">
        <f t="shared" si="96"/>
        <v>-2.0833333333333335</v>
      </c>
      <c r="Q323" s="197"/>
      <c r="R323" s="107">
        <f t="shared" si="89"/>
        <v>0</v>
      </c>
      <c r="S323" s="109">
        <f t="shared" si="90"/>
        <v>0</v>
      </c>
      <c r="T323" s="109">
        <f t="shared" si="91"/>
        <v>0</v>
      </c>
      <c r="U323" s="109">
        <f t="shared" si="92"/>
        <v>0</v>
      </c>
      <c r="V323" s="109">
        <f t="shared" si="93"/>
        <v>0</v>
      </c>
      <c r="W323" s="109">
        <f t="shared" si="94"/>
        <v>0</v>
      </c>
      <c r="X323" s="196"/>
      <c r="Y323" s="198"/>
      <c r="Z323" s="196"/>
      <c r="AA323" s="196"/>
      <c r="AB323" s="196"/>
      <c r="AC323" s="196"/>
      <c r="AD323" s="199"/>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96"/>
      <c r="I324" s="196"/>
      <c r="J324" s="196"/>
      <c r="K324" s="196"/>
      <c r="L324" s="197"/>
      <c r="M324" s="197"/>
      <c r="N324" s="109">
        <f t="shared" si="88"/>
        <v>0</v>
      </c>
      <c r="O324" s="109">
        <f>(SUMIF($B$21:B324,B324,$N$21:N324))</f>
        <v>0</v>
      </c>
      <c r="P324" s="109">
        <f t="shared" si="96"/>
        <v>-2.0833333333333335</v>
      </c>
      <c r="Q324" s="197"/>
      <c r="R324" s="107">
        <f t="shared" si="89"/>
        <v>0</v>
      </c>
      <c r="S324" s="109">
        <f t="shared" si="90"/>
        <v>0</v>
      </c>
      <c r="T324" s="109">
        <f t="shared" si="91"/>
        <v>0</v>
      </c>
      <c r="U324" s="109">
        <f t="shared" si="92"/>
        <v>0</v>
      </c>
      <c r="V324" s="109">
        <f t="shared" si="93"/>
        <v>0</v>
      </c>
      <c r="W324" s="109">
        <f t="shared" si="94"/>
        <v>0</v>
      </c>
      <c r="X324" s="196"/>
      <c r="Y324" s="198"/>
      <c r="Z324" s="196"/>
      <c r="AA324" s="196"/>
      <c r="AB324" s="196"/>
      <c r="AC324" s="196"/>
      <c r="AD324" s="199"/>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96"/>
      <c r="I325" s="196"/>
      <c r="J325" s="196"/>
      <c r="K325" s="196"/>
      <c r="L325" s="197"/>
      <c r="M325" s="197"/>
      <c r="N325" s="109">
        <f t="shared" si="88"/>
        <v>0</v>
      </c>
      <c r="O325" s="109">
        <f>(SUMIF($B$21:B325,B325,$N$21:N325))</f>
        <v>0</v>
      </c>
      <c r="P325" s="109">
        <f t="shared" si="96"/>
        <v>-2.0833333333333335</v>
      </c>
      <c r="Q325" s="197"/>
      <c r="R325" s="107">
        <f t="shared" si="89"/>
        <v>0</v>
      </c>
      <c r="S325" s="109">
        <f t="shared" si="90"/>
        <v>0</v>
      </c>
      <c r="T325" s="109">
        <f t="shared" si="91"/>
        <v>0</v>
      </c>
      <c r="U325" s="109">
        <f t="shared" si="92"/>
        <v>0</v>
      </c>
      <c r="V325" s="109">
        <f t="shared" si="93"/>
        <v>0</v>
      </c>
      <c r="W325" s="109">
        <f t="shared" si="94"/>
        <v>0</v>
      </c>
      <c r="X325" s="196"/>
      <c r="Y325" s="198"/>
      <c r="Z325" s="196"/>
      <c r="AA325" s="196"/>
      <c r="AB325" s="196"/>
      <c r="AC325" s="196"/>
      <c r="AD325" s="199"/>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96"/>
      <c r="I326" s="196"/>
      <c r="J326" s="196"/>
      <c r="K326" s="196"/>
      <c r="L326" s="197"/>
      <c r="M326" s="197"/>
      <c r="N326" s="109">
        <f t="shared" si="88"/>
        <v>0</v>
      </c>
      <c r="O326" s="109">
        <f>(SUMIF($B$21:B326,B326,$N$21:N326))</f>
        <v>0</v>
      </c>
      <c r="P326" s="109">
        <f t="shared" si="96"/>
        <v>-2.0833333333333335</v>
      </c>
      <c r="Q326" s="197"/>
      <c r="R326" s="107">
        <f t="shared" si="89"/>
        <v>0</v>
      </c>
      <c r="S326" s="109">
        <f t="shared" si="90"/>
        <v>0</v>
      </c>
      <c r="T326" s="109">
        <f t="shared" si="91"/>
        <v>0</v>
      </c>
      <c r="U326" s="109">
        <f t="shared" si="92"/>
        <v>0</v>
      </c>
      <c r="V326" s="109">
        <f t="shared" si="93"/>
        <v>0</v>
      </c>
      <c r="W326" s="109">
        <f t="shared" si="94"/>
        <v>0</v>
      </c>
      <c r="X326" s="196"/>
      <c r="Y326" s="198"/>
      <c r="Z326" s="196"/>
      <c r="AA326" s="196"/>
      <c r="AB326" s="196"/>
      <c r="AC326" s="196"/>
      <c r="AD326" s="199"/>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96"/>
      <c r="I327" s="196"/>
      <c r="J327" s="196"/>
      <c r="K327" s="196"/>
      <c r="L327" s="197"/>
      <c r="M327" s="197"/>
      <c r="N327" s="109">
        <f t="shared" si="88"/>
        <v>0</v>
      </c>
      <c r="O327" s="109">
        <f>(SUMIF($B$21:B327,B327,$N$21:N327))</f>
        <v>0</v>
      </c>
      <c r="P327" s="109">
        <f t="shared" si="96"/>
        <v>-2.0833333333333335</v>
      </c>
      <c r="Q327" s="197"/>
      <c r="R327" s="107">
        <f t="shared" si="89"/>
        <v>0</v>
      </c>
      <c r="S327" s="109">
        <f t="shared" si="90"/>
        <v>0</v>
      </c>
      <c r="T327" s="109">
        <f t="shared" si="91"/>
        <v>0</v>
      </c>
      <c r="U327" s="109">
        <f t="shared" si="92"/>
        <v>0</v>
      </c>
      <c r="V327" s="109">
        <f t="shared" si="93"/>
        <v>0</v>
      </c>
      <c r="W327" s="109">
        <f t="shared" si="94"/>
        <v>0</v>
      </c>
      <c r="X327" s="196"/>
      <c r="Y327" s="198"/>
      <c r="Z327" s="196"/>
      <c r="AA327" s="196"/>
      <c r="AB327" s="196"/>
      <c r="AC327" s="196"/>
      <c r="AD327" s="199"/>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96"/>
      <c r="I328" s="196"/>
      <c r="J328" s="196"/>
      <c r="K328" s="196"/>
      <c r="L328" s="197"/>
      <c r="M328" s="197"/>
      <c r="N328" s="109">
        <f t="shared" si="88"/>
        <v>0</v>
      </c>
      <c r="O328" s="109">
        <f>(SUMIF($B$21:B328,B328,$N$21:N328))</f>
        <v>0</v>
      </c>
      <c r="P328" s="109">
        <f t="shared" si="96"/>
        <v>-2.0833333333333335</v>
      </c>
      <c r="Q328" s="197"/>
      <c r="R328" s="107">
        <f t="shared" si="89"/>
        <v>0</v>
      </c>
      <c r="S328" s="109">
        <f t="shared" si="90"/>
        <v>0</v>
      </c>
      <c r="T328" s="109">
        <f t="shared" si="91"/>
        <v>0</v>
      </c>
      <c r="U328" s="109">
        <f t="shared" si="92"/>
        <v>0</v>
      </c>
      <c r="V328" s="109">
        <f t="shared" si="93"/>
        <v>0</v>
      </c>
      <c r="W328" s="109">
        <f t="shared" si="94"/>
        <v>0</v>
      </c>
      <c r="X328" s="196"/>
      <c r="Y328" s="198"/>
      <c r="Z328" s="196"/>
      <c r="AA328" s="196"/>
      <c r="AB328" s="196"/>
      <c r="AC328" s="196"/>
      <c r="AD328" s="199"/>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96"/>
      <c r="I329" s="196"/>
      <c r="J329" s="196"/>
      <c r="K329" s="196"/>
      <c r="L329" s="197"/>
      <c r="M329" s="197"/>
      <c r="N329" s="109">
        <f t="shared" si="88"/>
        <v>0</v>
      </c>
      <c r="O329" s="109">
        <f>(SUMIF($B$21:B329,B329,$N$21:N329))</f>
        <v>0</v>
      </c>
      <c r="P329" s="109">
        <f t="shared" si="96"/>
        <v>-2.0833333333333335</v>
      </c>
      <c r="Q329" s="197"/>
      <c r="R329" s="107">
        <f t="shared" si="89"/>
        <v>0</v>
      </c>
      <c r="S329" s="109">
        <f t="shared" si="90"/>
        <v>0</v>
      </c>
      <c r="T329" s="109">
        <f t="shared" si="91"/>
        <v>0</v>
      </c>
      <c r="U329" s="109">
        <f t="shared" si="92"/>
        <v>0</v>
      </c>
      <c r="V329" s="109">
        <f t="shared" si="93"/>
        <v>0</v>
      </c>
      <c r="W329" s="109">
        <f t="shared" si="94"/>
        <v>0</v>
      </c>
      <c r="X329" s="196"/>
      <c r="Y329" s="198"/>
      <c r="Z329" s="196"/>
      <c r="AA329" s="196"/>
      <c r="AB329" s="196"/>
      <c r="AC329" s="196"/>
      <c r="AD329" s="199"/>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96"/>
      <c r="I330" s="196"/>
      <c r="J330" s="196"/>
      <c r="K330" s="196"/>
      <c r="L330" s="197"/>
      <c r="M330" s="197"/>
      <c r="N330" s="109">
        <f t="shared" si="88"/>
        <v>0</v>
      </c>
      <c r="O330" s="109">
        <f>(SUMIF($B$21:B330,B330,$N$21:N330))</f>
        <v>0</v>
      </c>
      <c r="P330" s="109">
        <f t="shared" si="96"/>
        <v>-2.0833333333333335</v>
      </c>
      <c r="Q330" s="197"/>
      <c r="R330" s="107">
        <f t="shared" si="89"/>
        <v>0</v>
      </c>
      <c r="S330" s="109">
        <f t="shared" si="90"/>
        <v>0</v>
      </c>
      <c r="T330" s="109">
        <f t="shared" si="91"/>
        <v>0</v>
      </c>
      <c r="U330" s="109">
        <f t="shared" si="92"/>
        <v>0</v>
      </c>
      <c r="V330" s="109">
        <f t="shared" si="93"/>
        <v>0</v>
      </c>
      <c r="W330" s="109">
        <f t="shared" si="94"/>
        <v>0</v>
      </c>
      <c r="X330" s="196"/>
      <c r="Y330" s="198"/>
      <c r="Z330" s="196"/>
      <c r="AA330" s="196"/>
      <c r="AB330" s="196"/>
      <c r="AC330" s="196"/>
      <c r="AD330" s="199"/>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96"/>
      <c r="I331" s="196"/>
      <c r="J331" s="196"/>
      <c r="K331" s="196"/>
      <c r="L331" s="197"/>
      <c r="M331" s="197"/>
      <c r="N331" s="109">
        <f t="shared" si="88"/>
        <v>0</v>
      </c>
      <c r="O331" s="109">
        <f>(SUMIF($B$21:B331,B331,$N$21:N331))</f>
        <v>0</v>
      </c>
      <c r="P331" s="109">
        <f t="shared" si="96"/>
        <v>-2.0833333333333335</v>
      </c>
      <c r="Q331" s="197"/>
      <c r="R331" s="107">
        <f t="shared" si="89"/>
        <v>0</v>
      </c>
      <c r="S331" s="109">
        <f t="shared" si="90"/>
        <v>0</v>
      </c>
      <c r="T331" s="109">
        <f t="shared" si="91"/>
        <v>0</v>
      </c>
      <c r="U331" s="109">
        <f t="shared" si="92"/>
        <v>0</v>
      </c>
      <c r="V331" s="109">
        <f t="shared" si="93"/>
        <v>0</v>
      </c>
      <c r="W331" s="109">
        <f t="shared" si="94"/>
        <v>0</v>
      </c>
      <c r="X331" s="196"/>
      <c r="Y331" s="198"/>
      <c r="Z331" s="196"/>
      <c r="AA331" s="196"/>
      <c r="AB331" s="196"/>
      <c r="AC331" s="196"/>
      <c r="AD331" s="199"/>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96"/>
      <c r="I332" s="196"/>
      <c r="J332" s="196"/>
      <c r="K332" s="196"/>
      <c r="L332" s="197"/>
      <c r="M332" s="197"/>
      <c r="N332" s="109">
        <f t="shared" si="88"/>
        <v>0</v>
      </c>
      <c r="O332" s="109">
        <f>(SUMIF($B$21:B332,B332,$N$21:N332))</f>
        <v>0</v>
      </c>
      <c r="P332" s="109">
        <f t="shared" si="96"/>
        <v>-2.0833333333333335</v>
      </c>
      <c r="Q332" s="197"/>
      <c r="R332" s="107">
        <f t="shared" si="89"/>
        <v>0</v>
      </c>
      <c r="S332" s="109">
        <f t="shared" si="90"/>
        <v>0</v>
      </c>
      <c r="T332" s="109">
        <f t="shared" si="91"/>
        <v>0</v>
      </c>
      <c r="U332" s="109">
        <f t="shared" si="92"/>
        <v>0</v>
      </c>
      <c r="V332" s="109">
        <f t="shared" si="93"/>
        <v>0</v>
      </c>
      <c r="W332" s="109">
        <f t="shared" si="94"/>
        <v>0</v>
      </c>
      <c r="X332" s="196"/>
      <c r="Y332" s="198"/>
      <c r="Z332" s="196"/>
      <c r="AA332" s="196"/>
      <c r="AB332" s="196"/>
      <c r="AC332" s="196"/>
      <c r="AD332" s="199"/>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96"/>
      <c r="I333" s="196"/>
      <c r="J333" s="196"/>
      <c r="K333" s="196"/>
      <c r="L333" s="197"/>
      <c r="M333" s="197"/>
      <c r="N333" s="109">
        <f t="shared" si="88"/>
        <v>0</v>
      </c>
      <c r="O333" s="109">
        <f>(SUMIF($B$21:B333,B333,$N$21:N333))</f>
        <v>0</v>
      </c>
      <c r="P333" s="109">
        <f t="shared" si="96"/>
        <v>-2.0833333333333335</v>
      </c>
      <c r="Q333" s="197"/>
      <c r="R333" s="107">
        <f t="shared" si="89"/>
        <v>0</v>
      </c>
      <c r="S333" s="109">
        <f t="shared" si="90"/>
        <v>0</v>
      </c>
      <c r="T333" s="109">
        <f t="shared" si="91"/>
        <v>0</v>
      </c>
      <c r="U333" s="109">
        <f t="shared" si="92"/>
        <v>0</v>
      </c>
      <c r="V333" s="109">
        <f t="shared" si="93"/>
        <v>0</v>
      </c>
      <c r="W333" s="109">
        <f t="shared" si="94"/>
        <v>0</v>
      </c>
      <c r="X333" s="196"/>
      <c r="Y333" s="198"/>
      <c r="Z333" s="196"/>
      <c r="AA333" s="196"/>
      <c r="AB333" s="196"/>
      <c r="AC333" s="196"/>
      <c r="AD333" s="199"/>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96"/>
      <c r="I334" s="196"/>
      <c r="J334" s="196"/>
      <c r="K334" s="196"/>
      <c r="L334" s="197"/>
      <c r="M334" s="197"/>
      <c r="N334" s="109">
        <f t="shared" si="88"/>
        <v>0</v>
      </c>
      <c r="O334" s="109">
        <f>(SUMIF($B$21:B334,B334,$N$21:N334))</f>
        <v>0</v>
      </c>
      <c r="P334" s="109">
        <f t="shared" si="96"/>
        <v>-2.0833333333333335</v>
      </c>
      <c r="Q334" s="197"/>
      <c r="R334" s="107">
        <f t="shared" si="89"/>
        <v>0</v>
      </c>
      <c r="S334" s="109">
        <f t="shared" si="90"/>
        <v>0</v>
      </c>
      <c r="T334" s="109">
        <f t="shared" si="91"/>
        <v>0</v>
      </c>
      <c r="U334" s="109">
        <f t="shared" si="92"/>
        <v>0</v>
      </c>
      <c r="V334" s="109">
        <f t="shared" si="93"/>
        <v>0</v>
      </c>
      <c r="W334" s="109">
        <f t="shared" si="94"/>
        <v>0</v>
      </c>
      <c r="X334" s="196"/>
      <c r="Y334" s="198"/>
      <c r="Z334" s="196"/>
      <c r="AA334" s="196"/>
      <c r="AB334" s="196"/>
      <c r="AC334" s="196"/>
      <c r="AD334" s="199"/>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96"/>
      <c r="I335" s="196"/>
      <c r="J335" s="196"/>
      <c r="K335" s="196"/>
      <c r="L335" s="197"/>
      <c r="M335" s="197"/>
      <c r="N335" s="109">
        <f t="shared" si="88"/>
        <v>0</v>
      </c>
      <c r="O335" s="109">
        <f>(SUMIF($B$21:B335,B335,$N$21:N335))</f>
        <v>0</v>
      </c>
      <c r="P335" s="109">
        <f t="shared" si="96"/>
        <v>-2.0833333333333335</v>
      </c>
      <c r="Q335" s="197"/>
      <c r="R335" s="107">
        <f t="shared" si="89"/>
        <v>0</v>
      </c>
      <c r="S335" s="109">
        <f t="shared" si="90"/>
        <v>0</v>
      </c>
      <c r="T335" s="109">
        <f t="shared" si="91"/>
        <v>0</v>
      </c>
      <c r="U335" s="109">
        <f t="shared" si="92"/>
        <v>0</v>
      </c>
      <c r="V335" s="109">
        <f t="shared" si="93"/>
        <v>0</v>
      </c>
      <c r="W335" s="109">
        <f t="shared" si="94"/>
        <v>0</v>
      </c>
      <c r="X335" s="196"/>
      <c r="Y335" s="198"/>
      <c r="Z335" s="196"/>
      <c r="AA335" s="196"/>
      <c r="AB335" s="196"/>
      <c r="AC335" s="196"/>
      <c r="AD335" s="199"/>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96"/>
      <c r="I336" s="196"/>
      <c r="J336" s="196"/>
      <c r="K336" s="196"/>
      <c r="L336" s="197"/>
      <c r="M336" s="197"/>
      <c r="N336" s="109">
        <f t="shared" si="88"/>
        <v>0</v>
      </c>
      <c r="O336" s="109">
        <f>(SUMIF($B$21:B336,B336,$N$21:N336))</f>
        <v>0</v>
      </c>
      <c r="P336" s="109">
        <f t="shared" si="96"/>
        <v>-2.0833333333333335</v>
      </c>
      <c r="Q336" s="197"/>
      <c r="R336" s="107">
        <f t="shared" si="89"/>
        <v>0</v>
      </c>
      <c r="S336" s="109">
        <f t="shared" si="90"/>
        <v>0</v>
      </c>
      <c r="T336" s="109">
        <f t="shared" si="91"/>
        <v>0</v>
      </c>
      <c r="U336" s="109">
        <f t="shared" si="92"/>
        <v>0</v>
      </c>
      <c r="V336" s="109">
        <f t="shared" si="93"/>
        <v>0</v>
      </c>
      <c r="W336" s="109">
        <f t="shared" si="94"/>
        <v>0</v>
      </c>
      <c r="X336" s="196"/>
      <c r="Y336" s="198"/>
      <c r="Z336" s="196"/>
      <c r="AA336" s="196"/>
      <c r="AB336" s="196"/>
      <c r="AC336" s="196"/>
      <c r="AD336" s="199"/>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96"/>
      <c r="I337" s="196"/>
      <c r="J337" s="196"/>
      <c r="K337" s="196"/>
      <c r="L337" s="197"/>
      <c r="M337" s="197"/>
      <c r="N337" s="109">
        <f t="shared" si="88"/>
        <v>0</v>
      </c>
      <c r="O337" s="109">
        <f>(SUMIF($B$21:B337,B337,$N$21:N337))</f>
        <v>0</v>
      </c>
      <c r="P337" s="109">
        <f t="shared" si="96"/>
        <v>-2.0833333333333335</v>
      </c>
      <c r="Q337" s="197"/>
      <c r="R337" s="107">
        <f t="shared" si="89"/>
        <v>0</v>
      </c>
      <c r="S337" s="109">
        <f t="shared" si="90"/>
        <v>0</v>
      </c>
      <c r="T337" s="109">
        <f t="shared" si="91"/>
        <v>0</v>
      </c>
      <c r="U337" s="109">
        <f t="shared" si="92"/>
        <v>0</v>
      </c>
      <c r="V337" s="109">
        <f t="shared" si="93"/>
        <v>0</v>
      </c>
      <c r="W337" s="109">
        <f t="shared" si="94"/>
        <v>0</v>
      </c>
      <c r="X337" s="196"/>
      <c r="Y337" s="198"/>
      <c r="Z337" s="196"/>
      <c r="AA337" s="196"/>
      <c r="AB337" s="196"/>
      <c r="AC337" s="196"/>
      <c r="AD337" s="199"/>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96"/>
      <c r="I338" s="196"/>
      <c r="J338" s="196"/>
      <c r="K338" s="196"/>
      <c r="L338" s="197"/>
      <c r="M338" s="197"/>
      <c r="N338" s="109">
        <f t="shared" si="88"/>
        <v>0</v>
      </c>
      <c r="O338" s="109">
        <f>(SUMIF($B$21:B338,B338,$N$21:N338))</f>
        <v>0</v>
      </c>
      <c r="P338" s="109">
        <f t="shared" si="96"/>
        <v>-2.0833333333333335</v>
      </c>
      <c r="Q338" s="197"/>
      <c r="R338" s="107">
        <f t="shared" si="89"/>
        <v>0</v>
      </c>
      <c r="S338" s="109">
        <f t="shared" si="90"/>
        <v>0</v>
      </c>
      <c r="T338" s="109">
        <f t="shared" si="91"/>
        <v>0</v>
      </c>
      <c r="U338" s="109">
        <f t="shared" si="92"/>
        <v>0</v>
      </c>
      <c r="V338" s="109">
        <f t="shared" si="93"/>
        <v>0</v>
      </c>
      <c r="W338" s="109">
        <f t="shared" si="94"/>
        <v>0</v>
      </c>
      <c r="X338" s="196"/>
      <c r="Y338" s="198"/>
      <c r="Z338" s="196"/>
      <c r="AA338" s="196"/>
      <c r="AB338" s="196"/>
      <c r="AC338" s="196"/>
      <c r="AD338" s="199"/>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96"/>
      <c r="I339" s="196"/>
      <c r="J339" s="196"/>
      <c r="K339" s="196"/>
      <c r="L339" s="197"/>
      <c r="M339" s="197"/>
      <c r="N339" s="109">
        <f t="shared" ref="N339:N386" si="108">((((I339-H339+N(I339&lt;H339)+(K339-J339+N(K339&lt;J339))+L339-M339))))</f>
        <v>0</v>
      </c>
      <c r="O339" s="109">
        <f>(SUMIF($B$21:B339,B339,$N$21:N339))</f>
        <v>0</v>
      </c>
      <c r="P339" s="109">
        <f t="shared" si="96"/>
        <v>-2.0833333333333335</v>
      </c>
      <c r="Q339" s="197"/>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96"/>
      <c r="Y339" s="198"/>
      <c r="Z339" s="196"/>
      <c r="AA339" s="196"/>
      <c r="AB339" s="196"/>
      <c r="AC339" s="196"/>
      <c r="AD339" s="199"/>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96"/>
      <c r="I340" s="196"/>
      <c r="J340" s="196"/>
      <c r="K340" s="196"/>
      <c r="L340" s="197"/>
      <c r="M340" s="197"/>
      <c r="N340" s="109">
        <f t="shared" si="108"/>
        <v>0</v>
      </c>
      <c r="O340" s="109">
        <f>(SUMIF($B$21:B340,B340,$N$21:N340))</f>
        <v>0</v>
      </c>
      <c r="P340" s="109">
        <f t="shared" ref="P340:P386" si="116">IF(C340=2,-$AG$13+O340,IF(P339&lt;0,-$AG$13+O340,-$AG$13+O340))</f>
        <v>-2.0833333333333335</v>
      </c>
      <c r="Q340" s="197"/>
      <c r="R340" s="107">
        <f t="shared" si="109"/>
        <v>0</v>
      </c>
      <c r="S340" s="109">
        <f t="shared" si="110"/>
        <v>0</v>
      </c>
      <c r="T340" s="109">
        <f t="shared" si="111"/>
        <v>0</v>
      </c>
      <c r="U340" s="109">
        <f t="shared" si="112"/>
        <v>0</v>
      </c>
      <c r="V340" s="109">
        <f t="shared" si="113"/>
        <v>0</v>
      </c>
      <c r="W340" s="109">
        <f t="shared" si="114"/>
        <v>0</v>
      </c>
      <c r="X340" s="196"/>
      <c r="Y340" s="198"/>
      <c r="Z340" s="196"/>
      <c r="AA340" s="196"/>
      <c r="AB340" s="196"/>
      <c r="AC340" s="196"/>
      <c r="AD340" s="199"/>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96"/>
      <c r="I341" s="196"/>
      <c r="J341" s="196"/>
      <c r="K341" s="196"/>
      <c r="L341" s="197"/>
      <c r="M341" s="197"/>
      <c r="N341" s="109">
        <f t="shared" si="108"/>
        <v>0</v>
      </c>
      <c r="O341" s="109">
        <f>(SUMIF($B$21:B341,B341,$N$21:N341))</f>
        <v>0</v>
      </c>
      <c r="P341" s="109">
        <f t="shared" si="116"/>
        <v>-2.0833333333333335</v>
      </c>
      <c r="Q341" s="197"/>
      <c r="R341" s="107">
        <f t="shared" si="109"/>
        <v>0</v>
      </c>
      <c r="S341" s="109">
        <f t="shared" si="110"/>
        <v>0</v>
      </c>
      <c r="T341" s="109">
        <f t="shared" si="111"/>
        <v>0</v>
      </c>
      <c r="U341" s="109">
        <f t="shared" si="112"/>
        <v>0</v>
      </c>
      <c r="V341" s="109">
        <f t="shared" si="113"/>
        <v>0</v>
      </c>
      <c r="W341" s="109">
        <f t="shared" si="114"/>
        <v>0</v>
      </c>
      <c r="X341" s="196"/>
      <c r="Y341" s="198"/>
      <c r="Z341" s="196"/>
      <c r="AA341" s="196"/>
      <c r="AB341" s="196"/>
      <c r="AC341" s="196"/>
      <c r="AD341" s="199"/>
      <c r="AE341" s="109">
        <f t="shared" si="117"/>
        <v>-74.666666666666657</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96"/>
      <c r="I342" s="196"/>
      <c r="J342" s="196"/>
      <c r="K342" s="196"/>
      <c r="L342" s="197"/>
      <c r="M342" s="197"/>
      <c r="N342" s="109">
        <f t="shared" si="108"/>
        <v>0</v>
      </c>
      <c r="O342" s="109">
        <f>(SUMIF($B$21:B342,B342,$N$21:N342))</f>
        <v>0</v>
      </c>
      <c r="P342" s="109">
        <f t="shared" si="116"/>
        <v>-2.0833333333333335</v>
      </c>
      <c r="Q342" s="197"/>
      <c r="R342" s="107">
        <f t="shared" si="109"/>
        <v>0</v>
      </c>
      <c r="S342" s="109">
        <f t="shared" si="110"/>
        <v>0</v>
      </c>
      <c r="T342" s="109">
        <f t="shared" si="111"/>
        <v>0</v>
      </c>
      <c r="U342" s="109">
        <f t="shared" si="112"/>
        <v>0</v>
      </c>
      <c r="V342" s="109">
        <f t="shared" si="113"/>
        <v>0</v>
      </c>
      <c r="W342" s="109">
        <f t="shared" si="114"/>
        <v>0</v>
      </c>
      <c r="X342" s="196"/>
      <c r="Y342" s="198"/>
      <c r="Z342" s="196"/>
      <c r="AA342" s="196"/>
      <c r="AB342" s="196"/>
      <c r="AC342" s="196"/>
      <c r="AD342" s="199"/>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96"/>
      <c r="I343" s="196"/>
      <c r="J343" s="196"/>
      <c r="K343" s="196"/>
      <c r="L343" s="197"/>
      <c r="M343" s="197"/>
      <c r="N343" s="109">
        <f t="shared" si="108"/>
        <v>0</v>
      </c>
      <c r="O343" s="109">
        <f>(SUMIF($B$21:B343,B343,$N$21:N343))</f>
        <v>0</v>
      </c>
      <c r="P343" s="109">
        <f t="shared" si="116"/>
        <v>-2.0833333333333335</v>
      </c>
      <c r="Q343" s="197"/>
      <c r="R343" s="107">
        <f t="shared" si="109"/>
        <v>0</v>
      </c>
      <c r="S343" s="109">
        <f t="shared" si="110"/>
        <v>0</v>
      </c>
      <c r="T343" s="109">
        <f t="shared" si="111"/>
        <v>0</v>
      </c>
      <c r="U343" s="109">
        <f t="shared" si="112"/>
        <v>0</v>
      </c>
      <c r="V343" s="109">
        <f t="shared" si="113"/>
        <v>0</v>
      </c>
      <c r="W343" s="109">
        <f t="shared" si="114"/>
        <v>0</v>
      </c>
      <c r="X343" s="196"/>
      <c r="Y343" s="198"/>
      <c r="Z343" s="196"/>
      <c r="AA343" s="196"/>
      <c r="AB343" s="196"/>
      <c r="AC343" s="196"/>
      <c r="AD343" s="199"/>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96"/>
      <c r="I344" s="196"/>
      <c r="J344" s="196"/>
      <c r="K344" s="196"/>
      <c r="L344" s="197"/>
      <c r="M344" s="197"/>
      <c r="N344" s="109">
        <f t="shared" si="108"/>
        <v>0</v>
      </c>
      <c r="O344" s="109">
        <f>(SUMIF($B$21:B344,B344,$N$21:N344))</f>
        <v>0</v>
      </c>
      <c r="P344" s="109">
        <f t="shared" si="116"/>
        <v>-2.0833333333333335</v>
      </c>
      <c r="Q344" s="197"/>
      <c r="R344" s="107">
        <f t="shared" si="109"/>
        <v>0</v>
      </c>
      <c r="S344" s="109">
        <f t="shared" si="110"/>
        <v>0</v>
      </c>
      <c r="T344" s="109">
        <f t="shared" si="111"/>
        <v>0</v>
      </c>
      <c r="U344" s="109">
        <f t="shared" si="112"/>
        <v>0</v>
      </c>
      <c r="V344" s="109">
        <f t="shared" si="113"/>
        <v>0</v>
      </c>
      <c r="W344" s="109">
        <f t="shared" si="114"/>
        <v>0</v>
      </c>
      <c r="X344" s="196"/>
      <c r="Y344" s="198"/>
      <c r="Z344" s="196"/>
      <c r="AA344" s="196"/>
      <c r="AB344" s="196"/>
      <c r="AC344" s="196"/>
      <c r="AD344" s="199"/>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96"/>
      <c r="I345" s="196"/>
      <c r="J345" s="196"/>
      <c r="K345" s="196"/>
      <c r="L345" s="197"/>
      <c r="M345" s="197"/>
      <c r="N345" s="109">
        <f t="shared" si="108"/>
        <v>0</v>
      </c>
      <c r="O345" s="109">
        <f>(SUMIF($B$21:B345,B345,$N$21:N345))</f>
        <v>0</v>
      </c>
      <c r="P345" s="109">
        <f t="shared" si="116"/>
        <v>-2.0833333333333335</v>
      </c>
      <c r="Q345" s="197"/>
      <c r="R345" s="107">
        <f t="shared" si="109"/>
        <v>0</v>
      </c>
      <c r="S345" s="109">
        <f t="shared" si="110"/>
        <v>0</v>
      </c>
      <c r="T345" s="109">
        <f t="shared" si="111"/>
        <v>0</v>
      </c>
      <c r="U345" s="109">
        <f t="shared" si="112"/>
        <v>0</v>
      </c>
      <c r="V345" s="109">
        <f t="shared" si="113"/>
        <v>0</v>
      </c>
      <c r="W345" s="109">
        <f t="shared" si="114"/>
        <v>0</v>
      </c>
      <c r="X345" s="196"/>
      <c r="Y345" s="198"/>
      <c r="Z345" s="196"/>
      <c r="AA345" s="196"/>
      <c r="AB345" s="196"/>
      <c r="AC345" s="196"/>
      <c r="AD345" s="199"/>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96"/>
      <c r="I346" s="196"/>
      <c r="J346" s="196"/>
      <c r="K346" s="196"/>
      <c r="L346" s="197"/>
      <c r="M346" s="197"/>
      <c r="N346" s="109">
        <f t="shared" si="108"/>
        <v>0</v>
      </c>
      <c r="O346" s="109">
        <f>(SUMIF($B$21:B346,B346,$N$21:N346))</f>
        <v>0</v>
      </c>
      <c r="P346" s="109">
        <f t="shared" si="116"/>
        <v>-2.0833333333333335</v>
      </c>
      <c r="Q346" s="197"/>
      <c r="R346" s="107">
        <f t="shared" si="109"/>
        <v>0</v>
      </c>
      <c r="S346" s="109">
        <f t="shared" si="110"/>
        <v>0</v>
      </c>
      <c r="T346" s="109">
        <f t="shared" si="111"/>
        <v>0</v>
      </c>
      <c r="U346" s="109">
        <f t="shared" si="112"/>
        <v>0</v>
      </c>
      <c r="V346" s="109">
        <f t="shared" si="113"/>
        <v>0</v>
      </c>
      <c r="W346" s="109">
        <f t="shared" si="114"/>
        <v>0</v>
      </c>
      <c r="X346" s="196"/>
      <c r="Y346" s="198"/>
      <c r="Z346" s="196"/>
      <c r="AA346" s="196"/>
      <c r="AB346" s="196"/>
      <c r="AC346" s="196"/>
      <c r="AD346" s="199"/>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96"/>
      <c r="I347" s="196"/>
      <c r="J347" s="196"/>
      <c r="K347" s="196"/>
      <c r="L347" s="197"/>
      <c r="M347" s="197"/>
      <c r="N347" s="109">
        <f t="shared" si="108"/>
        <v>0</v>
      </c>
      <c r="O347" s="109">
        <f>(SUMIF($B$21:B347,B347,$N$21:N347))</f>
        <v>0</v>
      </c>
      <c r="P347" s="109">
        <f t="shared" si="116"/>
        <v>-2.0833333333333335</v>
      </c>
      <c r="Q347" s="197"/>
      <c r="R347" s="107">
        <f t="shared" si="109"/>
        <v>0</v>
      </c>
      <c r="S347" s="109">
        <f t="shared" si="110"/>
        <v>0</v>
      </c>
      <c r="T347" s="109">
        <f t="shared" si="111"/>
        <v>0</v>
      </c>
      <c r="U347" s="109">
        <f t="shared" si="112"/>
        <v>0</v>
      </c>
      <c r="V347" s="109">
        <f t="shared" si="113"/>
        <v>0</v>
      </c>
      <c r="W347" s="109">
        <f t="shared" si="114"/>
        <v>0</v>
      </c>
      <c r="X347" s="196"/>
      <c r="Y347" s="198"/>
      <c r="Z347" s="196"/>
      <c r="AA347" s="196"/>
      <c r="AB347" s="196"/>
      <c r="AC347" s="196"/>
      <c r="AD347" s="199"/>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96"/>
      <c r="I348" s="196"/>
      <c r="J348" s="196"/>
      <c r="K348" s="196"/>
      <c r="L348" s="197"/>
      <c r="M348" s="197"/>
      <c r="N348" s="109">
        <f t="shared" si="108"/>
        <v>0</v>
      </c>
      <c r="O348" s="109">
        <f>(SUMIF($B$21:B348,B348,$N$21:N348))</f>
        <v>0</v>
      </c>
      <c r="P348" s="109">
        <f t="shared" si="116"/>
        <v>-2.0833333333333335</v>
      </c>
      <c r="Q348" s="197"/>
      <c r="R348" s="107">
        <f t="shared" si="109"/>
        <v>0</v>
      </c>
      <c r="S348" s="109">
        <f t="shared" si="110"/>
        <v>0</v>
      </c>
      <c r="T348" s="109">
        <f t="shared" si="111"/>
        <v>0</v>
      </c>
      <c r="U348" s="109">
        <f t="shared" si="112"/>
        <v>0</v>
      </c>
      <c r="V348" s="109">
        <f t="shared" si="113"/>
        <v>0</v>
      </c>
      <c r="W348" s="109">
        <f t="shared" si="114"/>
        <v>0</v>
      </c>
      <c r="X348" s="196"/>
      <c r="Y348" s="198"/>
      <c r="Z348" s="196"/>
      <c r="AA348" s="196"/>
      <c r="AB348" s="196"/>
      <c r="AC348" s="196"/>
      <c r="AD348" s="199"/>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96"/>
      <c r="I349" s="196"/>
      <c r="J349" s="196"/>
      <c r="K349" s="196"/>
      <c r="L349" s="197"/>
      <c r="M349" s="197"/>
      <c r="N349" s="109">
        <f t="shared" si="108"/>
        <v>0</v>
      </c>
      <c r="O349" s="109">
        <f>(SUMIF($B$21:B349,B349,$N$21:N349))</f>
        <v>0</v>
      </c>
      <c r="P349" s="109">
        <f t="shared" si="116"/>
        <v>-2.0833333333333335</v>
      </c>
      <c r="Q349" s="197"/>
      <c r="R349" s="107">
        <f t="shared" si="109"/>
        <v>0</v>
      </c>
      <c r="S349" s="109">
        <f t="shared" si="110"/>
        <v>0</v>
      </c>
      <c r="T349" s="109">
        <f t="shared" si="111"/>
        <v>0</v>
      </c>
      <c r="U349" s="109">
        <f t="shared" si="112"/>
        <v>0</v>
      </c>
      <c r="V349" s="109">
        <f t="shared" si="113"/>
        <v>0</v>
      </c>
      <c r="W349" s="109">
        <f t="shared" si="114"/>
        <v>0</v>
      </c>
      <c r="X349" s="196"/>
      <c r="Y349" s="198"/>
      <c r="Z349" s="196"/>
      <c r="AA349" s="196"/>
      <c r="AB349" s="196"/>
      <c r="AC349" s="196"/>
      <c r="AD349" s="199"/>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96"/>
      <c r="I350" s="196"/>
      <c r="J350" s="196"/>
      <c r="K350" s="196"/>
      <c r="L350" s="197"/>
      <c r="M350" s="197"/>
      <c r="N350" s="109">
        <f t="shared" si="108"/>
        <v>0</v>
      </c>
      <c r="O350" s="109">
        <f>(SUMIF($B$21:B350,B350,$N$21:N350))</f>
        <v>0</v>
      </c>
      <c r="P350" s="109">
        <f t="shared" si="116"/>
        <v>-2.0833333333333335</v>
      </c>
      <c r="Q350" s="197"/>
      <c r="R350" s="107">
        <f t="shared" si="109"/>
        <v>0</v>
      </c>
      <c r="S350" s="109">
        <f t="shared" si="110"/>
        <v>0</v>
      </c>
      <c r="T350" s="109">
        <f t="shared" si="111"/>
        <v>0</v>
      </c>
      <c r="U350" s="109">
        <f t="shared" si="112"/>
        <v>0</v>
      </c>
      <c r="V350" s="109">
        <f t="shared" si="113"/>
        <v>0</v>
      </c>
      <c r="W350" s="109">
        <f t="shared" si="114"/>
        <v>0</v>
      </c>
      <c r="X350" s="196"/>
      <c r="Y350" s="198"/>
      <c r="Z350" s="196"/>
      <c r="AA350" s="196"/>
      <c r="AB350" s="196"/>
      <c r="AC350" s="196"/>
      <c r="AD350" s="199"/>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96"/>
      <c r="I351" s="196"/>
      <c r="J351" s="196"/>
      <c r="K351" s="196"/>
      <c r="L351" s="197"/>
      <c r="M351" s="197"/>
      <c r="N351" s="109">
        <f t="shared" si="108"/>
        <v>0</v>
      </c>
      <c r="O351" s="109">
        <f>(SUMIF($B$21:B351,B351,$N$21:N351))</f>
        <v>0</v>
      </c>
      <c r="P351" s="109">
        <f t="shared" si="116"/>
        <v>-2.0833333333333335</v>
      </c>
      <c r="Q351" s="197"/>
      <c r="R351" s="107">
        <f t="shared" si="109"/>
        <v>0</v>
      </c>
      <c r="S351" s="109">
        <f t="shared" si="110"/>
        <v>0</v>
      </c>
      <c r="T351" s="109">
        <f t="shared" si="111"/>
        <v>0</v>
      </c>
      <c r="U351" s="109">
        <f t="shared" si="112"/>
        <v>0</v>
      </c>
      <c r="V351" s="109">
        <f t="shared" si="113"/>
        <v>0</v>
      </c>
      <c r="W351" s="109">
        <f t="shared" si="114"/>
        <v>0</v>
      </c>
      <c r="X351" s="196"/>
      <c r="Y351" s="198"/>
      <c r="Z351" s="196"/>
      <c r="AA351" s="196"/>
      <c r="AB351" s="196"/>
      <c r="AC351" s="196"/>
      <c r="AD351" s="199"/>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96"/>
      <c r="I352" s="196"/>
      <c r="J352" s="196"/>
      <c r="K352" s="196"/>
      <c r="L352" s="197"/>
      <c r="M352" s="197"/>
      <c r="N352" s="109">
        <f t="shared" si="108"/>
        <v>0</v>
      </c>
      <c r="O352" s="109">
        <f>(SUMIF($B$21:B352,B352,$N$21:N352))</f>
        <v>0</v>
      </c>
      <c r="P352" s="109">
        <f t="shared" si="116"/>
        <v>-2.0833333333333335</v>
      </c>
      <c r="Q352" s="197"/>
      <c r="R352" s="107">
        <f t="shared" si="109"/>
        <v>0</v>
      </c>
      <c r="S352" s="109">
        <f t="shared" si="110"/>
        <v>0</v>
      </c>
      <c r="T352" s="109">
        <f t="shared" si="111"/>
        <v>0</v>
      </c>
      <c r="U352" s="109">
        <f t="shared" si="112"/>
        <v>0</v>
      </c>
      <c r="V352" s="109">
        <f t="shared" si="113"/>
        <v>0</v>
      </c>
      <c r="W352" s="109">
        <f t="shared" si="114"/>
        <v>0</v>
      </c>
      <c r="X352" s="196"/>
      <c r="Y352" s="198"/>
      <c r="Z352" s="196"/>
      <c r="AA352" s="196"/>
      <c r="AB352" s="196"/>
      <c r="AC352" s="196"/>
      <c r="AD352" s="199"/>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96"/>
      <c r="I353" s="196"/>
      <c r="J353" s="196"/>
      <c r="K353" s="196"/>
      <c r="L353" s="197"/>
      <c r="M353" s="197"/>
      <c r="N353" s="109">
        <f t="shared" si="108"/>
        <v>0</v>
      </c>
      <c r="O353" s="109">
        <f>(SUMIF($B$21:B353,B353,$N$21:N353))</f>
        <v>0</v>
      </c>
      <c r="P353" s="109">
        <f t="shared" si="116"/>
        <v>-2.0833333333333335</v>
      </c>
      <c r="Q353" s="197"/>
      <c r="R353" s="107">
        <f t="shared" si="109"/>
        <v>0</v>
      </c>
      <c r="S353" s="109">
        <f t="shared" si="110"/>
        <v>0</v>
      </c>
      <c r="T353" s="109">
        <f t="shared" si="111"/>
        <v>0</v>
      </c>
      <c r="U353" s="109">
        <f t="shared" si="112"/>
        <v>0</v>
      </c>
      <c r="V353" s="109">
        <f t="shared" si="113"/>
        <v>0</v>
      </c>
      <c r="W353" s="109">
        <f t="shared" si="114"/>
        <v>0</v>
      </c>
      <c r="X353" s="196"/>
      <c r="Y353" s="198"/>
      <c r="Z353" s="196"/>
      <c r="AA353" s="196"/>
      <c r="AB353" s="196"/>
      <c r="AC353" s="196"/>
      <c r="AD353" s="199"/>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96"/>
      <c r="I354" s="196"/>
      <c r="J354" s="196"/>
      <c r="K354" s="196"/>
      <c r="L354" s="197"/>
      <c r="M354" s="197"/>
      <c r="N354" s="109">
        <f t="shared" si="108"/>
        <v>0</v>
      </c>
      <c r="O354" s="109">
        <f>(SUMIF($B$21:B354,B354,$N$21:N354))</f>
        <v>0</v>
      </c>
      <c r="P354" s="109">
        <f t="shared" si="116"/>
        <v>-2.0833333333333335</v>
      </c>
      <c r="Q354" s="197"/>
      <c r="R354" s="107">
        <f t="shared" si="109"/>
        <v>0</v>
      </c>
      <c r="S354" s="109">
        <f t="shared" si="110"/>
        <v>0</v>
      </c>
      <c r="T354" s="109">
        <f t="shared" si="111"/>
        <v>0</v>
      </c>
      <c r="U354" s="109">
        <f t="shared" si="112"/>
        <v>0</v>
      </c>
      <c r="V354" s="109">
        <f t="shared" si="113"/>
        <v>0</v>
      </c>
      <c r="W354" s="109">
        <f t="shared" si="114"/>
        <v>0</v>
      </c>
      <c r="X354" s="196"/>
      <c r="Y354" s="198"/>
      <c r="Z354" s="196"/>
      <c r="AA354" s="196"/>
      <c r="AB354" s="196"/>
      <c r="AC354" s="196"/>
      <c r="AD354" s="199"/>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96"/>
      <c r="I355" s="196"/>
      <c r="J355" s="196"/>
      <c r="K355" s="196"/>
      <c r="L355" s="197"/>
      <c r="M355" s="197"/>
      <c r="N355" s="109">
        <f t="shared" si="108"/>
        <v>0</v>
      </c>
      <c r="O355" s="109">
        <f>(SUMIF($B$21:B355,B355,$N$21:N355))</f>
        <v>0</v>
      </c>
      <c r="P355" s="109">
        <f t="shared" si="116"/>
        <v>-2.0833333333333335</v>
      </c>
      <c r="Q355" s="197"/>
      <c r="R355" s="107">
        <f t="shared" si="109"/>
        <v>0</v>
      </c>
      <c r="S355" s="109">
        <f t="shared" si="110"/>
        <v>0</v>
      </c>
      <c r="T355" s="109">
        <f t="shared" si="111"/>
        <v>0</v>
      </c>
      <c r="U355" s="109">
        <f t="shared" si="112"/>
        <v>0</v>
      </c>
      <c r="V355" s="109">
        <f t="shared" si="113"/>
        <v>0</v>
      </c>
      <c r="W355" s="109">
        <f t="shared" si="114"/>
        <v>0</v>
      </c>
      <c r="X355" s="196"/>
      <c r="Y355" s="198"/>
      <c r="Z355" s="196"/>
      <c r="AA355" s="196"/>
      <c r="AB355" s="196"/>
      <c r="AC355" s="196"/>
      <c r="AD355" s="199"/>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96"/>
      <c r="I356" s="196"/>
      <c r="J356" s="196"/>
      <c r="K356" s="196"/>
      <c r="L356" s="197"/>
      <c r="M356" s="197"/>
      <c r="N356" s="109">
        <f t="shared" si="108"/>
        <v>0</v>
      </c>
      <c r="O356" s="109">
        <f>(SUMIF($B$21:B356,B356,$N$21:N356))</f>
        <v>0</v>
      </c>
      <c r="P356" s="109">
        <f t="shared" si="116"/>
        <v>-2.0833333333333335</v>
      </c>
      <c r="Q356" s="197"/>
      <c r="R356" s="107">
        <f t="shared" si="109"/>
        <v>0</v>
      </c>
      <c r="S356" s="109">
        <f t="shared" si="110"/>
        <v>0</v>
      </c>
      <c r="T356" s="109">
        <f t="shared" si="111"/>
        <v>0</v>
      </c>
      <c r="U356" s="109">
        <f t="shared" si="112"/>
        <v>0</v>
      </c>
      <c r="V356" s="109">
        <f t="shared" si="113"/>
        <v>0</v>
      </c>
      <c r="W356" s="109">
        <f t="shared" si="114"/>
        <v>0</v>
      </c>
      <c r="X356" s="196"/>
      <c r="Y356" s="198"/>
      <c r="Z356" s="196"/>
      <c r="AA356" s="196"/>
      <c r="AB356" s="196"/>
      <c r="AC356" s="196"/>
      <c r="AD356" s="199"/>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96"/>
      <c r="I357" s="196"/>
      <c r="J357" s="196"/>
      <c r="K357" s="196"/>
      <c r="L357" s="197"/>
      <c r="M357" s="197"/>
      <c r="N357" s="109">
        <f t="shared" si="108"/>
        <v>0</v>
      </c>
      <c r="O357" s="109">
        <f>(SUMIF($B$21:B357,B357,$N$21:N357))</f>
        <v>0</v>
      </c>
      <c r="P357" s="109">
        <f t="shared" si="116"/>
        <v>-2.0833333333333335</v>
      </c>
      <c r="Q357" s="197"/>
      <c r="R357" s="107">
        <f t="shared" si="109"/>
        <v>0</v>
      </c>
      <c r="S357" s="109">
        <f t="shared" si="110"/>
        <v>0</v>
      </c>
      <c r="T357" s="109">
        <f t="shared" si="111"/>
        <v>0</v>
      </c>
      <c r="U357" s="109">
        <f t="shared" si="112"/>
        <v>0</v>
      </c>
      <c r="V357" s="109">
        <f t="shared" si="113"/>
        <v>0</v>
      </c>
      <c r="W357" s="109">
        <f t="shared" si="114"/>
        <v>0</v>
      </c>
      <c r="X357" s="196"/>
      <c r="Y357" s="198"/>
      <c r="Z357" s="196"/>
      <c r="AA357" s="196"/>
      <c r="AB357" s="196"/>
      <c r="AC357" s="196"/>
      <c r="AD357" s="199"/>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96"/>
      <c r="I358" s="196"/>
      <c r="J358" s="196"/>
      <c r="K358" s="196"/>
      <c r="L358" s="197"/>
      <c r="M358" s="197"/>
      <c r="N358" s="109">
        <f t="shared" si="108"/>
        <v>0</v>
      </c>
      <c r="O358" s="109">
        <f>(SUMIF($B$21:B358,B358,$N$21:N358))</f>
        <v>0</v>
      </c>
      <c r="P358" s="109">
        <f t="shared" si="116"/>
        <v>-2.0833333333333335</v>
      </c>
      <c r="Q358" s="197"/>
      <c r="R358" s="107">
        <f t="shared" si="109"/>
        <v>0</v>
      </c>
      <c r="S358" s="109">
        <f t="shared" si="110"/>
        <v>0</v>
      </c>
      <c r="T358" s="109">
        <f t="shared" si="111"/>
        <v>0</v>
      </c>
      <c r="U358" s="109">
        <f t="shared" si="112"/>
        <v>0</v>
      </c>
      <c r="V358" s="109">
        <f t="shared" si="113"/>
        <v>0</v>
      </c>
      <c r="W358" s="109">
        <f t="shared" si="114"/>
        <v>0</v>
      </c>
      <c r="X358" s="196"/>
      <c r="Y358" s="198"/>
      <c r="Z358" s="196"/>
      <c r="AA358" s="196"/>
      <c r="AB358" s="196"/>
      <c r="AC358" s="196"/>
      <c r="AD358" s="199"/>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96"/>
      <c r="I359" s="196"/>
      <c r="J359" s="196"/>
      <c r="K359" s="196"/>
      <c r="L359" s="197"/>
      <c r="M359" s="197"/>
      <c r="N359" s="109">
        <f t="shared" si="108"/>
        <v>0</v>
      </c>
      <c r="O359" s="109">
        <f>(SUMIF($B$21:B359,B359,$N$21:N359))</f>
        <v>0</v>
      </c>
      <c r="P359" s="109">
        <f t="shared" si="116"/>
        <v>-2.0833333333333335</v>
      </c>
      <c r="Q359" s="197"/>
      <c r="R359" s="107">
        <f t="shared" si="109"/>
        <v>0</v>
      </c>
      <c r="S359" s="109">
        <f t="shared" si="110"/>
        <v>0</v>
      </c>
      <c r="T359" s="109">
        <f t="shared" si="111"/>
        <v>0</v>
      </c>
      <c r="U359" s="109">
        <f t="shared" si="112"/>
        <v>0</v>
      </c>
      <c r="V359" s="109">
        <f t="shared" si="113"/>
        <v>0</v>
      </c>
      <c r="W359" s="109">
        <f t="shared" si="114"/>
        <v>0</v>
      </c>
      <c r="X359" s="196"/>
      <c r="Y359" s="198"/>
      <c r="Z359" s="196"/>
      <c r="AA359" s="196"/>
      <c r="AB359" s="196"/>
      <c r="AC359" s="196"/>
      <c r="AD359" s="199"/>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96"/>
      <c r="I360" s="196"/>
      <c r="J360" s="196"/>
      <c r="K360" s="196"/>
      <c r="L360" s="197"/>
      <c r="M360" s="197"/>
      <c r="N360" s="109">
        <f t="shared" si="108"/>
        <v>0</v>
      </c>
      <c r="O360" s="109">
        <f>(SUMIF($B$21:B360,B360,$N$21:N360))</f>
        <v>0</v>
      </c>
      <c r="P360" s="109">
        <f t="shared" si="116"/>
        <v>-2.0833333333333335</v>
      </c>
      <c r="Q360" s="197"/>
      <c r="R360" s="107">
        <f t="shared" si="109"/>
        <v>0</v>
      </c>
      <c r="S360" s="109">
        <f t="shared" si="110"/>
        <v>0</v>
      </c>
      <c r="T360" s="109">
        <f t="shared" si="111"/>
        <v>0</v>
      </c>
      <c r="U360" s="109">
        <f t="shared" si="112"/>
        <v>0</v>
      </c>
      <c r="V360" s="109">
        <f t="shared" si="113"/>
        <v>0</v>
      </c>
      <c r="W360" s="109">
        <f t="shared" si="114"/>
        <v>0</v>
      </c>
      <c r="X360" s="196"/>
      <c r="Y360" s="198"/>
      <c r="Z360" s="196"/>
      <c r="AA360" s="196"/>
      <c r="AB360" s="196"/>
      <c r="AC360" s="196"/>
      <c r="AD360" s="199"/>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96"/>
      <c r="I361" s="196"/>
      <c r="J361" s="196"/>
      <c r="K361" s="196"/>
      <c r="L361" s="197"/>
      <c r="M361" s="197"/>
      <c r="N361" s="109">
        <f t="shared" si="108"/>
        <v>0</v>
      </c>
      <c r="O361" s="109">
        <f>(SUMIF($B$21:B361,B361,$N$21:N361))</f>
        <v>0</v>
      </c>
      <c r="P361" s="109">
        <f t="shared" si="116"/>
        <v>-2.0833333333333335</v>
      </c>
      <c r="Q361" s="197"/>
      <c r="R361" s="107">
        <f t="shared" si="109"/>
        <v>0</v>
      </c>
      <c r="S361" s="109">
        <f t="shared" si="110"/>
        <v>0</v>
      </c>
      <c r="T361" s="109">
        <f t="shared" si="111"/>
        <v>0</v>
      </c>
      <c r="U361" s="109">
        <f t="shared" si="112"/>
        <v>0</v>
      </c>
      <c r="V361" s="109">
        <f t="shared" si="113"/>
        <v>0</v>
      </c>
      <c r="W361" s="109">
        <f t="shared" si="114"/>
        <v>0</v>
      </c>
      <c r="X361" s="196"/>
      <c r="Y361" s="198"/>
      <c r="Z361" s="196"/>
      <c r="AA361" s="196"/>
      <c r="AB361" s="196"/>
      <c r="AC361" s="196"/>
      <c r="AD361" s="199"/>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96"/>
      <c r="I362" s="196"/>
      <c r="J362" s="196"/>
      <c r="K362" s="196"/>
      <c r="L362" s="197"/>
      <c r="M362" s="197"/>
      <c r="N362" s="109">
        <f t="shared" si="108"/>
        <v>0</v>
      </c>
      <c r="O362" s="109">
        <f>(SUMIF($B$21:B362,B362,$N$21:N362))</f>
        <v>0</v>
      </c>
      <c r="P362" s="109">
        <f t="shared" si="116"/>
        <v>-2.0833333333333335</v>
      </c>
      <c r="Q362" s="197"/>
      <c r="R362" s="107">
        <f t="shared" si="109"/>
        <v>0</v>
      </c>
      <c r="S362" s="109">
        <f t="shared" si="110"/>
        <v>0</v>
      </c>
      <c r="T362" s="109">
        <f t="shared" si="111"/>
        <v>0</v>
      </c>
      <c r="U362" s="109">
        <f t="shared" si="112"/>
        <v>0</v>
      </c>
      <c r="V362" s="109">
        <f t="shared" si="113"/>
        <v>0</v>
      </c>
      <c r="W362" s="109">
        <f t="shared" si="114"/>
        <v>0</v>
      </c>
      <c r="X362" s="196"/>
      <c r="Y362" s="198"/>
      <c r="Z362" s="196"/>
      <c r="AA362" s="196"/>
      <c r="AB362" s="196"/>
      <c r="AC362" s="196"/>
      <c r="AD362" s="199"/>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96"/>
      <c r="I363" s="196"/>
      <c r="J363" s="196"/>
      <c r="K363" s="196"/>
      <c r="L363" s="197"/>
      <c r="M363" s="197"/>
      <c r="N363" s="109">
        <f t="shared" si="108"/>
        <v>0</v>
      </c>
      <c r="O363" s="109">
        <f>(SUMIF($B$21:B363,B363,$N$21:N363))</f>
        <v>0</v>
      </c>
      <c r="P363" s="109">
        <f t="shared" si="116"/>
        <v>-2.0833333333333335</v>
      </c>
      <c r="Q363" s="197"/>
      <c r="R363" s="107">
        <f t="shared" si="109"/>
        <v>0</v>
      </c>
      <c r="S363" s="109">
        <f t="shared" si="110"/>
        <v>0</v>
      </c>
      <c r="T363" s="109">
        <f t="shared" si="111"/>
        <v>0</v>
      </c>
      <c r="U363" s="109">
        <f t="shared" si="112"/>
        <v>0</v>
      </c>
      <c r="V363" s="109">
        <f t="shared" si="113"/>
        <v>0</v>
      </c>
      <c r="W363" s="109">
        <f t="shared" si="114"/>
        <v>0</v>
      </c>
      <c r="X363" s="196"/>
      <c r="Y363" s="198"/>
      <c r="Z363" s="196"/>
      <c r="AA363" s="196"/>
      <c r="AB363" s="196"/>
      <c r="AC363" s="196"/>
      <c r="AD363" s="199"/>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96"/>
      <c r="I364" s="196"/>
      <c r="J364" s="196"/>
      <c r="K364" s="196"/>
      <c r="L364" s="197"/>
      <c r="M364" s="197"/>
      <c r="N364" s="109">
        <f t="shared" si="108"/>
        <v>0</v>
      </c>
      <c r="O364" s="109">
        <f>(SUMIF($B$21:B364,B364,$N$21:N364))</f>
        <v>0</v>
      </c>
      <c r="P364" s="109">
        <f t="shared" si="116"/>
        <v>-2.0833333333333335</v>
      </c>
      <c r="Q364" s="197"/>
      <c r="R364" s="107">
        <f t="shared" si="109"/>
        <v>0</v>
      </c>
      <c r="S364" s="109">
        <f t="shared" si="110"/>
        <v>0</v>
      </c>
      <c r="T364" s="109">
        <f t="shared" si="111"/>
        <v>0</v>
      </c>
      <c r="U364" s="109">
        <f t="shared" si="112"/>
        <v>0</v>
      </c>
      <c r="V364" s="109">
        <f t="shared" si="113"/>
        <v>0</v>
      </c>
      <c r="W364" s="109">
        <f t="shared" si="114"/>
        <v>0</v>
      </c>
      <c r="X364" s="196"/>
      <c r="Y364" s="198"/>
      <c r="Z364" s="196"/>
      <c r="AA364" s="196"/>
      <c r="AB364" s="196"/>
      <c r="AC364" s="196"/>
      <c r="AD364" s="199"/>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96"/>
      <c r="I365" s="196"/>
      <c r="J365" s="196"/>
      <c r="K365" s="196"/>
      <c r="L365" s="197"/>
      <c r="M365" s="197"/>
      <c r="N365" s="109">
        <f t="shared" si="108"/>
        <v>0</v>
      </c>
      <c r="O365" s="109">
        <f>(SUMIF($B$21:B365,B365,$N$21:N365))</f>
        <v>0</v>
      </c>
      <c r="P365" s="109">
        <f t="shared" si="116"/>
        <v>-2.0833333333333335</v>
      </c>
      <c r="Q365" s="197"/>
      <c r="R365" s="107">
        <f t="shared" si="109"/>
        <v>0</v>
      </c>
      <c r="S365" s="109">
        <f t="shared" si="110"/>
        <v>0</v>
      </c>
      <c r="T365" s="109">
        <f t="shared" si="111"/>
        <v>0</v>
      </c>
      <c r="U365" s="109">
        <f t="shared" si="112"/>
        <v>0</v>
      </c>
      <c r="V365" s="109">
        <f t="shared" si="113"/>
        <v>0</v>
      </c>
      <c r="W365" s="109">
        <f t="shared" si="114"/>
        <v>0</v>
      </c>
      <c r="X365" s="196"/>
      <c r="Y365" s="198"/>
      <c r="Z365" s="196"/>
      <c r="AA365" s="196"/>
      <c r="AB365" s="196"/>
      <c r="AC365" s="196"/>
      <c r="AD365" s="199"/>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96"/>
      <c r="I366" s="196"/>
      <c r="J366" s="196"/>
      <c r="K366" s="196"/>
      <c r="L366" s="197"/>
      <c r="M366" s="197"/>
      <c r="N366" s="109">
        <f t="shared" si="108"/>
        <v>0</v>
      </c>
      <c r="O366" s="109">
        <f>(SUMIF($B$21:B366,B366,$N$21:N366))</f>
        <v>0</v>
      </c>
      <c r="P366" s="109">
        <f t="shared" si="116"/>
        <v>-2.0833333333333335</v>
      </c>
      <c r="Q366" s="197"/>
      <c r="R366" s="107">
        <f t="shared" si="109"/>
        <v>0</v>
      </c>
      <c r="S366" s="109">
        <f t="shared" si="110"/>
        <v>0</v>
      </c>
      <c r="T366" s="109">
        <f t="shared" si="111"/>
        <v>0</v>
      </c>
      <c r="U366" s="109">
        <f t="shared" si="112"/>
        <v>0</v>
      </c>
      <c r="V366" s="109">
        <f t="shared" si="113"/>
        <v>0</v>
      </c>
      <c r="W366" s="109">
        <f t="shared" si="114"/>
        <v>0</v>
      </c>
      <c r="X366" s="196"/>
      <c r="Y366" s="198"/>
      <c r="Z366" s="196"/>
      <c r="AA366" s="196"/>
      <c r="AB366" s="196"/>
      <c r="AC366" s="196"/>
      <c r="AD366" s="199"/>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96"/>
      <c r="I367" s="196"/>
      <c r="J367" s="196"/>
      <c r="K367" s="196"/>
      <c r="L367" s="197"/>
      <c r="M367" s="197"/>
      <c r="N367" s="109">
        <f t="shared" si="108"/>
        <v>0</v>
      </c>
      <c r="O367" s="109">
        <f>(SUMIF($B$21:B367,B367,$N$21:N367))</f>
        <v>0</v>
      </c>
      <c r="P367" s="109">
        <f t="shared" si="116"/>
        <v>-2.0833333333333335</v>
      </c>
      <c r="Q367" s="197"/>
      <c r="R367" s="107">
        <f t="shared" si="109"/>
        <v>0</v>
      </c>
      <c r="S367" s="109">
        <f t="shared" si="110"/>
        <v>0</v>
      </c>
      <c r="T367" s="109">
        <f t="shared" si="111"/>
        <v>0</v>
      </c>
      <c r="U367" s="109">
        <f t="shared" si="112"/>
        <v>0</v>
      </c>
      <c r="V367" s="109">
        <f t="shared" si="113"/>
        <v>0</v>
      </c>
      <c r="W367" s="109">
        <f t="shared" si="114"/>
        <v>0</v>
      </c>
      <c r="X367" s="196"/>
      <c r="Y367" s="198"/>
      <c r="Z367" s="196"/>
      <c r="AA367" s="196"/>
      <c r="AB367" s="196"/>
      <c r="AC367" s="196"/>
      <c r="AD367" s="199"/>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96"/>
      <c r="I368" s="196"/>
      <c r="J368" s="196"/>
      <c r="K368" s="196"/>
      <c r="L368" s="197"/>
      <c r="M368" s="197"/>
      <c r="N368" s="109">
        <f t="shared" si="108"/>
        <v>0</v>
      </c>
      <c r="O368" s="109">
        <f>(SUMIF($B$21:B368,B368,$N$21:N368))</f>
        <v>0</v>
      </c>
      <c r="P368" s="109">
        <f t="shared" si="116"/>
        <v>-2.0833333333333335</v>
      </c>
      <c r="Q368" s="197"/>
      <c r="R368" s="107">
        <f t="shared" si="109"/>
        <v>0</v>
      </c>
      <c r="S368" s="109">
        <f t="shared" si="110"/>
        <v>0</v>
      </c>
      <c r="T368" s="109">
        <f t="shared" si="111"/>
        <v>0</v>
      </c>
      <c r="U368" s="109">
        <f t="shared" si="112"/>
        <v>0</v>
      </c>
      <c r="V368" s="109">
        <f t="shared" si="113"/>
        <v>0</v>
      </c>
      <c r="W368" s="109">
        <f t="shared" si="114"/>
        <v>0</v>
      </c>
      <c r="X368" s="196"/>
      <c r="Y368" s="198"/>
      <c r="Z368" s="196"/>
      <c r="AA368" s="196"/>
      <c r="AB368" s="196"/>
      <c r="AC368" s="196"/>
      <c r="AD368" s="199"/>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96"/>
      <c r="I369" s="196"/>
      <c r="J369" s="196"/>
      <c r="K369" s="196"/>
      <c r="L369" s="197"/>
      <c r="M369" s="197"/>
      <c r="N369" s="109">
        <f t="shared" si="108"/>
        <v>0</v>
      </c>
      <c r="O369" s="109">
        <f>(SUMIF($B$21:B369,B369,$N$21:N369))</f>
        <v>0</v>
      </c>
      <c r="P369" s="109">
        <f t="shared" si="116"/>
        <v>-2.0833333333333335</v>
      </c>
      <c r="Q369" s="197"/>
      <c r="R369" s="107">
        <f t="shared" si="109"/>
        <v>0</v>
      </c>
      <c r="S369" s="109">
        <f t="shared" si="110"/>
        <v>0</v>
      </c>
      <c r="T369" s="109">
        <f t="shared" si="111"/>
        <v>0</v>
      </c>
      <c r="U369" s="109">
        <f t="shared" si="112"/>
        <v>0</v>
      </c>
      <c r="V369" s="109">
        <f t="shared" si="113"/>
        <v>0</v>
      </c>
      <c r="W369" s="109">
        <f t="shared" si="114"/>
        <v>0</v>
      </c>
      <c r="X369" s="196"/>
      <c r="Y369" s="198"/>
      <c r="Z369" s="196"/>
      <c r="AA369" s="196"/>
      <c r="AB369" s="196"/>
      <c r="AC369" s="196"/>
      <c r="AD369" s="199"/>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96"/>
      <c r="I370" s="196"/>
      <c r="J370" s="196"/>
      <c r="K370" s="196"/>
      <c r="L370" s="197"/>
      <c r="M370" s="197"/>
      <c r="N370" s="109">
        <f t="shared" si="108"/>
        <v>0</v>
      </c>
      <c r="O370" s="109">
        <f>(SUMIF($B$21:B370,B370,$N$21:N370))</f>
        <v>0</v>
      </c>
      <c r="P370" s="109">
        <f t="shared" si="116"/>
        <v>-2.0833333333333335</v>
      </c>
      <c r="Q370" s="197"/>
      <c r="R370" s="107">
        <f t="shared" si="109"/>
        <v>0</v>
      </c>
      <c r="S370" s="109">
        <f t="shared" si="110"/>
        <v>0</v>
      </c>
      <c r="T370" s="109">
        <f t="shared" si="111"/>
        <v>0</v>
      </c>
      <c r="U370" s="109">
        <f t="shared" si="112"/>
        <v>0</v>
      </c>
      <c r="V370" s="109">
        <f t="shared" si="113"/>
        <v>0</v>
      </c>
      <c r="W370" s="109">
        <f t="shared" si="114"/>
        <v>0</v>
      </c>
      <c r="X370" s="196"/>
      <c r="Y370" s="198"/>
      <c r="Z370" s="196"/>
      <c r="AA370" s="196"/>
      <c r="AB370" s="196"/>
      <c r="AC370" s="196"/>
      <c r="AD370" s="199"/>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96"/>
      <c r="I371" s="196"/>
      <c r="J371" s="196"/>
      <c r="K371" s="196"/>
      <c r="L371" s="197"/>
      <c r="M371" s="197"/>
      <c r="N371" s="109">
        <f t="shared" si="108"/>
        <v>0</v>
      </c>
      <c r="O371" s="109">
        <f>(SUMIF($B$21:B371,B371,$N$21:N371))</f>
        <v>0</v>
      </c>
      <c r="P371" s="109">
        <f t="shared" si="116"/>
        <v>-2.0833333333333335</v>
      </c>
      <c r="Q371" s="197"/>
      <c r="R371" s="107">
        <f t="shared" si="109"/>
        <v>0</v>
      </c>
      <c r="S371" s="109">
        <f t="shared" si="110"/>
        <v>0</v>
      </c>
      <c r="T371" s="109">
        <f t="shared" si="111"/>
        <v>0</v>
      </c>
      <c r="U371" s="109">
        <f t="shared" si="112"/>
        <v>0</v>
      </c>
      <c r="V371" s="109">
        <f t="shared" si="113"/>
        <v>0</v>
      </c>
      <c r="W371" s="109">
        <f t="shared" si="114"/>
        <v>0</v>
      </c>
      <c r="X371" s="196"/>
      <c r="Y371" s="198"/>
      <c r="Z371" s="196"/>
      <c r="AA371" s="196"/>
      <c r="AB371" s="196"/>
      <c r="AC371" s="196"/>
      <c r="AD371" s="199"/>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96"/>
      <c r="I372" s="196"/>
      <c r="J372" s="196"/>
      <c r="K372" s="196"/>
      <c r="L372" s="197"/>
      <c r="M372" s="197"/>
      <c r="N372" s="109">
        <f t="shared" si="108"/>
        <v>0</v>
      </c>
      <c r="O372" s="109">
        <f>(SUMIF($B$21:B372,B372,$N$21:N372))</f>
        <v>0</v>
      </c>
      <c r="P372" s="109">
        <f t="shared" si="116"/>
        <v>-2.0833333333333335</v>
      </c>
      <c r="Q372" s="197"/>
      <c r="R372" s="107">
        <f t="shared" si="109"/>
        <v>0</v>
      </c>
      <c r="S372" s="109">
        <f t="shared" si="110"/>
        <v>0</v>
      </c>
      <c r="T372" s="109">
        <f t="shared" si="111"/>
        <v>0</v>
      </c>
      <c r="U372" s="109">
        <f t="shared" si="112"/>
        <v>0</v>
      </c>
      <c r="V372" s="109">
        <f t="shared" si="113"/>
        <v>0</v>
      </c>
      <c r="W372" s="109">
        <f t="shared" si="114"/>
        <v>0</v>
      </c>
      <c r="X372" s="196"/>
      <c r="Y372" s="198"/>
      <c r="Z372" s="196"/>
      <c r="AA372" s="196"/>
      <c r="AB372" s="196"/>
      <c r="AC372" s="196"/>
      <c r="AD372" s="199"/>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96"/>
      <c r="I373" s="196"/>
      <c r="J373" s="196"/>
      <c r="K373" s="196"/>
      <c r="L373" s="197"/>
      <c r="M373" s="197"/>
      <c r="N373" s="109">
        <f t="shared" si="108"/>
        <v>0</v>
      </c>
      <c r="O373" s="109">
        <f>(SUMIF($B$21:B373,B373,$N$21:N373))</f>
        <v>0</v>
      </c>
      <c r="P373" s="109">
        <f t="shared" si="116"/>
        <v>-2.0833333333333335</v>
      </c>
      <c r="Q373" s="197"/>
      <c r="R373" s="107">
        <f t="shared" si="109"/>
        <v>0</v>
      </c>
      <c r="S373" s="109">
        <f t="shared" si="110"/>
        <v>0</v>
      </c>
      <c r="T373" s="109">
        <f t="shared" si="111"/>
        <v>0</v>
      </c>
      <c r="U373" s="109">
        <f t="shared" si="112"/>
        <v>0</v>
      </c>
      <c r="V373" s="109">
        <f t="shared" si="113"/>
        <v>0</v>
      </c>
      <c r="W373" s="109">
        <f t="shared" si="114"/>
        <v>0</v>
      </c>
      <c r="X373" s="196"/>
      <c r="Y373" s="198"/>
      <c r="Z373" s="196"/>
      <c r="AA373" s="196"/>
      <c r="AB373" s="196"/>
      <c r="AC373" s="196"/>
      <c r="AD373" s="199"/>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96"/>
      <c r="I374" s="196"/>
      <c r="J374" s="196"/>
      <c r="K374" s="196"/>
      <c r="L374" s="197"/>
      <c r="M374" s="197"/>
      <c r="N374" s="109">
        <f t="shared" si="108"/>
        <v>0</v>
      </c>
      <c r="O374" s="109">
        <f>(SUMIF($B$21:B374,B374,$N$21:N374))</f>
        <v>0</v>
      </c>
      <c r="P374" s="109">
        <f t="shared" si="116"/>
        <v>-2.0833333333333335</v>
      </c>
      <c r="Q374" s="197"/>
      <c r="R374" s="107">
        <f t="shared" si="109"/>
        <v>0</v>
      </c>
      <c r="S374" s="109">
        <f t="shared" si="110"/>
        <v>0</v>
      </c>
      <c r="T374" s="109">
        <f t="shared" si="111"/>
        <v>0</v>
      </c>
      <c r="U374" s="109">
        <f t="shared" si="112"/>
        <v>0</v>
      </c>
      <c r="V374" s="109">
        <f t="shared" si="113"/>
        <v>0</v>
      </c>
      <c r="W374" s="109">
        <f t="shared" si="114"/>
        <v>0</v>
      </c>
      <c r="X374" s="196"/>
      <c r="Y374" s="198"/>
      <c r="Z374" s="196"/>
      <c r="AA374" s="196"/>
      <c r="AB374" s="196"/>
      <c r="AC374" s="196"/>
      <c r="AD374" s="199"/>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96"/>
      <c r="I375" s="196"/>
      <c r="J375" s="196"/>
      <c r="K375" s="196"/>
      <c r="L375" s="197"/>
      <c r="M375" s="197"/>
      <c r="N375" s="109">
        <f t="shared" si="108"/>
        <v>0</v>
      </c>
      <c r="O375" s="109">
        <f>(SUMIF($B$21:B375,B375,$N$21:N375))</f>
        <v>0</v>
      </c>
      <c r="P375" s="109">
        <f t="shared" si="116"/>
        <v>-2.0833333333333335</v>
      </c>
      <c r="Q375" s="197"/>
      <c r="R375" s="107">
        <f t="shared" si="109"/>
        <v>0</v>
      </c>
      <c r="S375" s="109">
        <f t="shared" si="110"/>
        <v>0</v>
      </c>
      <c r="T375" s="109">
        <f t="shared" si="111"/>
        <v>0</v>
      </c>
      <c r="U375" s="109">
        <f t="shared" si="112"/>
        <v>0</v>
      </c>
      <c r="V375" s="109">
        <f t="shared" si="113"/>
        <v>0</v>
      </c>
      <c r="W375" s="109">
        <f t="shared" si="114"/>
        <v>0</v>
      </c>
      <c r="X375" s="196"/>
      <c r="Y375" s="198"/>
      <c r="Z375" s="196"/>
      <c r="AA375" s="196"/>
      <c r="AB375" s="196"/>
      <c r="AC375" s="196"/>
      <c r="AD375" s="199"/>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96"/>
      <c r="I376" s="196"/>
      <c r="J376" s="196"/>
      <c r="K376" s="196"/>
      <c r="L376" s="197"/>
      <c r="M376" s="197"/>
      <c r="N376" s="109">
        <f t="shared" si="108"/>
        <v>0</v>
      </c>
      <c r="O376" s="109">
        <f>(SUMIF($B$21:B376,B376,$N$21:N376))</f>
        <v>0</v>
      </c>
      <c r="P376" s="109">
        <f t="shared" si="116"/>
        <v>-2.0833333333333335</v>
      </c>
      <c r="Q376" s="197"/>
      <c r="R376" s="107">
        <f t="shared" si="109"/>
        <v>0</v>
      </c>
      <c r="S376" s="109">
        <f t="shared" si="110"/>
        <v>0</v>
      </c>
      <c r="T376" s="109">
        <f t="shared" si="111"/>
        <v>0</v>
      </c>
      <c r="U376" s="109">
        <f t="shared" si="112"/>
        <v>0</v>
      </c>
      <c r="V376" s="109">
        <f t="shared" si="113"/>
        <v>0</v>
      </c>
      <c r="W376" s="109">
        <f t="shared" si="114"/>
        <v>0</v>
      </c>
      <c r="X376" s="196"/>
      <c r="Y376" s="198"/>
      <c r="Z376" s="196"/>
      <c r="AA376" s="196"/>
      <c r="AB376" s="196"/>
      <c r="AC376" s="196"/>
      <c r="AD376" s="199"/>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96"/>
      <c r="I377" s="196"/>
      <c r="J377" s="196"/>
      <c r="K377" s="196"/>
      <c r="L377" s="197"/>
      <c r="M377" s="197"/>
      <c r="N377" s="109">
        <f t="shared" si="108"/>
        <v>0</v>
      </c>
      <c r="O377" s="109">
        <f>(SUMIF($B$21:B377,B377,$N$21:N377))</f>
        <v>0</v>
      </c>
      <c r="P377" s="109">
        <f t="shared" si="116"/>
        <v>-2.0833333333333335</v>
      </c>
      <c r="Q377" s="197"/>
      <c r="R377" s="107">
        <f t="shared" si="109"/>
        <v>0</v>
      </c>
      <c r="S377" s="109">
        <f t="shared" si="110"/>
        <v>0</v>
      </c>
      <c r="T377" s="109">
        <f t="shared" si="111"/>
        <v>0</v>
      </c>
      <c r="U377" s="109">
        <f t="shared" si="112"/>
        <v>0</v>
      </c>
      <c r="V377" s="109">
        <f t="shared" si="113"/>
        <v>0</v>
      </c>
      <c r="W377" s="109">
        <f t="shared" si="114"/>
        <v>0</v>
      </c>
      <c r="X377" s="196"/>
      <c r="Y377" s="198"/>
      <c r="Z377" s="196"/>
      <c r="AA377" s="196"/>
      <c r="AB377" s="196"/>
      <c r="AC377" s="196"/>
      <c r="AD377" s="199"/>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96"/>
      <c r="I378" s="196"/>
      <c r="J378" s="196"/>
      <c r="K378" s="196"/>
      <c r="L378" s="197"/>
      <c r="M378" s="197"/>
      <c r="N378" s="109">
        <f t="shared" si="108"/>
        <v>0</v>
      </c>
      <c r="O378" s="109">
        <f>(SUMIF($B$21:B378,B378,$N$21:N378))</f>
        <v>0</v>
      </c>
      <c r="P378" s="109">
        <f t="shared" si="116"/>
        <v>-2.0833333333333335</v>
      </c>
      <c r="Q378" s="197"/>
      <c r="R378" s="107">
        <f t="shared" si="109"/>
        <v>0</v>
      </c>
      <c r="S378" s="109">
        <f t="shared" si="110"/>
        <v>0</v>
      </c>
      <c r="T378" s="109">
        <f t="shared" si="111"/>
        <v>0</v>
      </c>
      <c r="U378" s="109">
        <f t="shared" si="112"/>
        <v>0</v>
      </c>
      <c r="V378" s="109">
        <f t="shared" si="113"/>
        <v>0</v>
      </c>
      <c r="W378" s="109">
        <f t="shared" si="114"/>
        <v>0</v>
      </c>
      <c r="X378" s="196"/>
      <c r="Y378" s="198"/>
      <c r="Z378" s="196"/>
      <c r="AA378" s="196"/>
      <c r="AB378" s="196"/>
      <c r="AC378" s="196"/>
      <c r="AD378" s="199"/>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96"/>
      <c r="I379" s="196"/>
      <c r="J379" s="196"/>
      <c r="K379" s="196"/>
      <c r="L379" s="197"/>
      <c r="M379" s="197"/>
      <c r="N379" s="109">
        <f t="shared" si="108"/>
        <v>0</v>
      </c>
      <c r="O379" s="109">
        <f>(SUMIF($B$21:B379,B379,$N$21:N379))</f>
        <v>0</v>
      </c>
      <c r="P379" s="109">
        <f t="shared" si="116"/>
        <v>-2.0833333333333335</v>
      </c>
      <c r="Q379" s="197"/>
      <c r="R379" s="107">
        <f t="shared" si="109"/>
        <v>0</v>
      </c>
      <c r="S379" s="109">
        <f t="shared" si="110"/>
        <v>0</v>
      </c>
      <c r="T379" s="109">
        <f t="shared" si="111"/>
        <v>0</v>
      </c>
      <c r="U379" s="109">
        <f t="shared" si="112"/>
        <v>0</v>
      </c>
      <c r="V379" s="109">
        <f t="shared" si="113"/>
        <v>0</v>
      </c>
      <c r="W379" s="109">
        <f t="shared" si="114"/>
        <v>0</v>
      </c>
      <c r="X379" s="196"/>
      <c r="Y379" s="198"/>
      <c r="Z379" s="196"/>
      <c r="AA379" s="196"/>
      <c r="AB379" s="196"/>
      <c r="AC379" s="196"/>
      <c r="AD379" s="199"/>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96"/>
      <c r="I380" s="196"/>
      <c r="J380" s="196"/>
      <c r="K380" s="196"/>
      <c r="L380" s="197"/>
      <c r="M380" s="197"/>
      <c r="N380" s="109">
        <f t="shared" si="108"/>
        <v>0</v>
      </c>
      <c r="O380" s="109">
        <f>(SUMIF($B$21:B380,B380,$N$21:N380))</f>
        <v>0</v>
      </c>
      <c r="P380" s="109">
        <f t="shared" si="116"/>
        <v>-2.0833333333333335</v>
      </c>
      <c r="Q380" s="197"/>
      <c r="R380" s="107">
        <f t="shared" si="109"/>
        <v>0</v>
      </c>
      <c r="S380" s="109">
        <f t="shared" si="110"/>
        <v>0</v>
      </c>
      <c r="T380" s="109">
        <f t="shared" si="111"/>
        <v>0</v>
      </c>
      <c r="U380" s="109">
        <f t="shared" si="112"/>
        <v>0</v>
      </c>
      <c r="V380" s="109">
        <f t="shared" si="113"/>
        <v>0</v>
      </c>
      <c r="W380" s="109">
        <f t="shared" si="114"/>
        <v>0</v>
      </c>
      <c r="X380" s="196"/>
      <c r="Y380" s="198"/>
      <c r="Z380" s="196"/>
      <c r="AA380" s="196"/>
      <c r="AB380" s="196"/>
      <c r="AC380" s="196"/>
      <c r="AD380" s="199"/>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96"/>
      <c r="I381" s="196"/>
      <c r="J381" s="196"/>
      <c r="K381" s="196"/>
      <c r="L381" s="197"/>
      <c r="M381" s="197"/>
      <c r="N381" s="109">
        <f t="shared" si="108"/>
        <v>0</v>
      </c>
      <c r="O381" s="109">
        <f>(SUMIF($B$21:B381,B381,$N$21:N381))</f>
        <v>0</v>
      </c>
      <c r="P381" s="109">
        <f t="shared" si="116"/>
        <v>-2.0833333333333335</v>
      </c>
      <c r="Q381" s="197"/>
      <c r="R381" s="107">
        <f t="shared" si="109"/>
        <v>0</v>
      </c>
      <c r="S381" s="109">
        <f t="shared" si="110"/>
        <v>0</v>
      </c>
      <c r="T381" s="109">
        <f t="shared" si="111"/>
        <v>0</v>
      </c>
      <c r="U381" s="109">
        <f t="shared" si="112"/>
        <v>0</v>
      </c>
      <c r="V381" s="109">
        <f t="shared" si="113"/>
        <v>0</v>
      </c>
      <c r="W381" s="109">
        <f t="shared" si="114"/>
        <v>0</v>
      </c>
      <c r="X381" s="196"/>
      <c r="Y381" s="198"/>
      <c r="Z381" s="196"/>
      <c r="AA381" s="196"/>
      <c r="AB381" s="196"/>
      <c r="AC381" s="196"/>
      <c r="AD381" s="199"/>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96"/>
      <c r="I382" s="196"/>
      <c r="J382" s="196"/>
      <c r="K382" s="196"/>
      <c r="L382" s="197"/>
      <c r="M382" s="197"/>
      <c r="N382" s="109">
        <f t="shared" si="108"/>
        <v>0</v>
      </c>
      <c r="O382" s="109">
        <f>(SUMIF($B$21:B382,B382,$N$21:N382))</f>
        <v>0</v>
      </c>
      <c r="P382" s="109">
        <f t="shared" si="116"/>
        <v>-2.0833333333333335</v>
      </c>
      <c r="Q382" s="197"/>
      <c r="R382" s="107">
        <f t="shared" si="109"/>
        <v>0</v>
      </c>
      <c r="S382" s="109">
        <f t="shared" si="110"/>
        <v>0</v>
      </c>
      <c r="T382" s="109">
        <f t="shared" si="111"/>
        <v>0</v>
      </c>
      <c r="U382" s="109">
        <f t="shared" si="112"/>
        <v>0</v>
      </c>
      <c r="V382" s="109">
        <f t="shared" si="113"/>
        <v>0</v>
      </c>
      <c r="W382" s="109">
        <f t="shared" si="114"/>
        <v>0</v>
      </c>
      <c r="X382" s="196"/>
      <c r="Y382" s="198"/>
      <c r="Z382" s="196"/>
      <c r="AA382" s="196"/>
      <c r="AB382" s="196"/>
      <c r="AC382" s="196"/>
      <c r="AD382" s="199"/>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96"/>
      <c r="I383" s="196"/>
      <c r="J383" s="196"/>
      <c r="K383" s="196"/>
      <c r="L383" s="197"/>
      <c r="M383" s="197"/>
      <c r="N383" s="109">
        <f t="shared" si="108"/>
        <v>0</v>
      </c>
      <c r="O383" s="109">
        <f>(SUMIF($B$21:B383,B383,$N$21:N383))</f>
        <v>0</v>
      </c>
      <c r="P383" s="109">
        <f t="shared" si="116"/>
        <v>-2.0833333333333335</v>
      </c>
      <c r="Q383" s="197"/>
      <c r="R383" s="107">
        <f t="shared" si="109"/>
        <v>0</v>
      </c>
      <c r="S383" s="109">
        <f t="shared" si="110"/>
        <v>0</v>
      </c>
      <c r="T383" s="109">
        <f t="shared" si="111"/>
        <v>0</v>
      </c>
      <c r="U383" s="109">
        <f t="shared" si="112"/>
        <v>0</v>
      </c>
      <c r="V383" s="109">
        <f t="shared" si="113"/>
        <v>0</v>
      </c>
      <c r="W383" s="109">
        <f t="shared" si="114"/>
        <v>0</v>
      </c>
      <c r="X383" s="196"/>
      <c r="Y383" s="198"/>
      <c r="Z383" s="196"/>
      <c r="AA383" s="196"/>
      <c r="AB383" s="196"/>
      <c r="AC383" s="196"/>
      <c r="AD383" s="199"/>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96"/>
      <c r="I384" s="196"/>
      <c r="J384" s="196"/>
      <c r="K384" s="196"/>
      <c r="L384" s="197"/>
      <c r="M384" s="197"/>
      <c r="N384" s="109">
        <f t="shared" si="108"/>
        <v>0</v>
      </c>
      <c r="O384" s="109">
        <f>(SUMIF($B$21:B384,B384,$N$21:N384))</f>
        <v>0</v>
      </c>
      <c r="P384" s="109">
        <f t="shared" si="116"/>
        <v>-2.0833333333333335</v>
      </c>
      <c r="Q384" s="197"/>
      <c r="R384" s="107">
        <f t="shared" si="109"/>
        <v>0</v>
      </c>
      <c r="S384" s="109">
        <f t="shared" si="110"/>
        <v>0</v>
      </c>
      <c r="T384" s="109">
        <f t="shared" si="111"/>
        <v>0</v>
      </c>
      <c r="U384" s="109">
        <f t="shared" si="112"/>
        <v>0</v>
      </c>
      <c r="V384" s="109">
        <f t="shared" si="113"/>
        <v>0</v>
      </c>
      <c r="W384" s="109">
        <f t="shared" si="114"/>
        <v>0</v>
      </c>
      <c r="X384" s="196"/>
      <c r="Y384" s="198"/>
      <c r="Z384" s="196"/>
      <c r="AA384" s="196"/>
      <c r="AB384" s="196"/>
      <c r="AC384" s="196"/>
      <c r="AD384" s="199"/>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96"/>
      <c r="I385" s="196"/>
      <c r="J385" s="196"/>
      <c r="K385" s="196"/>
      <c r="L385" s="197"/>
      <c r="M385" s="197"/>
      <c r="N385" s="109">
        <f t="shared" si="108"/>
        <v>0</v>
      </c>
      <c r="O385" s="109">
        <f>(SUMIF($B$21:B385,B385,$N$21:N385))</f>
        <v>0</v>
      </c>
      <c r="P385" s="109">
        <f t="shared" si="116"/>
        <v>-2.0833333333333335</v>
      </c>
      <c r="Q385" s="197"/>
      <c r="R385" s="107">
        <f t="shared" si="109"/>
        <v>0</v>
      </c>
      <c r="S385" s="109">
        <f t="shared" si="110"/>
        <v>0</v>
      </c>
      <c r="T385" s="109">
        <f t="shared" si="111"/>
        <v>0</v>
      </c>
      <c r="U385" s="109">
        <f t="shared" si="112"/>
        <v>0</v>
      </c>
      <c r="V385" s="109">
        <f t="shared" si="113"/>
        <v>0</v>
      </c>
      <c r="W385" s="109">
        <f t="shared" si="114"/>
        <v>0</v>
      </c>
      <c r="X385" s="196"/>
      <c r="Y385" s="198"/>
      <c r="Z385" s="196"/>
      <c r="AA385" s="196"/>
      <c r="AB385" s="196"/>
      <c r="AC385" s="196"/>
      <c r="AD385" s="199"/>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44561</v>
      </c>
      <c r="B386" s="111">
        <f t="shared" si="103"/>
        <v>1</v>
      </c>
      <c r="C386" s="111">
        <f t="shared" si="104"/>
        <v>5</v>
      </c>
      <c r="D386" s="110">
        <f t="shared" si="105"/>
        <v>1.1000000000000001</v>
      </c>
      <c r="E386" s="110">
        <f t="shared" si="106"/>
        <v>1</v>
      </c>
      <c r="F386" s="110">
        <f t="shared" si="107"/>
        <v>1</v>
      </c>
      <c r="G386" s="107">
        <f t="shared" si="120"/>
        <v>0.33333333333333298</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4"/>
      <c r="AA386" s="114"/>
      <c r="AB386" s="114"/>
      <c r="AC386" s="114"/>
      <c r="AD386" s="113"/>
      <c r="AE386" s="109">
        <f t="shared" si="117"/>
        <v>-84.999999999999844</v>
      </c>
      <c r="AF386" s="109">
        <f t="shared" si="118"/>
        <v>7</v>
      </c>
      <c r="AG386" s="109">
        <f t="shared" si="119"/>
        <v>0.125</v>
      </c>
      <c r="AH386" s="190"/>
      <c r="AI386" s="190"/>
      <c r="AJ386" s="190"/>
      <c r="AK386" s="190"/>
      <c r="AL386" s="108">
        <f t="shared" si="115"/>
        <v>44561</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02"/>
      <c r="B387" s="102"/>
      <c r="C387" s="94"/>
      <c r="D387" s="94"/>
      <c r="E387" s="94"/>
      <c r="F387" s="94"/>
      <c r="G387" s="95"/>
      <c r="O387" s="95"/>
      <c r="Q387" s="93">
        <f t="shared" ref="Q387:Q450" si="123">IF((I387-H387+N(I387&lt;H387)+(K387-J387+N(K387&lt;J387))+L387-M387)&lt;=$AG$12,0,(I387-H387+N(I387&lt;H387)+(K387-J387+N(K387&lt;J387))+L387-M387)-$AG$12)</f>
        <v>0</v>
      </c>
      <c r="S387" s="93"/>
      <c r="U387" s="93"/>
      <c r="V387" s="93"/>
      <c r="W387" s="93"/>
      <c r="X387" s="98"/>
      <c r="Y387" s="98"/>
      <c r="Z387" s="104"/>
      <c r="AA387" s="98"/>
      <c r="AB387" s="98"/>
      <c r="AC387" s="98"/>
      <c r="AD387" s="97"/>
      <c r="AE387" s="96"/>
      <c r="AF387" s="95"/>
      <c r="AG387" s="95"/>
      <c r="AH387" s="95"/>
      <c r="AI387" s="95"/>
      <c r="AJ387" s="95"/>
      <c r="AK387" s="95"/>
      <c r="AL387" s="95"/>
      <c r="AM387" s="95"/>
    </row>
    <row r="388" spans="1:61" ht="15.75" customHeight="1" x14ac:dyDescent="0.15">
      <c r="A388" s="102"/>
      <c r="B388" s="102"/>
      <c r="C388" s="94"/>
      <c r="D388" s="94"/>
      <c r="E388" s="94"/>
      <c r="F388" s="94"/>
      <c r="G388" s="95"/>
      <c r="O388" s="95"/>
      <c r="Q388" s="93">
        <f t="shared" si="123"/>
        <v>0</v>
      </c>
      <c r="S388" s="93"/>
      <c r="U388" s="93"/>
      <c r="V388" s="93"/>
      <c r="W388" s="93"/>
      <c r="X388" s="98"/>
      <c r="Y388" s="98"/>
      <c r="Z388" s="103"/>
      <c r="AA388" s="98"/>
      <c r="AB388" s="98"/>
      <c r="AC388" s="98"/>
      <c r="AD388" s="97"/>
      <c r="AE388" s="96"/>
      <c r="AF388" s="95"/>
      <c r="AG388" s="95"/>
      <c r="AH388" s="95"/>
      <c r="AI388" s="95"/>
      <c r="AJ388" s="95"/>
      <c r="AK388" s="95"/>
      <c r="AL388" s="95"/>
      <c r="AM388" s="95"/>
    </row>
    <row r="389" spans="1:61" ht="15.75" customHeight="1" x14ac:dyDescent="0.15">
      <c r="A389" s="102"/>
      <c r="B389" s="102"/>
      <c r="C389" s="94"/>
      <c r="D389" s="94"/>
      <c r="E389" s="94"/>
      <c r="F389" s="94"/>
      <c r="G389" s="95"/>
      <c r="O389" s="95"/>
      <c r="Q389" s="93">
        <f t="shared" si="123"/>
        <v>0</v>
      </c>
      <c r="S389" s="93"/>
      <c r="U389" s="93"/>
      <c r="V389" s="93"/>
      <c r="W389" s="93"/>
      <c r="X389" s="98"/>
      <c r="Y389" s="98"/>
      <c r="Z389" s="98"/>
      <c r="AA389" s="98"/>
      <c r="AB389" s="98"/>
      <c r="AC389" s="98"/>
      <c r="AD389" s="97"/>
      <c r="AE389" s="96"/>
      <c r="AF389" s="95"/>
      <c r="AG389" s="95"/>
      <c r="AH389" s="95"/>
      <c r="AI389" s="95"/>
      <c r="AJ389" s="95"/>
      <c r="AK389" s="95"/>
      <c r="AL389" s="95"/>
      <c r="AM389" s="95"/>
    </row>
    <row r="390" spans="1:61" ht="15.75" customHeight="1" x14ac:dyDescent="0.15">
      <c r="A390" s="102"/>
      <c r="B390" s="102"/>
      <c r="C390" s="94"/>
      <c r="D390" s="94"/>
      <c r="E390" s="94"/>
      <c r="F390" s="94"/>
      <c r="G390" s="95"/>
      <c r="O390" s="95"/>
      <c r="Q390" s="93">
        <f t="shared" si="123"/>
        <v>0</v>
      </c>
      <c r="S390" s="93"/>
      <c r="U390" s="93"/>
      <c r="V390" s="93"/>
      <c r="W390" s="93"/>
      <c r="X390" s="98"/>
      <c r="Y390" s="98"/>
      <c r="Z390" s="98"/>
      <c r="AA390" s="98"/>
      <c r="AB390" s="98"/>
      <c r="AC390" s="98"/>
      <c r="AD390" s="97"/>
      <c r="AE390" s="96"/>
      <c r="AF390" s="95"/>
      <c r="AG390" s="95"/>
      <c r="AH390" s="95"/>
      <c r="AI390" s="95"/>
      <c r="AJ390" s="95"/>
      <c r="AK390" s="95"/>
      <c r="AL390" s="95"/>
      <c r="AM390" s="95"/>
    </row>
    <row r="391" spans="1:61" ht="15.75" customHeight="1" x14ac:dyDescent="0.15">
      <c r="A391" s="102"/>
      <c r="B391" s="102"/>
      <c r="C391" s="94"/>
      <c r="D391" s="94"/>
      <c r="E391" s="94"/>
      <c r="F391" s="94"/>
      <c r="G391" s="95"/>
      <c r="O391" s="95"/>
      <c r="Q391" s="93">
        <f t="shared" si="123"/>
        <v>0</v>
      </c>
      <c r="S391" s="93"/>
      <c r="U391" s="93"/>
      <c r="V391" s="93"/>
      <c r="W391" s="93"/>
      <c r="X391" s="98"/>
      <c r="Y391" s="98"/>
      <c r="Z391" s="98"/>
      <c r="AA391" s="98"/>
      <c r="AB391" s="98"/>
      <c r="AC391" s="98"/>
      <c r="AD391" s="97"/>
      <c r="AE391" s="96"/>
      <c r="AF391" s="95"/>
      <c r="AG391" s="95"/>
      <c r="AH391" s="95"/>
      <c r="AI391" s="95"/>
      <c r="AJ391" s="95"/>
      <c r="AK391" s="95"/>
      <c r="AL391" s="95"/>
      <c r="AM391" s="95"/>
    </row>
    <row r="392" spans="1:61" ht="15.75" customHeight="1" x14ac:dyDescent="0.15">
      <c r="A392" s="102"/>
      <c r="B392" s="102"/>
      <c r="C392" s="94"/>
      <c r="D392" s="94"/>
      <c r="E392" s="94"/>
      <c r="F392" s="94"/>
      <c r="G392" s="95"/>
      <c r="O392" s="95"/>
      <c r="Q392" s="93">
        <f t="shared" si="123"/>
        <v>0</v>
      </c>
      <c r="S392" s="93"/>
      <c r="U392" s="93"/>
      <c r="V392" s="93"/>
      <c r="W392" s="93"/>
      <c r="X392" s="98"/>
      <c r="Y392" s="98"/>
      <c r="Z392" s="98"/>
      <c r="AA392" s="98"/>
      <c r="AB392" s="98"/>
      <c r="AC392" s="98"/>
      <c r="AD392" s="97"/>
      <c r="AE392" s="96"/>
      <c r="AF392" s="95"/>
      <c r="AG392" s="95"/>
      <c r="AH392" s="95"/>
      <c r="AI392" s="95"/>
      <c r="AJ392" s="95"/>
      <c r="AK392" s="95"/>
      <c r="AL392" s="95"/>
      <c r="AM392" s="95"/>
    </row>
    <row r="393" spans="1:61" ht="15.75" customHeight="1" x14ac:dyDescent="0.15">
      <c r="A393" s="102"/>
      <c r="B393" s="102"/>
      <c r="C393" s="94"/>
      <c r="D393" s="94"/>
      <c r="E393" s="94"/>
      <c r="F393" s="94"/>
      <c r="G393" s="95"/>
      <c r="O393" s="95"/>
      <c r="Q393" s="93">
        <f t="shared" si="123"/>
        <v>0</v>
      </c>
      <c r="S393" s="93"/>
      <c r="U393" s="93"/>
      <c r="V393" s="93"/>
      <c r="W393" s="93"/>
      <c r="X393" s="98"/>
      <c r="Y393" s="98"/>
      <c r="Z393" s="98"/>
      <c r="AA393" s="98"/>
      <c r="AB393" s="98"/>
      <c r="AC393" s="98"/>
      <c r="AD393" s="97"/>
      <c r="AE393" s="96"/>
      <c r="AF393" s="95"/>
      <c r="AG393" s="95"/>
      <c r="AH393" s="95"/>
      <c r="AI393" s="95"/>
      <c r="AJ393" s="95"/>
      <c r="AK393" s="95"/>
      <c r="AL393" s="95"/>
      <c r="AM393" s="95"/>
    </row>
    <row r="394" spans="1:61" ht="15.75" customHeight="1" x14ac:dyDescent="0.15">
      <c r="A394" s="102"/>
      <c r="B394" s="102"/>
      <c r="C394" s="94"/>
      <c r="D394" s="94"/>
      <c r="E394" s="94"/>
      <c r="F394" s="94"/>
      <c r="G394" s="95"/>
      <c r="H394" s="101"/>
      <c r="I394" s="100"/>
      <c r="J394" s="100"/>
      <c r="K394" s="100"/>
      <c r="L394" s="100"/>
      <c r="M394" s="100"/>
      <c r="N394" s="100"/>
      <c r="O394" s="95"/>
      <c r="P394" s="99"/>
      <c r="Q394" s="93">
        <f t="shared" si="123"/>
        <v>0</v>
      </c>
      <c r="R394" s="100"/>
      <c r="S394" s="93"/>
      <c r="T394" s="99"/>
      <c r="U394" s="93"/>
      <c r="V394" s="93"/>
      <c r="W394" s="93"/>
      <c r="X394" s="98"/>
      <c r="Y394" s="98"/>
      <c r="Z394" s="98"/>
      <c r="AA394" s="98"/>
      <c r="AB394" s="98"/>
      <c r="AC394" s="98"/>
      <c r="AD394" s="97"/>
      <c r="AE394" s="96"/>
      <c r="AF394" s="95"/>
      <c r="AG394" s="95"/>
      <c r="AH394" s="95"/>
      <c r="AI394" s="95"/>
      <c r="AJ394" s="95"/>
      <c r="AK394" s="95"/>
      <c r="AL394" s="95"/>
      <c r="AM394" s="95"/>
    </row>
    <row r="395" spans="1:61" ht="15.75" customHeight="1" x14ac:dyDescent="0.15">
      <c r="A395" s="102"/>
      <c r="B395" s="102"/>
      <c r="C395" s="94"/>
      <c r="D395" s="94"/>
      <c r="E395" s="94"/>
      <c r="F395" s="94"/>
      <c r="G395" s="95"/>
      <c r="H395" s="101"/>
      <c r="I395" s="100"/>
      <c r="J395" s="100"/>
      <c r="K395" s="100"/>
      <c r="L395" s="100"/>
      <c r="M395" s="100"/>
      <c r="N395" s="100"/>
      <c r="O395" s="95"/>
      <c r="P395" s="99"/>
      <c r="Q395" s="93">
        <f t="shared" si="123"/>
        <v>0</v>
      </c>
      <c r="R395" s="100"/>
      <c r="S395" s="93"/>
      <c r="T395" s="99"/>
      <c r="U395" s="93"/>
      <c r="V395" s="93"/>
      <c r="W395" s="93"/>
      <c r="X395" s="98"/>
      <c r="Y395" s="98"/>
      <c r="Z395" s="98"/>
      <c r="AA395" s="98"/>
      <c r="AB395" s="98"/>
      <c r="AC395" s="98"/>
      <c r="AD395" s="97"/>
      <c r="AE395" s="96"/>
      <c r="AF395" s="95"/>
      <c r="AG395" s="95"/>
      <c r="AH395" s="95"/>
      <c r="AI395" s="95"/>
      <c r="AJ395" s="95"/>
      <c r="AK395" s="95"/>
      <c r="AL395" s="95"/>
      <c r="AM395" s="95"/>
    </row>
    <row r="396" spans="1:61" ht="15.75" customHeight="1" x14ac:dyDescent="0.15">
      <c r="A396" s="102"/>
      <c r="B396" s="102"/>
      <c r="C396" s="94"/>
      <c r="D396" s="94"/>
      <c r="E396" s="94"/>
      <c r="F396" s="94"/>
      <c r="G396" s="95"/>
      <c r="H396" s="101"/>
      <c r="I396" s="100"/>
      <c r="J396" s="100"/>
      <c r="K396" s="100"/>
      <c r="L396" s="100"/>
      <c r="M396" s="100"/>
      <c r="N396" s="100"/>
      <c r="O396" s="95"/>
      <c r="P396" s="99"/>
      <c r="Q396" s="93">
        <f t="shared" si="123"/>
        <v>0</v>
      </c>
      <c r="R396" s="100"/>
      <c r="S396" s="93"/>
      <c r="T396" s="99"/>
      <c r="U396" s="93"/>
      <c r="V396" s="93"/>
      <c r="W396" s="93"/>
      <c r="X396" s="98"/>
      <c r="Y396" s="98"/>
      <c r="Z396" s="98"/>
      <c r="AA396" s="98"/>
      <c r="AB396" s="98"/>
      <c r="AC396" s="98"/>
      <c r="AD396" s="97"/>
      <c r="AE396" s="96"/>
      <c r="AF396" s="95"/>
      <c r="AG396" s="95"/>
      <c r="AH396" s="95"/>
      <c r="AI396" s="95"/>
      <c r="AJ396" s="95"/>
      <c r="AK396" s="95"/>
      <c r="AL396" s="95"/>
      <c r="AM396" s="95"/>
    </row>
    <row r="397" spans="1:61" ht="15.75" customHeight="1" x14ac:dyDescent="0.15">
      <c r="A397" s="102"/>
      <c r="B397" s="102"/>
      <c r="C397" s="94"/>
      <c r="D397" s="94"/>
      <c r="E397" s="94"/>
      <c r="F397" s="94"/>
      <c r="G397" s="95"/>
      <c r="H397" s="101"/>
      <c r="I397" s="100"/>
      <c r="J397" s="100"/>
      <c r="K397" s="100"/>
      <c r="L397" s="100"/>
      <c r="M397" s="100"/>
      <c r="N397" s="100"/>
      <c r="O397" s="95"/>
      <c r="P397" s="99"/>
      <c r="Q397" s="93">
        <f t="shared" si="123"/>
        <v>0</v>
      </c>
      <c r="R397" s="100"/>
      <c r="S397" s="93"/>
      <c r="T397" s="99"/>
      <c r="U397" s="93"/>
      <c r="V397" s="93"/>
      <c r="W397" s="93"/>
      <c r="X397" s="98"/>
      <c r="Y397" s="98"/>
      <c r="Z397" s="98"/>
      <c r="AA397" s="98"/>
      <c r="AB397" s="98"/>
      <c r="AC397" s="98"/>
      <c r="AD397" s="97"/>
      <c r="AE397" s="96"/>
      <c r="AF397" s="95"/>
      <c r="AG397" s="95"/>
      <c r="AH397" s="95"/>
      <c r="AI397" s="95"/>
      <c r="AJ397" s="95"/>
      <c r="AK397" s="95"/>
      <c r="AL397" s="95"/>
      <c r="AM397" s="95"/>
    </row>
    <row r="398" spans="1:61" ht="15.75" customHeight="1" x14ac:dyDescent="0.15">
      <c r="A398" s="102"/>
      <c r="B398" s="102"/>
      <c r="C398" s="94"/>
      <c r="D398" s="94"/>
      <c r="E398" s="94"/>
      <c r="F398" s="94"/>
      <c r="G398" s="95"/>
      <c r="H398" s="101"/>
      <c r="I398" s="100"/>
      <c r="J398" s="100"/>
      <c r="K398" s="100"/>
      <c r="L398" s="100"/>
      <c r="M398" s="100"/>
      <c r="N398" s="100"/>
      <c r="O398" s="95"/>
      <c r="P398" s="99"/>
      <c r="Q398" s="93">
        <f t="shared" si="123"/>
        <v>0</v>
      </c>
      <c r="R398" s="100"/>
      <c r="S398" s="93"/>
      <c r="T398" s="99"/>
      <c r="U398" s="93"/>
      <c r="V398" s="93"/>
      <c r="W398" s="93"/>
      <c r="X398" s="98"/>
      <c r="Y398" s="98"/>
      <c r="Z398" s="98"/>
      <c r="AA398" s="98"/>
      <c r="AB398" s="98"/>
      <c r="AC398" s="98"/>
      <c r="AD398" s="97"/>
      <c r="AE398" s="96"/>
      <c r="AF398" s="95"/>
      <c r="AG398" s="95"/>
      <c r="AH398" s="95"/>
      <c r="AI398" s="95"/>
      <c r="AJ398" s="95"/>
      <c r="AK398" s="95"/>
      <c r="AL398" s="95"/>
      <c r="AM398" s="95"/>
    </row>
    <row r="399" spans="1:61" ht="15.75" customHeight="1" x14ac:dyDescent="0.15">
      <c r="A399" s="102"/>
      <c r="B399" s="102"/>
      <c r="C399" s="94"/>
      <c r="D399" s="94"/>
      <c r="E399" s="94"/>
      <c r="F399" s="94"/>
      <c r="G399" s="95"/>
      <c r="H399" s="101"/>
      <c r="I399" s="100"/>
      <c r="J399" s="100"/>
      <c r="K399" s="100"/>
      <c r="L399" s="100"/>
      <c r="M399" s="100"/>
      <c r="N399" s="100"/>
      <c r="O399" s="95"/>
      <c r="P399" s="99"/>
      <c r="Q399" s="93">
        <f t="shared" si="123"/>
        <v>0</v>
      </c>
      <c r="R399" s="100"/>
      <c r="S399" s="93"/>
      <c r="T399" s="99"/>
      <c r="U399" s="93"/>
      <c r="V399" s="93"/>
      <c r="W399" s="93"/>
      <c r="X399" s="98"/>
      <c r="Y399" s="98"/>
      <c r="Z399" s="98"/>
      <c r="AA399" s="98"/>
      <c r="AB399" s="98"/>
      <c r="AC399" s="98"/>
      <c r="AD399" s="97"/>
      <c r="AE399" s="96"/>
      <c r="AF399" s="95"/>
      <c r="AG399" s="95"/>
      <c r="AH399" s="95"/>
      <c r="AI399" s="95"/>
      <c r="AJ399" s="95"/>
      <c r="AK399" s="95"/>
      <c r="AL399" s="95"/>
      <c r="AM399" s="95"/>
    </row>
    <row r="400" spans="1:61" ht="15.75" customHeight="1" x14ac:dyDescent="0.15">
      <c r="A400" s="102"/>
      <c r="B400" s="102"/>
      <c r="C400" s="94"/>
      <c r="D400" s="94"/>
      <c r="E400" s="94"/>
      <c r="F400" s="94"/>
      <c r="G400" s="95"/>
      <c r="H400" s="101"/>
      <c r="I400" s="100"/>
      <c r="J400" s="100"/>
      <c r="K400" s="100"/>
      <c r="L400" s="100"/>
      <c r="M400" s="100"/>
      <c r="N400" s="100"/>
      <c r="O400" s="95"/>
      <c r="P400" s="99"/>
      <c r="Q400" s="93">
        <f t="shared" si="123"/>
        <v>0</v>
      </c>
      <c r="R400" s="100"/>
      <c r="S400" s="93"/>
      <c r="T400" s="99"/>
      <c r="U400" s="93"/>
      <c r="V400" s="93"/>
      <c r="W400" s="93"/>
      <c r="X400" s="98"/>
      <c r="Y400" s="98"/>
      <c r="Z400" s="98"/>
      <c r="AA400" s="98"/>
      <c r="AB400" s="98"/>
      <c r="AC400" s="98"/>
      <c r="AD400" s="97"/>
      <c r="AE400" s="96"/>
      <c r="AF400" s="95"/>
      <c r="AG400" s="95"/>
      <c r="AH400" s="95"/>
      <c r="AI400" s="95"/>
      <c r="AJ400" s="95"/>
      <c r="AK400" s="95"/>
      <c r="AL400" s="95"/>
      <c r="AM400" s="95"/>
    </row>
    <row r="401" spans="1:39" ht="15.75" customHeight="1" x14ac:dyDescent="0.15">
      <c r="A401" s="102"/>
      <c r="B401" s="102"/>
      <c r="C401" s="94"/>
      <c r="D401" s="94"/>
      <c r="E401" s="94"/>
      <c r="F401" s="94"/>
      <c r="G401" s="95"/>
      <c r="H401" s="101"/>
      <c r="I401" s="100"/>
      <c r="J401" s="100"/>
      <c r="K401" s="100"/>
      <c r="L401" s="100"/>
      <c r="M401" s="100"/>
      <c r="N401" s="100"/>
      <c r="O401" s="95"/>
      <c r="P401" s="99"/>
      <c r="Q401" s="93">
        <f t="shared" si="123"/>
        <v>0</v>
      </c>
      <c r="R401" s="100"/>
      <c r="S401" s="93"/>
      <c r="T401" s="99"/>
      <c r="U401" s="93"/>
      <c r="V401" s="93"/>
      <c r="W401" s="93"/>
      <c r="X401" s="98"/>
      <c r="Y401" s="98"/>
      <c r="Z401" s="98"/>
      <c r="AA401" s="98"/>
      <c r="AB401" s="98"/>
      <c r="AC401" s="98"/>
      <c r="AD401" s="97"/>
      <c r="AE401" s="96"/>
      <c r="AF401" s="95"/>
      <c r="AG401" s="95"/>
      <c r="AH401" s="95"/>
      <c r="AI401" s="95"/>
      <c r="AJ401" s="95"/>
      <c r="AK401" s="95"/>
      <c r="AL401" s="95"/>
      <c r="AM401" s="95"/>
    </row>
    <row r="402" spans="1:39" ht="15.75" customHeight="1" x14ac:dyDescent="0.15">
      <c r="A402" s="102"/>
      <c r="B402" s="102"/>
      <c r="C402" s="94"/>
      <c r="D402" s="94"/>
      <c r="E402" s="94"/>
      <c r="F402" s="94"/>
      <c r="G402" s="95"/>
      <c r="H402" s="101"/>
      <c r="I402" s="100"/>
      <c r="J402" s="100"/>
      <c r="K402" s="100"/>
      <c r="L402" s="100"/>
      <c r="M402" s="100"/>
      <c r="N402" s="100"/>
      <c r="O402" s="95"/>
      <c r="P402" s="99"/>
      <c r="Q402" s="93">
        <f t="shared" si="123"/>
        <v>0</v>
      </c>
      <c r="R402" s="100"/>
      <c r="S402" s="93"/>
      <c r="T402" s="99"/>
      <c r="U402" s="93"/>
      <c r="V402" s="93"/>
      <c r="W402" s="93"/>
      <c r="X402" s="98"/>
      <c r="Y402" s="98"/>
      <c r="Z402" s="98"/>
      <c r="AA402" s="98"/>
      <c r="AB402" s="98"/>
      <c r="AC402" s="98"/>
      <c r="AD402" s="97"/>
      <c r="AE402" s="96"/>
      <c r="AF402" s="95"/>
      <c r="AG402" s="95"/>
      <c r="AH402" s="95"/>
      <c r="AI402" s="95"/>
      <c r="AJ402" s="95"/>
      <c r="AK402" s="95"/>
      <c r="AL402" s="95"/>
      <c r="AM402" s="95"/>
    </row>
    <row r="403" spans="1:39" ht="15.75" customHeight="1" x14ac:dyDescent="0.15">
      <c r="A403" s="102"/>
      <c r="B403" s="102"/>
      <c r="C403" s="94"/>
      <c r="D403" s="94"/>
      <c r="E403" s="94"/>
      <c r="F403" s="94"/>
      <c r="G403" s="95"/>
      <c r="H403" s="101"/>
      <c r="I403" s="100"/>
      <c r="J403" s="100"/>
      <c r="K403" s="100"/>
      <c r="L403" s="100"/>
      <c r="M403" s="100"/>
      <c r="N403" s="100"/>
      <c r="O403" s="95"/>
      <c r="P403" s="99"/>
      <c r="Q403" s="93">
        <f t="shared" si="123"/>
        <v>0</v>
      </c>
      <c r="R403" s="100"/>
      <c r="S403" s="93"/>
      <c r="T403" s="99"/>
      <c r="U403" s="93"/>
      <c r="V403" s="93"/>
      <c r="W403" s="93"/>
      <c r="X403" s="98"/>
      <c r="Y403" s="98"/>
      <c r="Z403" s="98"/>
      <c r="AA403" s="98"/>
      <c r="AB403" s="98"/>
      <c r="AC403" s="98"/>
      <c r="AD403" s="97"/>
      <c r="AE403" s="96"/>
      <c r="AF403" s="95"/>
      <c r="AG403" s="95"/>
      <c r="AH403" s="95"/>
      <c r="AI403" s="95"/>
      <c r="AJ403" s="95"/>
      <c r="AK403" s="95"/>
      <c r="AL403" s="95"/>
      <c r="AM403" s="95"/>
    </row>
    <row r="404" spans="1:39" ht="15.75" customHeight="1" x14ac:dyDescent="0.15">
      <c r="A404" s="102"/>
      <c r="B404" s="102"/>
      <c r="C404" s="94"/>
      <c r="D404" s="94"/>
      <c r="E404" s="94"/>
      <c r="F404" s="94"/>
      <c r="G404" s="95"/>
      <c r="H404" s="101"/>
      <c r="I404" s="100"/>
      <c r="J404" s="100"/>
      <c r="K404" s="100"/>
      <c r="L404" s="100"/>
      <c r="M404" s="100"/>
      <c r="N404" s="100"/>
      <c r="O404" s="95"/>
      <c r="P404" s="99"/>
      <c r="Q404" s="93">
        <f t="shared" si="123"/>
        <v>0</v>
      </c>
      <c r="R404" s="100"/>
      <c r="S404" s="93"/>
      <c r="T404" s="99"/>
      <c r="U404" s="93"/>
      <c r="V404" s="93"/>
      <c r="W404" s="93"/>
      <c r="X404" s="98"/>
      <c r="Y404" s="98"/>
      <c r="Z404" s="98"/>
      <c r="AA404" s="98"/>
      <c r="AB404" s="98"/>
      <c r="AC404" s="98"/>
      <c r="AD404" s="97"/>
      <c r="AE404" s="96"/>
      <c r="AF404" s="95"/>
      <c r="AG404" s="95"/>
      <c r="AH404" s="95"/>
      <c r="AI404" s="95"/>
      <c r="AJ404" s="95"/>
      <c r="AK404" s="95"/>
      <c r="AL404" s="95"/>
      <c r="AM404" s="95"/>
    </row>
    <row r="405" spans="1:39" ht="15.75" customHeight="1" x14ac:dyDescent="0.15">
      <c r="A405" s="102"/>
      <c r="B405" s="102"/>
      <c r="C405" s="94"/>
      <c r="D405" s="94"/>
      <c r="E405" s="94"/>
      <c r="F405" s="94"/>
      <c r="G405" s="95"/>
      <c r="H405" s="101"/>
      <c r="I405" s="100"/>
      <c r="J405" s="100"/>
      <c r="K405" s="100"/>
      <c r="L405" s="100"/>
      <c r="M405" s="100"/>
      <c r="N405" s="100"/>
      <c r="O405" s="95"/>
      <c r="P405" s="99"/>
      <c r="Q405" s="93">
        <f t="shared" si="123"/>
        <v>0</v>
      </c>
      <c r="R405" s="100"/>
      <c r="S405" s="93"/>
      <c r="T405" s="99"/>
      <c r="U405" s="93"/>
      <c r="V405" s="93"/>
      <c r="W405" s="93"/>
      <c r="X405" s="98"/>
      <c r="Y405" s="98"/>
      <c r="Z405" s="98"/>
      <c r="AA405" s="98"/>
      <c r="AB405" s="98"/>
      <c r="AC405" s="98"/>
      <c r="AD405" s="97"/>
      <c r="AE405" s="96"/>
      <c r="AF405" s="95"/>
      <c r="AG405" s="95"/>
      <c r="AH405" s="95"/>
      <c r="AI405" s="95"/>
      <c r="AJ405" s="95"/>
      <c r="AK405" s="95"/>
      <c r="AL405" s="95"/>
      <c r="AM405" s="95"/>
    </row>
    <row r="406" spans="1:39" ht="15.75" customHeight="1" x14ac:dyDescent="0.15">
      <c r="A406" s="102"/>
      <c r="B406" s="102"/>
      <c r="C406" s="94"/>
      <c r="D406" s="94"/>
      <c r="E406" s="94"/>
      <c r="F406" s="94"/>
      <c r="G406" s="95"/>
      <c r="H406" s="101"/>
      <c r="I406" s="100"/>
      <c r="J406" s="100"/>
      <c r="K406" s="100"/>
      <c r="L406" s="100"/>
      <c r="M406" s="100"/>
      <c r="N406" s="100"/>
      <c r="O406" s="95"/>
      <c r="P406" s="99"/>
      <c r="Q406" s="93">
        <f t="shared" si="123"/>
        <v>0</v>
      </c>
      <c r="R406" s="100"/>
      <c r="S406" s="93"/>
      <c r="T406" s="99"/>
      <c r="U406" s="93"/>
      <c r="V406" s="93"/>
      <c r="W406" s="93"/>
      <c r="X406" s="98"/>
      <c r="Y406" s="98"/>
      <c r="Z406" s="98"/>
      <c r="AA406" s="98"/>
      <c r="AB406" s="98"/>
      <c r="AC406" s="98"/>
      <c r="AD406" s="97"/>
      <c r="AE406" s="96"/>
      <c r="AF406" s="95"/>
      <c r="AG406" s="95"/>
      <c r="AH406" s="95"/>
      <c r="AI406" s="95"/>
      <c r="AJ406" s="95"/>
      <c r="AK406" s="95"/>
      <c r="AL406" s="95"/>
      <c r="AM406" s="95"/>
    </row>
    <row r="407" spans="1:39" ht="15.75" customHeight="1" x14ac:dyDescent="0.15">
      <c r="A407" s="102"/>
      <c r="B407" s="102"/>
      <c r="C407" s="94"/>
      <c r="D407" s="94"/>
      <c r="E407" s="94"/>
      <c r="F407" s="94"/>
      <c r="G407" s="95"/>
      <c r="H407" s="101"/>
      <c r="I407" s="100"/>
      <c r="J407" s="100"/>
      <c r="K407" s="100"/>
      <c r="L407" s="100"/>
      <c r="M407" s="100"/>
      <c r="N407" s="100"/>
      <c r="O407" s="95"/>
      <c r="P407" s="99"/>
      <c r="Q407" s="93">
        <f t="shared" si="123"/>
        <v>0</v>
      </c>
      <c r="R407" s="100"/>
      <c r="S407" s="93"/>
      <c r="T407" s="99"/>
      <c r="U407" s="93"/>
      <c r="V407" s="93"/>
      <c r="W407" s="93"/>
      <c r="X407" s="98"/>
      <c r="Y407" s="98"/>
      <c r="Z407" s="98"/>
      <c r="AA407" s="98"/>
      <c r="AB407" s="98"/>
      <c r="AC407" s="98"/>
      <c r="AD407" s="97"/>
      <c r="AE407" s="96"/>
      <c r="AF407" s="95"/>
      <c r="AG407" s="95"/>
      <c r="AH407" s="95"/>
      <c r="AI407" s="95"/>
      <c r="AJ407" s="95"/>
      <c r="AK407" s="95"/>
      <c r="AL407" s="95"/>
      <c r="AM407" s="95"/>
    </row>
    <row r="408" spans="1:39" ht="15.75" customHeight="1" x14ac:dyDescent="0.15">
      <c r="A408" s="102"/>
      <c r="B408" s="102"/>
      <c r="C408" s="94"/>
      <c r="D408" s="94"/>
      <c r="E408" s="94"/>
      <c r="F408" s="94"/>
      <c r="G408" s="95"/>
      <c r="H408" s="101"/>
      <c r="I408" s="100"/>
      <c r="J408" s="100"/>
      <c r="K408" s="100"/>
      <c r="L408" s="100"/>
      <c r="M408" s="100"/>
      <c r="N408" s="100"/>
      <c r="O408" s="95"/>
      <c r="P408" s="99"/>
      <c r="Q408" s="93">
        <f t="shared" si="123"/>
        <v>0</v>
      </c>
      <c r="R408" s="100"/>
      <c r="S408" s="93"/>
      <c r="T408" s="99"/>
      <c r="U408" s="93"/>
      <c r="V408" s="93"/>
      <c r="W408" s="93"/>
      <c r="X408" s="98"/>
      <c r="Y408" s="98"/>
      <c r="Z408" s="98"/>
      <c r="AA408" s="98"/>
      <c r="AB408" s="98"/>
      <c r="AC408" s="98"/>
      <c r="AD408" s="97"/>
      <c r="AE408" s="96"/>
      <c r="AF408" s="95"/>
      <c r="AG408" s="95"/>
      <c r="AH408" s="95"/>
      <c r="AI408" s="95"/>
      <c r="AJ408" s="95"/>
      <c r="AK408" s="95"/>
      <c r="AL408" s="95"/>
      <c r="AM408" s="95"/>
    </row>
    <row r="409" spans="1:39" ht="15.75" customHeight="1" x14ac:dyDescent="0.15">
      <c r="A409" s="102"/>
      <c r="B409" s="102"/>
      <c r="C409" s="94"/>
      <c r="D409" s="94"/>
      <c r="E409" s="94"/>
      <c r="F409" s="94"/>
      <c r="G409" s="95"/>
      <c r="H409" s="101"/>
      <c r="I409" s="100"/>
      <c r="J409" s="100"/>
      <c r="K409" s="100"/>
      <c r="L409" s="100"/>
      <c r="M409" s="100"/>
      <c r="N409" s="100"/>
      <c r="O409" s="95"/>
      <c r="P409" s="99"/>
      <c r="Q409" s="93">
        <f t="shared" si="123"/>
        <v>0</v>
      </c>
      <c r="R409" s="100"/>
      <c r="S409" s="93"/>
      <c r="T409" s="99"/>
      <c r="U409" s="93"/>
      <c r="V409" s="93"/>
      <c r="W409" s="93"/>
      <c r="X409" s="98"/>
      <c r="Y409" s="98"/>
      <c r="Z409" s="98"/>
      <c r="AA409" s="98"/>
      <c r="AB409" s="98"/>
      <c r="AC409" s="98"/>
      <c r="AD409" s="97"/>
      <c r="AE409" s="96"/>
      <c r="AF409" s="95"/>
      <c r="AG409" s="95"/>
      <c r="AH409" s="95"/>
      <c r="AI409" s="95"/>
      <c r="AJ409" s="95"/>
      <c r="AK409" s="95"/>
      <c r="AL409" s="95"/>
      <c r="AM409" s="95"/>
    </row>
    <row r="410" spans="1:39" ht="15.75" customHeight="1" x14ac:dyDescent="0.15">
      <c r="A410" s="102"/>
      <c r="B410" s="102"/>
      <c r="C410" s="94"/>
      <c r="D410" s="94"/>
      <c r="E410" s="94"/>
      <c r="F410" s="94"/>
      <c r="G410" s="95"/>
      <c r="H410" s="101"/>
      <c r="I410" s="100"/>
      <c r="J410" s="100"/>
      <c r="K410" s="100"/>
      <c r="L410" s="100"/>
      <c r="M410" s="100"/>
      <c r="N410" s="100"/>
      <c r="O410" s="95"/>
      <c r="P410" s="99"/>
      <c r="Q410" s="93">
        <f t="shared" si="123"/>
        <v>0</v>
      </c>
      <c r="R410" s="100"/>
      <c r="S410" s="93"/>
      <c r="T410" s="99"/>
      <c r="U410" s="93"/>
      <c r="V410" s="93"/>
      <c r="W410" s="93"/>
      <c r="X410" s="98"/>
      <c r="Y410" s="98"/>
      <c r="Z410" s="98"/>
      <c r="AA410" s="98"/>
      <c r="AB410" s="98"/>
      <c r="AC410" s="98"/>
      <c r="AD410" s="97"/>
      <c r="AE410" s="96"/>
      <c r="AF410" s="95"/>
      <c r="AG410" s="95"/>
      <c r="AH410" s="95"/>
      <c r="AI410" s="95"/>
      <c r="AJ410" s="95"/>
      <c r="AK410" s="95"/>
      <c r="AL410" s="95"/>
      <c r="AM410" s="95"/>
    </row>
    <row r="411" spans="1:39" ht="15.75" customHeight="1" x14ac:dyDescent="0.15">
      <c r="A411" s="102"/>
      <c r="B411" s="102"/>
      <c r="C411" s="94"/>
      <c r="D411" s="94"/>
      <c r="E411" s="94"/>
      <c r="F411" s="94"/>
      <c r="G411" s="95"/>
      <c r="H411" s="101"/>
      <c r="I411" s="100"/>
      <c r="J411" s="100"/>
      <c r="K411" s="100"/>
      <c r="L411" s="100"/>
      <c r="M411" s="100"/>
      <c r="N411" s="100"/>
      <c r="O411" s="95"/>
      <c r="P411" s="99"/>
      <c r="Q411" s="93">
        <f t="shared" si="123"/>
        <v>0</v>
      </c>
      <c r="R411" s="100"/>
      <c r="S411" s="93"/>
      <c r="T411" s="99"/>
      <c r="U411" s="93"/>
      <c r="V411" s="93"/>
      <c r="W411" s="93"/>
      <c r="X411" s="98"/>
      <c r="Y411" s="98"/>
      <c r="Z411" s="98"/>
      <c r="AA411" s="98"/>
      <c r="AB411" s="98"/>
      <c r="AC411" s="98"/>
      <c r="AD411" s="97"/>
      <c r="AE411" s="96"/>
      <c r="AF411" s="95"/>
      <c r="AG411" s="95"/>
      <c r="AH411" s="95"/>
      <c r="AI411" s="95"/>
      <c r="AJ411" s="95"/>
      <c r="AK411" s="95"/>
      <c r="AL411" s="95"/>
      <c r="AM411" s="95"/>
    </row>
    <row r="412" spans="1:39" ht="15.75" customHeight="1" x14ac:dyDescent="0.15">
      <c r="A412" s="102"/>
      <c r="B412" s="102"/>
      <c r="C412" s="94"/>
      <c r="D412" s="94"/>
      <c r="E412" s="94"/>
      <c r="F412" s="94"/>
      <c r="G412" s="95"/>
      <c r="H412" s="101"/>
      <c r="I412" s="100"/>
      <c r="J412" s="100"/>
      <c r="K412" s="100"/>
      <c r="L412" s="100"/>
      <c r="M412" s="100"/>
      <c r="N412" s="100"/>
      <c r="O412" s="95"/>
      <c r="P412" s="99"/>
      <c r="Q412" s="93">
        <f t="shared" si="123"/>
        <v>0</v>
      </c>
      <c r="R412" s="100"/>
      <c r="S412" s="93"/>
      <c r="T412" s="99"/>
      <c r="U412" s="93"/>
      <c r="V412" s="93"/>
      <c r="W412" s="93"/>
      <c r="X412" s="98"/>
      <c r="Y412" s="98"/>
      <c r="Z412" s="98"/>
      <c r="AA412" s="98"/>
      <c r="AB412" s="98"/>
      <c r="AC412" s="98"/>
      <c r="AD412" s="97"/>
      <c r="AE412" s="96"/>
      <c r="AF412" s="95"/>
      <c r="AG412" s="95"/>
      <c r="AH412" s="95"/>
      <c r="AI412" s="95"/>
      <c r="AJ412" s="95"/>
      <c r="AK412" s="95"/>
      <c r="AL412" s="95"/>
      <c r="AM412" s="95"/>
    </row>
    <row r="413" spans="1:39" ht="15.75" customHeight="1" x14ac:dyDescent="0.15">
      <c r="A413" s="102"/>
      <c r="B413" s="102"/>
      <c r="C413" s="94"/>
      <c r="D413" s="94"/>
      <c r="E413" s="94"/>
      <c r="F413" s="94"/>
      <c r="G413" s="95"/>
      <c r="H413" s="101"/>
      <c r="I413" s="100"/>
      <c r="J413" s="100"/>
      <c r="K413" s="100"/>
      <c r="L413" s="100"/>
      <c r="M413" s="100"/>
      <c r="N413" s="100"/>
      <c r="O413" s="95"/>
      <c r="P413" s="99"/>
      <c r="Q413" s="93">
        <f t="shared" si="123"/>
        <v>0</v>
      </c>
      <c r="R413" s="100"/>
      <c r="S413" s="93"/>
      <c r="T413" s="99"/>
      <c r="U413" s="93"/>
      <c r="V413" s="93"/>
      <c r="W413" s="93"/>
      <c r="X413" s="98"/>
      <c r="Y413" s="98"/>
      <c r="Z413" s="98"/>
      <c r="AA413" s="98"/>
      <c r="AB413" s="98"/>
      <c r="AC413" s="98"/>
      <c r="AD413" s="97"/>
      <c r="AE413" s="96"/>
      <c r="AF413" s="95"/>
      <c r="AG413" s="95"/>
      <c r="AH413" s="95"/>
      <c r="AI413" s="95"/>
      <c r="AJ413" s="95"/>
      <c r="AK413" s="95"/>
      <c r="AL413" s="95"/>
      <c r="AM413" s="95"/>
    </row>
    <row r="414" spans="1:39" ht="15.75" customHeight="1" x14ac:dyDescent="0.15">
      <c r="A414" s="102"/>
      <c r="B414" s="102"/>
      <c r="C414" s="94"/>
      <c r="D414" s="94"/>
      <c r="E414" s="94"/>
      <c r="F414" s="94"/>
      <c r="G414" s="95"/>
      <c r="H414" s="101"/>
      <c r="I414" s="100"/>
      <c r="J414" s="100"/>
      <c r="K414" s="100"/>
      <c r="L414" s="100"/>
      <c r="M414" s="100"/>
      <c r="N414" s="100"/>
      <c r="O414" s="95"/>
      <c r="P414" s="99"/>
      <c r="Q414" s="93">
        <f t="shared" si="123"/>
        <v>0</v>
      </c>
      <c r="R414" s="100"/>
      <c r="S414" s="93"/>
      <c r="T414" s="99"/>
      <c r="U414" s="93"/>
      <c r="V414" s="93"/>
      <c r="W414" s="93"/>
      <c r="X414" s="98"/>
      <c r="Y414" s="98"/>
      <c r="Z414" s="98"/>
      <c r="AA414" s="98"/>
      <c r="AB414" s="98"/>
      <c r="AC414" s="98"/>
      <c r="AD414" s="97"/>
      <c r="AE414" s="96"/>
      <c r="AF414" s="95"/>
      <c r="AG414" s="95"/>
      <c r="AH414" s="95"/>
      <c r="AI414" s="95"/>
      <c r="AJ414" s="95"/>
      <c r="AK414" s="95"/>
      <c r="AL414" s="95"/>
      <c r="AM414" s="95"/>
    </row>
    <row r="415" spans="1:39" ht="15.75" customHeight="1" x14ac:dyDescent="0.15">
      <c r="A415" s="102"/>
      <c r="B415" s="102"/>
      <c r="C415" s="94"/>
      <c r="D415" s="94"/>
      <c r="E415" s="94"/>
      <c r="F415" s="94"/>
      <c r="G415" s="95"/>
      <c r="H415" s="101"/>
      <c r="I415" s="100"/>
      <c r="J415" s="100"/>
      <c r="K415" s="100"/>
      <c r="L415" s="100"/>
      <c r="M415" s="100"/>
      <c r="N415" s="100"/>
      <c r="O415" s="95"/>
      <c r="P415" s="99"/>
      <c r="Q415" s="93">
        <f t="shared" si="123"/>
        <v>0</v>
      </c>
      <c r="R415" s="100"/>
      <c r="S415" s="93"/>
      <c r="T415" s="99"/>
      <c r="U415" s="93"/>
      <c r="V415" s="93"/>
      <c r="W415" s="93"/>
      <c r="X415" s="98"/>
      <c r="Y415" s="98"/>
      <c r="Z415" s="98"/>
      <c r="AA415" s="98"/>
      <c r="AB415" s="98"/>
      <c r="AC415" s="98"/>
      <c r="AD415" s="97"/>
      <c r="AE415" s="96"/>
      <c r="AF415" s="95"/>
      <c r="AG415" s="95"/>
      <c r="AH415" s="95"/>
      <c r="AI415" s="95"/>
      <c r="AJ415" s="95"/>
      <c r="AK415" s="95"/>
      <c r="AL415" s="95"/>
      <c r="AM415" s="95"/>
    </row>
    <row r="416" spans="1:39" ht="15.75" customHeight="1" x14ac:dyDescent="0.15">
      <c r="A416" s="102"/>
      <c r="B416" s="102"/>
      <c r="C416" s="94"/>
      <c r="D416" s="94"/>
      <c r="E416" s="94"/>
      <c r="F416" s="94"/>
      <c r="G416" s="95"/>
      <c r="H416" s="101"/>
      <c r="I416" s="100"/>
      <c r="J416" s="100"/>
      <c r="K416" s="100"/>
      <c r="L416" s="100"/>
      <c r="M416" s="100"/>
      <c r="N416" s="100"/>
      <c r="O416" s="95"/>
      <c r="P416" s="99"/>
      <c r="Q416" s="93">
        <f t="shared" si="123"/>
        <v>0</v>
      </c>
      <c r="R416" s="100"/>
      <c r="S416" s="93"/>
      <c r="T416" s="99"/>
      <c r="U416" s="93"/>
      <c r="V416" s="93"/>
      <c r="W416" s="93"/>
      <c r="X416" s="98"/>
      <c r="Y416" s="98"/>
      <c r="Z416" s="98"/>
      <c r="AA416" s="98"/>
      <c r="AB416" s="98"/>
      <c r="AC416" s="98"/>
      <c r="AD416" s="97"/>
      <c r="AE416" s="96"/>
      <c r="AF416" s="95"/>
      <c r="AG416" s="95"/>
      <c r="AH416" s="95"/>
      <c r="AI416" s="95"/>
      <c r="AJ416" s="95"/>
      <c r="AK416" s="95"/>
      <c r="AL416" s="95"/>
      <c r="AM416" s="95"/>
    </row>
    <row r="417" spans="1:39" ht="15.75" customHeight="1" x14ac:dyDescent="0.15">
      <c r="A417" s="102"/>
      <c r="B417" s="102"/>
      <c r="C417" s="94"/>
      <c r="D417" s="94"/>
      <c r="E417" s="94"/>
      <c r="F417" s="94"/>
      <c r="G417" s="95"/>
      <c r="H417" s="101"/>
      <c r="I417" s="100"/>
      <c r="J417" s="100"/>
      <c r="K417" s="100"/>
      <c r="L417" s="100"/>
      <c r="M417" s="100"/>
      <c r="N417" s="100"/>
      <c r="O417" s="95"/>
      <c r="P417" s="99"/>
      <c r="Q417" s="93">
        <f t="shared" si="123"/>
        <v>0</v>
      </c>
      <c r="R417" s="100"/>
      <c r="S417" s="93"/>
      <c r="T417" s="99"/>
      <c r="U417" s="93"/>
      <c r="V417" s="93"/>
      <c r="W417" s="93"/>
      <c r="X417" s="98"/>
      <c r="Y417" s="98"/>
      <c r="Z417" s="98"/>
      <c r="AA417" s="98"/>
      <c r="AB417" s="98"/>
      <c r="AC417" s="98"/>
      <c r="AD417" s="97"/>
      <c r="AE417" s="96"/>
      <c r="AF417" s="95"/>
      <c r="AG417" s="95"/>
      <c r="AH417" s="95"/>
      <c r="AI417" s="95"/>
      <c r="AJ417" s="95"/>
      <c r="AK417" s="95"/>
      <c r="AL417" s="95"/>
      <c r="AM417" s="95"/>
    </row>
    <row r="418" spans="1:39" ht="15.75" customHeight="1" x14ac:dyDescent="0.15">
      <c r="A418" s="102"/>
      <c r="B418" s="102"/>
      <c r="C418" s="94"/>
      <c r="D418" s="94"/>
      <c r="E418" s="94"/>
      <c r="F418" s="94"/>
      <c r="G418" s="95"/>
      <c r="H418" s="101"/>
      <c r="I418" s="100"/>
      <c r="J418" s="100"/>
      <c r="K418" s="100"/>
      <c r="L418" s="100"/>
      <c r="M418" s="100"/>
      <c r="N418" s="100"/>
      <c r="O418" s="95"/>
      <c r="P418" s="99"/>
      <c r="Q418" s="93">
        <f t="shared" si="123"/>
        <v>0</v>
      </c>
      <c r="R418" s="100"/>
      <c r="S418" s="93"/>
      <c r="T418" s="99"/>
      <c r="U418" s="93"/>
      <c r="V418" s="93"/>
      <c r="W418" s="93"/>
      <c r="X418" s="98"/>
      <c r="Y418" s="98"/>
      <c r="Z418" s="98"/>
      <c r="AA418" s="98"/>
      <c r="AB418" s="98"/>
      <c r="AC418" s="98"/>
      <c r="AD418" s="97"/>
      <c r="AE418" s="96"/>
      <c r="AF418" s="95"/>
      <c r="AG418" s="95"/>
      <c r="AH418" s="95"/>
      <c r="AI418" s="95"/>
      <c r="AJ418" s="95"/>
      <c r="AK418" s="95"/>
      <c r="AL418" s="95"/>
      <c r="AM418" s="95"/>
    </row>
    <row r="419" spans="1:39" ht="15.75" customHeight="1" x14ac:dyDescent="0.15">
      <c r="A419" s="102"/>
      <c r="B419" s="102"/>
      <c r="C419" s="94"/>
      <c r="D419" s="94"/>
      <c r="E419" s="94"/>
      <c r="F419" s="94"/>
      <c r="G419" s="95"/>
      <c r="H419" s="101"/>
      <c r="I419" s="100"/>
      <c r="J419" s="100"/>
      <c r="K419" s="100"/>
      <c r="L419" s="100"/>
      <c r="M419" s="100"/>
      <c r="N419" s="100"/>
      <c r="O419" s="95"/>
      <c r="P419" s="99"/>
      <c r="Q419" s="93">
        <f t="shared" si="123"/>
        <v>0</v>
      </c>
      <c r="R419" s="100"/>
      <c r="S419" s="93"/>
      <c r="T419" s="99"/>
      <c r="U419" s="93"/>
      <c r="V419" s="93"/>
      <c r="W419" s="93"/>
      <c r="X419" s="98"/>
      <c r="Y419" s="98"/>
      <c r="Z419" s="98"/>
      <c r="AA419" s="98"/>
      <c r="AB419" s="98"/>
      <c r="AC419" s="98"/>
      <c r="AD419" s="97"/>
      <c r="AE419" s="96"/>
      <c r="AF419" s="95"/>
      <c r="AG419" s="95"/>
      <c r="AH419" s="95"/>
      <c r="AI419" s="95"/>
      <c r="AJ419" s="95"/>
      <c r="AK419" s="95"/>
      <c r="AL419" s="95"/>
      <c r="AM419" s="95"/>
    </row>
    <row r="420" spans="1:39" ht="15.75" customHeight="1" x14ac:dyDescent="0.15">
      <c r="A420" s="102"/>
      <c r="B420" s="102"/>
      <c r="C420" s="94"/>
      <c r="D420" s="94"/>
      <c r="E420" s="94"/>
      <c r="F420" s="94"/>
      <c r="G420" s="95"/>
      <c r="H420" s="101"/>
      <c r="I420" s="100"/>
      <c r="J420" s="100"/>
      <c r="K420" s="100"/>
      <c r="L420" s="100"/>
      <c r="M420" s="100"/>
      <c r="N420" s="100"/>
      <c r="O420" s="95"/>
      <c r="P420" s="99"/>
      <c r="Q420" s="93">
        <f t="shared" si="123"/>
        <v>0</v>
      </c>
      <c r="R420" s="100"/>
      <c r="S420" s="93"/>
      <c r="T420" s="99"/>
      <c r="U420" s="93"/>
      <c r="V420" s="93"/>
      <c r="W420" s="93"/>
      <c r="X420" s="98"/>
      <c r="Y420" s="98"/>
      <c r="Z420" s="98"/>
      <c r="AA420" s="98"/>
      <c r="AB420" s="98"/>
      <c r="AC420" s="98"/>
      <c r="AD420" s="97"/>
      <c r="AE420" s="96"/>
      <c r="AF420" s="95"/>
      <c r="AG420" s="95"/>
      <c r="AH420" s="95"/>
      <c r="AI420" s="95"/>
      <c r="AJ420" s="95"/>
      <c r="AK420" s="95"/>
      <c r="AL420" s="95"/>
      <c r="AM420" s="95"/>
    </row>
    <row r="421" spans="1:39" ht="15.75" customHeight="1" x14ac:dyDescent="0.15">
      <c r="A421" s="102"/>
      <c r="B421" s="102"/>
      <c r="C421" s="94"/>
      <c r="D421" s="94"/>
      <c r="E421" s="94"/>
      <c r="F421" s="94"/>
      <c r="G421" s="95"/>
      <c r="H421" s="101"/>
      <c r="I421" s="100"/>
      <c r="J421" s="100"/>
      <c r="K421" s="100"/>
      <c r="L421" s="100"/>
      <c r="M421" s="100"/>
      <c r="N421" s="100"/>
      <c r="O421" s="95"/>
      <c r="P421" s="99"/>
      <c r="Q421" s="93">
        <f t="shared" si="123"/>
        <v>0</v>
      </c>
      <c r="R421" s="100"/>
      <c r="S421" s="93"/>
      <c r="T421" s="99"/>
      <c r="U421" s="93"/>
      <c r="V421" s="93"/>
      <c r="W421" s="93"/>
      <c r="X421" s="98"/>
      <c r="Y421" s="98"/>
      <c r="Z421" s="98"/>
      <c r="AA421" s="98"/>
      <c r="AB421" s="98"/>
      <c r="AC421" s="98"/>
      <c r="AD421" s="97"/>
      <c r="AE421" s="96"/>
      <c r="AF421" s="95"/>
      <c r="AG421" s="95"/>
      <c r="AH421" s="95"/>
      <c r="AI421" s="95"/>
      <c r="AJ421" s="95"/>
      <c r="AK421" s="95"/>
      <c r="AL421" s="95"/>
      <c r="AM421" s="95"/>
    </row>
    <row r="422" spans="1:39" ht="15.75" customHeight="1" x14ac:dyDescent="0.15">
      <c r="A422" s="102"/>
      <c r="B422" s="102"/>
      <c r="C422" s="94"/>
      <c r="D422" s="94"/>
      <c r="E422" s="94"/>
      <c r="F422" s="94"/>
      <c r="G422" s="95"/>
      <c r="H422" s="101"/>
      <c r="I422" s="100"/>
      <c r="J422" s="100"/>
      <c r="K422" s="100"/>
      <c r="L422" s="100"/>
      <c r="M422" s="100"/>
      <c r="N422" s="100"/>
      <c r="O422" s="95"/>
      <c r="P422" s="99"/>
      <c r="Q422" s="93">
        <f t="shared" si="123"/>
        <v>0</v>
      </c>
      <c r="R422" s="100"/>
      <c r="S422" s="93"/>
      <c r="T422" s="99"/>
      <c r="U422" s="93"/>
      <c r="V422" s="93"/>
      <c r="W422" s="93"/>
      <c r="X422" s="98"/>
      <c r="Y422" s="98"/>
      <c r="Z422" s="98"/>
      <c r="AA422" s="98"/>
      <c r="AB422" s="98"/>
      <c r="AC422" s="98"/>
      <c r="AD422" s="97"/>
      <c r="AE422" s="96"/>
      <c r="AF422" s="95"/>
      <c r="AG422" s="95"/>
      <c r="AH422" s="95"/>
      <c r="AI422" s="95"/>
      <c r="AJ422" s="95"/>
      <c r="AK422" s="95"/>
      <c r="AL422" s="95"/>
      <c r="AM422" s="95"/>
    </row>
    <row r="423" spans="1:39" ht="15.75" customHeight="1" x14ac:dyDescent="0.15">
      <c r="A423" s="102"/>
      <c r="B423" s="102"/>
      <c r="C423" s="94"/>
      <c r="D423" s="94"/>
      <c r="E423" s="94"/>
      <c r="F423" s="94"/>
      <c r="G423" s="95"/>
      <c r="H423" s="101"/>
      <c r="I423" s="100"/>
      <c r="J423" s="100"/>
      <c r="K423" s="100"/>
      <c r="L423" s="100"/>
      <c r="M423" s="100"/>
      <c r="N423" s="100"/>
      <c r="O423" s="95"/>
      <c r="P423" s="99"/>
      <c r="Q423" s="93">
        <f t="shared" si="123"/>
        <v>0</v>
      </c>
      <c r="R423" s="100"/>
      <c r="S423" s="93"/>
      <c r="T423" s="99"/>
      <c r="U423" s="93"/>
      <c r="V423" s="93"/>
      <c r="W423" s="93"/>
      <c r="X423" s="98"/>
      <c r="Y423" s="98"/>
      <c r="Z423" s="98"/>
      <c r="AA423" s="98"/>
      <c r="AB423" s="98"/>
      <c r="AC423" s="98"/>
      <c r="AD423" s="97"/>
      <c r="AE423" s="96"/>
      <c r="AF423" s="95"/>
      <c r="AG423" s="95"/>
      <c r="AH423" s="95"/>
      <c r="AI423" s="95"/>
      <c r="AJ423" s="95"/>
      <c r="AK423" s="95"/>
      <c r="AL423" s="95"/>
      <c r="AM423" s="95"/>
    </row>
    <row r="424" spans="1:39" ht="15.75" customHeight="1" x14ac:dyDescent="0.15">
      <c r="A424" s="102"/>
      <c r="B424" s="102"/>
      <c r="C424" s="94"/>
      <c r="D424" s="94"/>
      <c r="E424" s="94"/>
      <c r="F424" s="94"/>
      <c r="G424" s="95"/>
      <c r="H424" s="101"/>
      <c r="I424" s="100"/>
      <c r="J424" s="100"/>
      <c r="K424" s="100"/>
      <c r="L424" s="100"/>
      <c r="M424" s="100"/>
      <c r="N424" s="100"/>
      <c r="O424" s="95"/>
      <c r="P424" s="99"/>
      <c r="Q424" s="93">
        <f t="shared" si="123"/>
        <v>0</v>
      </c>
      <c r="R424" s="100"/>
      <c r="S424" s="93"/>
      <c r="T424" s="99"/>
      <c r="U424" s="93"/>
      <c r="V424" s="93"/>
      <c r="W424" s="93"/>
      <c r="X424" s="98"/>
      <c r="Y424" s="98"/>
      <c r="Z424" s="98"/>
      <c r="AA424" s="98"/>
      <c r="AB424" s="98"/>
      <c r="AC424" s="98"/>
      <c r="AD424" s="97"/>
      <c r="AE424" s="96"/>
      <c r="AF424" s="95"/>
      <c r="AG424" s="95"/>
      <c r="AH424" s="95"/>
      <c r="AI424" s="95"/>
      <c r="AJ424" s="95"/>
      <c r="AK424" s="95"/>
      <c r="AL424" s="95"/>
      <c r="AM424" s="95"/>
    </row>
    <row r="425" spans="1:39" ht="15.75" customHeight="1" x14ac:dyDescent="0.15">
      <c r="A425" s="102"/>
      <c r="B425" s="102"/>
      <c r="C425" s="94"/>
      <c r="D425" s="94"/>
      <c r="E425" s="94"/>
      <c r="F425" s="94"/>
      <c r="G425" s="95"/>
      <c r="H425" s="101"/>
      <c r="I425" s="100"/>
      <c r="J425" s="100"/>
      <c r="K425" s="100"/>
      <c r="L425" s="100"/>
      <c r="M425" s="100"/>
      <c r="N425" s="100"/>
      <c r="O425" s="95"/>
      <c r="P425" s="99"/>
      <c r="Q425" s="93">
        <f t="shared" si="123"/>
        <v>0</v>
      </c>
      <c r="R425" s="100"/>
      <c r="S425" s="93"/>
      <c r="T425" s="99"/>
      <c r="U425" s="93"/>
      <c r="V425" s="93"/>
      <c r="W425" s="93"/>
      <c r="X425" s="98"/>
      <c r="Y425" s="98"/>
      <c r="Z425" s="98"/>
      <c r="AA425" s="98"/>
      <c r="AB425" s="98"/>
      <c r="AC425" s="98"/>
      <c r="AD425" s="97"/>
      <c r="AE425" s="96"/>
      <c r="AF425" s="95"/>
      <c r="AG425" s="95"/>
      <c r="AH425" s="95"/>
      <c r="AI425" s="95"/>
      <c r="AJ425" s="95"/>
      <c r="AK425" s="95"/>
      <c r="AL425" s="95"/>
      <c r="AM425" s="95"/>
    </row>
    <row r="426" spans="1:39" ht="15.75" customHeight="1" x14ac:dyDescent="0.15">
      <c r="A426" s="102"/>
      <c r="B426" s="102"/>
      <c r="C426" s="94"/>
      <c r="D426" s="94"/>
      <c r="E426" s="94"/>
      <c r="F426" s="94"/>
      <c r="G426" s="95"/>
      <c r="H426" s="101"/>
      <c r="I426" s="100"/>
      <c r="J426" s="100"/>
      <c r="K426" s="100"/>
      <c r="L426" s="100"/>
      <c r="M426" s="100"/>
      <c r="N426" s="100"/>
      <c r="O426" s="95"/>
      <c r="P426" s="99"/>
      <c r="Q426" s="93">
        <f t="shared" si="123"/>
        <v>0</v>
      </c>
      <c r="R426" s="100"/>
      <c r="S426" s="93"/>
      <c r="T426" s="99"/>
      <c r="U426" s="93"/>
      <c r="V426" s="93"/>
      <c r="W426" s="93"/>
      <c r="X426" s="98"/>
      <c r="Y426" s="98"/>
      <c r="Z426" s="98"/>
      <c r="AA426" s="98"/>
      <c r="AB426" s="98"/>
      <c r="AC426" s="98"/>
      <c r="AD426" s="97"/>
      <c r="AE426" s="96"/>
      <c r="AF426" s="95"/>
      <c r="AG426" s="95"/>
      <c r="AH426" s="95"/>
      <c r="AI426" s="95"/>
      <c r="AJ426" s="95"/>
      <c r="AK426" s="95"/>
      <c r="AL426" s="95"/>
      <c r="AM426" s="95"/>
    </row>
    <row r="427" spans="1:39" ht="15.75" customHeight="1" x14ac:dyDescent="0.15">
      <c r="A427" s="102"/>
      <c r="B427" s="102"/>
      <c r="C427" s="94"/>
      <c r="D427" s="94"/>
      <c r="E427" s="94"/>
      <c r="F427" s="94"/>
      <c r="G427" s="95"/>
      <c r="H427" s="101"/>
      <c r="I427" s="100"/>
      <c r="J427" s="100"/>
      <c r="K427" s="100"/>
      <c r="L427" s="100"/>
      <c r="M427" s="100"/>
      <c r="N427" s="100"/>
      <c r="O427" s="95"/>
      <c r="P427" s="99"/>
      <c r="Q427" s="93">
        <f t="shared" si="123"/>
        <v>0</v>
      </c>
      <c r="R427" s="100"/>
      <c r="S427" s="93"/>
      <c r="T427" s="99"/>
      <c r="U427" s="93"/>
      <c r="V427" s="93"/>
      <c r="W427" s="93"/>
      <c r="X427" s="98"/>
      <c r="Y427" s="98"/>
      <c r="Z427" s="98"/>
      <c r="AA427" s="98"/>
      <c r="AB427" s="98"/>
      <c r="AC427" s="98"/>
      <c r="AD427" s="97"/>
      <c r="AE427" s="96"/>
      <c r="AF427" s="95"/>
      <c r="AG427" s="95"/>
      <c r="AH427" s="95"/>
      <c r="AI427" s="95"/>
      <c r="AJ427" s="95"/>
      <c r="AK427" s="95"/>
      <c r="AL427" s="95"/>
      <c r="AM427" s="95"/>
    </row>
    <row r="428" spans="1:39" ht="15.75" customHeight="1" x14ac:dyDescent="0.15">
      <c r="A428" s="102"/>
      <c r="B428" s="102"/>
      <c r="C428" s="94"/>
      <c r="D428" s="94"/>
      <c r="E428" s="94"/>
      <c r="F428" s="94"/>
      <c r="G428" s="95"/>
      <c r="H428" s="101"/>
      <c r="I428" s="100"/>
      <c r="J428" s="100"/>
      <c r="K428" s="100"/>
      <c r="L428" s="100"/>
      <c r="M428" s="100"/>
      <c r="N428" s="100"/>
      <c r="O428" s="95"/>
      <c r="P428" s="99"/>
      <c r="Q428" s="93">
        <f t="shared" si="123"/>
        <v>0</v>
      </c>
      <c r="R428" s="100"/>
      <c r="S428" s="93"/>
      <c r="T428" s="99"/>
      <c r="U428" s="93"/>
      <c r="V428" s="93"/>
      <c r="W428" s="93"/>
      <c r="X428" s="98"/>
      <c r="Y428" s="98"/>
      <c r="Z428" s="98"/>
      <c r="AA428" s="98"/>
      <c r="AB428" s="98"/>
      <c r="AC428" s="98"/>
      <c r="AD428" s="97"/>
      <c r="AE428" s="96"/>
      <c r="AF428" s="95"/>
      <c r="AG428" s="95"/>
      <c r="AH428" s="95"/>
      <c r="AI428" s="95"/>
      <c r="AJ428" s="95"/>
      <c r="AK428" s="95"/>
      <c r="AL428" s="95"/>
      <c r="AM428" s="95"/>
    </row>
    <row r="429" spans="1:39" ht="15.75" customHeight="1" x14ac:dyDescent="0.15">
      <c r="A429" s="102"/>
      <c r="B429" s="102"/>
      <c r="C429" s="94"/>
      <c r="D429" s="94"/>
      <c r="E429" s="94"/>
      <c r="F429" s="94"/>
      <c r="G429" s="95"/>
      <c r="H429" s="101"/>
      <c r="I429" s="100"/>
      <c r="J429" s="100"/>
      <c r="K429" s="100"/>
      <c r="L429" s="100"/>
      <c r="M429" s="100"/>
      <c r="N429" s="100"/>
      <c r="O429" s="95"/>
      <c r="P429" s="99"/>
      <c r="Q429" s="93">
        <f t="shared" si="123"/>
        <v>0</v>
      </c>
      <c r="R429" s="100"/>
      <c r="S429" s="93"/>
      <c r="T429" s="99"/>
      <c r="U429" s="93"/>
      <c r="V429" s="93"/>
      <c r="W429" s="93"/>
      <c r="X429" s="98"/>
      <c r="Y429" s="98"/>
      <c r="Z429" s="98"/>
      <c r="AA429" s="98"/>
      <c r="AB429" s="98"/>
      <c r="AC429" s="98"/>
      <c r="AD429" s="97"/>
      <c r="AE429" s="96"/>
      <c r="AF429" s="95"/>
      <c r="AG429" s="95"/>
      <c r="AH429" s="95"/>
      <c r="AI429" s="95"/>
      <c r="AJ429" s="95"/>
      <c r="AK429" s="95"/>
      <c r="AL429" s="95"/>
      <c r="AM429" s="95"/>
    </row>
    <row r="430" spans="1:39" ht="15.75" customHeight="1" x14ac:dyDescent="0.15">
      <c r="A430" s="102"/>
      <c r="B430" s="102"/>
      <c r="C430" s="94"/>
      <c r="D430" s="94"/>
      <c r="E430" s="94"/>
      <c r="F430" s="94"/>
      <c r="G430" s="95"/>
      <c r="H430" s="101"/>
      <c r="I430" s="100"/>
      <c r="J430" s="100"/>
      <c r="K430" s="100"/>
      <c r="L430" s="100"/>
      <c r="M430" s="100"/>
      <c r="N430" s="100"/>
      <c r="O430" s="95"/>
      <c r="P430" s="99"/>
      <c r="Q430" s="93">
        <f t="shared" si="123"/>
        <v>0</v>
      </c>
      <c r="R430" s="100"/>
      <c r="S430" s="93"/>
      <c r="T430" s="99"/>
      <c r="U430" s="93"/>
      <c r="V430" s="93"/>
      <c r="W430" s="93"/>
      <c r="X430" s="98"/>
      <c r="Y430" s="98"/>
      <c r="Z430" s="98"/>
      <c r="AA430" s="98"/>
      <c r="AB430" s="98"/>
      <c r="AC430" s="98"/>
      <c r="AD430" s="97"/>
      <c r="AE430" s="96"/>
      <c r="AF430" s="95"/>
      <c r="AG430" s="95"/>
      <c r="AH430" s="95"/>
      <c r="AI430" s="95"/>
      <c r="AJ430" s="95"/>
      <c r="AK430" s="95"/>
      <c r="AL430" s="95"/>
      <c r="AM430" s="95"/>
    </row>
    <row r="431" spans="1:39" ht="15.75" customHeight="1" x14ac:dyDescent="0.15">
      <c r="A431" s="102"/>
      <c r="B431" s="102"/>
      <c r="C431" s="94"/>
      <c r="D431" s="94"/>
      <c r="E431" s="94"/>
      <c r="F431" s="94"/>
      <c r="G431" s="95"/>
      <c r="H431" s="101"/>
      <c r="I431" s="100"/>
      <c r="J431" s="100"/>
      <c r="K431" s="100"/>
      <c r="L431" s="100"/>
      <c r="M431" s="100"/>
      <c r="N431" s="100"/>
      <c r="O431" s="95"/>
      <c r="P431" s="99"/>
      <c r="Q431" s="93">
        <f t="shared" si="123"/>
        <v>0</v>
      </c>
      <c r="R431" s="100"/>
      <c r="S431" s="93"/>
      <c r="T431" s="99"/>
      <c r="U431" s="93"/>
      <c r="V431" s="93"/>
      <c r="W431" s="93"/>
      <c r="X431" s="98"/>
      <c r="Y431" s="98"/>
      <c r="Z431" s="98"/>
      <c r="AA431" s="98"/>
      <c r="AB431" s="98"/>
      <c r="AC431" s="98"/>
      <c r="AD431" s="97"/>
      <c r="AE431" s="96"/>
      <c r="AF431" s="95"/>
      <c r="AG431" s="95"/>
      <c r="AH431" s="95"/>
      <c r="AI431" s="95"/>
      <c r="AJ431" s="95"/>
      <c r="AK431" s="95"/>
      <c r="AL431" s="95"/>
      <c r="AM431" s="95"/>
    </row>
    <row r="432" spans="1:39" ht="15.75" customHeight="1" x14ac:dyDescent="0.15">
      <c r="A432" s="102"/>
      <c r="B432" s="102"/>
      <c r="C432" s="94"/>
      <c r="D432" s="94"/>
      <c r="E432" s="94"/>
      <c r="F432" s="94"/>
      <c r="G432" s="95"/>
      <c r="H432" s="101"/>
      <c r="I432" s="100"/>
      <c r="J432" s="100"/>
      <c r="K432" s="100"/>
      <c r="L432" s="100"/>
      <c r="M432" s="100"/>
      <c r="N432" s="100"/>
      <c r="O432" s="95"/>
      <c r="P432" s="99"/>
      <c r="Q432" s="93">
        <f t="shared" si="123"/>
        <v>0</v>
      </c>
      <c r="R432" s="100"/>
      <c r="S432" s="93"/>
      <c r="T432" s="99"/>
      <c r="U432" s="93"/>
      <c r="V432" s="93"/>
      <c r="W432" s="93"/>
      <c r="X432" s="98"/>
      <c r="Y432" s="98"/>
      <c r="Z432" s="98"/>
      <c r="AA432" s="98"/>
      <c r="AB432" s="98"/>
      <c r="AC432" s="98"/>
      <c r="AD432" s="97"/>
      <c r="AE432" s="96"/>
      <c r="AF432" s="95"/>
      <c r="AG432" s="95"/>
      <c r="AH432" s="95"/>
      <c r="AI432" s="95"/>
      <c r="AJ432" s="95"/>
      <c r="AK432" s="95"/>
      <c r="AL432" s="95"/>
      <c r="AM432" s="95"/>
    </row>
    <row r="433" spans="1:39" ht="15.75" customHeight="1" x14ac:dyDescent="0.15">
      <c r="A433" s="102"/>
      <c r="B433" s="102"/>
      <c r="C433" s="94"/>
      <c r="D433" s="94"/>
      <c r="E433" s="94"/>
      <c r="F433" s="94"/>
      <c r="G433" s="95"/>
      <c r="H433" s="101"/>
      <c r="I433" s="100"/>
      <c r="J433" s="100"/>
      <c r="K433" s="100"/>
      <c r="L433" s="100"/>
      <c r="M433" s="100"/>
      <c r="N433" s="100"/>
      <c r="O433" s="95"/>
      <c r="P433" s="99"/>
      <c r="Q433" s="93">
        <f t="shared" si="123"/>
        <v>0</v>
      </c>
      <c r="R433" s="100"/>
      <c r="S433" s="93"/>
      <c r="T433" s="99"/>
      <c r="U433" s="93"/>
      <c r="V433" s="93"/>
      <c r="W433" s="93"/>
      <c r="X433" s="98"/>
      <c r="Y433" s="98"/>
      <c r="Z433" s="98"/>
      <c r="AA433" s="98"/>
      <c r="AB433" s="98"/>
      <c r="AC433" s="98"/>
      <c r="AD433" s="97"/>
      <c r="AE433" s="96"/>
      <c r="AF433" s="95"/>
      <c r="AG433" s="95"/>
      <c r="AH433" s="95"/>
      <c r="AI433" s="95"/>
      <c r="AJ433" s="95"/>
      <c r="AK433" s="95"/>
      <c r="AL433" s="95"/>
      <c r="AM433" s="95"/>
    </row>
    <row r="434" spans="1:39" ht="15.75" customHeight="1" x14ac:dyDescent="0.15">
      <c r="A434" s="102"/>
      <c r="B434" s="102"/>
      <c r="C434" s="94"/>
      <c r="D434" s="94"/>
      <c r="E434" s="94"/>
      <c r="F434" s="94"/>
      <c r="G434" s="95"/>
      <c r="H434" s="101"/>
      <c r="I434" s="100"/>
      <c r="J434" s="100"/>
      <c r="K434" s="100"/>
      <c r="L434" s="100"/>
      <c r="M434" s="100"/>
      <c r="N434" s="100"/>
      <c r="O434" s="95"/>
      <c r="P434" s="99"/>
      <c r="Q434" s="93">
        <f t="shared" si="123"/>
        <v>0</v>
      </c>
      <c r="R434" s="100"/>
      <c r="S434" s="93"/>
      <c r="T434" s="99"/>
      <c r="U434" s="93"/>
      <c r="V434" s="93"/>
      <c r="W434" s="93"/>
      <c r="X434" s="98"/>
      <c r="Y434" s="98"/>
      <c r="Z434" s="98"/>
      <c r="AA434" s="98"/>
      <c r="AB434" s="98"/>
      <c r="AC434" s="98"/>
      <c r="AD434" s="97"/>
      <c r="AE434" s="96"/>
      <c r="AF434" s="95"/>
      <c r="AG434" s="95"/>
      <c r="AH434" s="95"/>
      <c r="AI434" s="95"/>
      <c r="AJ434" s="95"/>
      <c r="AK434" s="95"/>
      <c r="AL434" s="95"/>
      <c r="AM434" s="95"/>
    </row>
    <row r="435" spans="1:39" ht="15.75" customHeight="1" x14ac:dyDescent="0.15">
      <c r="A435" s="102"/>
      <c r="B435" s="102"/>
      <c r="C435" s="94"/>
      <c r="D435" s="94"/>
      <c r="E435" s="94"/>
      <c r="F435" s="94"/>
      <c r="G435" s="95"/>
      <c r="H435" s="101"/>
      <c r="I435" s="100"/>
      <c r="J435" s="100"/>
      <c r="K435" s="100"/>
      <c r="L435" s="100"/>
      <c r="M435" s="100"/>
      <c r="N435" s="100"/>
      <c r="O435" s="95"/>
      <c r="P435" s="99"/>
      <c r="Q435" s="93">
        <f t="shared" si="123"/>
        <v>0</v>
      </c>
      <c r="R435" s="100"/>
      <c r="S435" s="93"/>
      <c r="T435" s="99"/>
      <c r="U435" s="93"/>
      <c r="V435" s="93"/>
      <c r="W435" s="93"/>
      <c r="X435" s="98"/>
      <c r="Y435" s="98"/>
      <c r="Z435" s="98"/>
      <c r="AA435" s="98"/>
      <c r="AB435" s="98"/>
      <c r="AC435" s="98"/>
      <c r="AD435" s="97"/>
      <c r="AE435" s="96"/>
      <c r="AF435" s="95"/>
      <c r="AG435" s="95"/>
      <c r="AH435" s="95"/>
      <c r="AI435" s="95"/>
      <c r="AJ435" s="95"/>
      <c r="AK435" s="95"/>
      <c r="AL435" s="95"/>
      <c r="AM435" s="95"/>
    </row>
    <row r="436" spans="1:39" ht="15.75" customHeight="1" x14ac:dyDescent="0.15">
      <c r="A436" s="102"/>
      <c r="B436" s="102"/>
      <c r="C436" s="94"/>
      <c r="D436" s="94"/>
      <c r="E436" s="94"/>
      <c r="F436" s="94"/>
      <c r="G436" s="95"/>
      <c r="H436" s="101"/>
      <c r="I436" s="100"/>
      <c r="J436" s="100"/>
      <c r="K436" s="100"/>
      <c r="L436" s="100"/>
      <c r="M436" s="100"/>
      <c r="N436" s="100"/>
      <c r="O436" s="95"/>
      <c r="P436" s="99"/>
      <c r="Q436" s="93">
        <f t="shared" si="123"/>
        <v>0</v>
      </c>
      <c r="R436" s="100"/>
      <c r="S436" s="93"/>
      <c r="T436" s="99"/>
      <c r="U436" s="93"/>
      <c r="V436" s="93"/>
      <c r="W436" s="93"/>
      <c r="X436" s="98"/>
      <c r="Y436" s="98"/>
      <c r="Z436" s="98"/>
      <c r="AA436" s="98"/>
      <c r="AB436" s="98"/>
      <c r="AC436" s="98"/>
      <c r="AD436" s="97"/>
      <c r="AE436" s="96"/>
      <c r="AF436" s="95"/>
      <c r="AG436" s="95"/>
      <c r="AH436" s="95"/>
      <c r="AI436" s="95"/>
      <c r="AJ436" s="95"/>
      <c r="AK436" s="95"/>
      <c r="AL436" s="95"/>
      <c r="AM436" s="95"/>
    </row>
    <row r="437" spans="1:39" ht="15.75" customHeight="1" x14ac:dyDescent="0.15">
      <c r="A437" s="102"/>
      <c r="B437" s="102"/>
      <c r="C437" s="94"/>
      <c r="D437" s="94"/>
      <c r="E437" s="94"/>
      <c r="F437" s="94"/>
      <c r="G437" s="95"/>
      <c r="H437" s="101"/>
      <c r="I437" s="100"/>
      <c r="J437" s="100"/>
      <c r="K437" s="100"/>
      <c r="L437" s="100"/>
      <c r="M437" s="100"/>
      <c r="N437" s="100"/>
      <c r="O437" s="95"/>
      <c r="P437" s="99"/>
      <c r="Q437" s="93">
        <f t="shared" si="123"/>
        <v>0</v>
      </c>
      <c r="R437" s="100"/>
      <c r="S437" s="93"/>
      <c r="T437" s="99"/>
      <c r="U437" s="93"/>
      <c r="V437" s="93"/>
      <c r="W437" s="93"/>
      <c r="X437" s="98"/>
      <c r="Y437" s="98"/>
      <c r="Z437" s="98"/>
      <c r="AA437" s="98"/>
      <c r="AB437" s="98"/>
      <c r="AC437" s="98"/>
      <c r="AD437" s="97"/>
      <c r="AE437" s="96"/>
      <c r="AF437" s="95"/>
      <c r="AG437" s="95"/>
      <c r="AH437" s="95"/>
      <c r="AI437" s="95"/>
      <c r="AJ437" s="95"/>
      <c r="AK437" s="95"/>
      <c r="AL437" s="95"/>
      <c r="AM437" s="95"/>
    </row>
    <row r="438" spans="1:39" ht="15.75" customHeight="1" x14ac:dyDescent="0.15">
      <c r="A438" s="102"/>
      <c r="B438" s="102"/>
      <c r="C438" s="94"/>
      <c r="D438" s="94"/>
      <c r="E438" s="94"/>
      <c r="F438" s="94"/>
      <c r="G438" s="95"/>
      <c r="H438" s="101"/>
      <c r="I438" s="100"/>
      <c r="J438" s="100"/>
      <c r="K438" s="100"/>
      <c r="L438" s="100"/>
      <c r="M438" s="100"/>
      <c r="N438" s="100"/>
      <c r="O438" s="95"/>
      <c r="P438" s="99"/>
      <c r="Q438" s="93">
        <f t="shared" si="123"/>
        <v>0</v>
      </c>
      <c r="R438" s="100"/>
      <c r="S438" s="93"/>
      <c r="T438" s="99"/>
      <c r="U438" s="93"/>
      <c r="V438" s="93"/>
      <c r="W438" s="93"/>
      <c r="X438" s="98"/>
      <c r="Y438" s="98"/>
      <c r="Z438" s="98"/>
      <c r="AA438" s="98"/>
      <c r="AB438" s="98"/>
      <c r="AC438" s="98"/>
      <c r="AD438" s="97"/>
      <c r="AE438" s="96"/>
      <c r="AF438" s="95"/>
      <c r="AG438" s="95"/>
      <c r="AH438" s="95"/>
      <c r="AI438" s="95"/>
      <c r="AJ438" s="95"/>
      <c r="AK438" s="95"/>
      <c r="AL438" s="95"/>
      <c r="AM438" s="95"/>
    </row>
    <row r="439" spans="1:39" ht="15.75" customHeight="1" x14ac:dyDescent="0.15">
      <c r="A439" s="102"/>
      <c r="B439" s="102"/>
      <c r="C439" s="94"/>
      <c r="D439" s="94"/>
      <c r="E439" s="94"/>
      <c r="F439" s="94"/>
      <c r="G439" s="95"/>
      <c r="H439" s="101"/>
      <c r="I439" s="100"/>
      <c r="J439" s="100"/>
      <c r="K439" s="100"/>
      <c r="L439" s="100"/>
      <c r="M439" s="100"/>
      <c r="N439" s="100"/>
      <c r="O439" s="95"/>
      <c r="P439" s="99"/>
      <c r="Q439" s="93">
        <f t="shared" si="123"/>
        <v>0</v>
      </c>
      <c r="R439" s="100"/>
      <c r="S439" s="93"/>
      <c r="T439" s="99"/>
      <c r="U439" s="93"/>
      <c r="V439" s="93"/>
      <c r="W439" s="93"/>
      <c r="X439" s="98"/>
      <c r="Y439" s="98"/>
      <c r="Z439" s="98"/>
      <c r="AA439" s="98"/>
      <c r="AB439" s="98"/>
      <c r="AC439" s="98"/>
      <c r="AD439" s="97"/>
      <c r="AE439" s="96"/>
      <c r="AF439" s="95"/>
      <c r="AG439" s="95"/>
      <c r="AH439" s="95"/>
      <c r="AI439" s="95"/>
      <c r="AJ439" s="95"/>
      <c r="AK439" s="95"/>
      <c r="AL439" s="95"/>
      <c r="AM439" s="95"/>
    </row>
    <row r="440" spans="1:39" ht="15.75" customHeight="1" x14ac:dyDescent="0.15">
      <c r="A440" s="102"/>
      <c r="B440" s="102"/>
      <c r="C440" s="94"/>
      <c r="D440" s="94"/>
      <c r="E440" s="94"/>
      <c r="F440" s="94"/>
      <c r="G440" s="95"/>
      <c r="H440" s="101"/>
      <c r="I440" s="100"/>
      <c r="J440" s="100"/>
      <c r="K440" s="100"/>
      <c r="L440" s="100"/>
      <c r="M440" s="100"/>
      <c r="N440" s="100"/>
      <c r="O440" s="95"/>
      <c r="P440" s="99"/>
      <c r="Q440" s="93">
        <f t="shared" si="123"/>
        <v>0</v>
      </c>
      <c r="R440" s="100"/>
      <c r="S440" s="93"/>
      <c r="T440" s="99"/>
      <c r="U440" s="93"/>
      <c r="V440" s="93"/>
      <c r="W440" s="93"/>
      <c r="X440" s="98"/>
      <c r="Y440" s="98"/>
      <c r="Z440" s="98"/>
      <c r="AA440" s="98"/>
      <c r="AB440" s="98"/>
      <c r="AC440" s="98"/>
      <c r="AD440" s="97"/>
      <c r="AE440" s="96"/>
      <c r="AF440" s="95"/>
      <c r="AG440" s="95"/>
      <c r="AH440" s="95"/>
      <c r="AI440" s="95"/>
      <c r="AJ440" s="95"/>
      <c r="AK440" s="95"/>
      <c r="AL440" s="95"/>
      <c r="AM440" s="95"/>
    </row>
    <row r="441" spans="1:39" ht="15.75" customHeight="1" x14ac:dyDescent="0.15">
      <c r="A441" s="102"/>
      <c r="B441" s="102"/>
      <c r="C441" s="94"/>
      <c r="D441" s="94"/>
      <c r="E441" s="94"/>
      <c r="F441" s="94"/>
      <c r="G441" s="95"/>
      <c r="H441" s="101"/>
      <c r="I441" s="100"/>
      <c r="J441" s="100"/>
      <c r="K441" s="100"/>
      <c r="L441" s="100"/>
      <c r="M441" s="100"/>
      <c r="N441" s="100"/>
      <c r="O441" s="95"/>
      <c r="P441" s="99"/>
      <c r="Q441" s="93">
        <f t="shared" si="123"/>
        <v>0</v>
      </c>
      <c r="R441" s="100"/>
      <c r="S441" s="93"/>
      <c r="T441" s="99"/>
      <c r="U441" s="93"/>
      <c r="V441" s="93"/>
      <c r="W441" s="93"/>
      <c r="X441" s="98"/>
      <c r="Y441" s="98"/>
      <c r="Z441" s="98"/>
      <c r="AA441" s="98"/>
      <c r="AB441" s="98"/>
      <c r="AC441" s="98"/>
      <c r="AD441" s="97"/>
      <c r="AE441" s="96"/>
      <c r="AF441" s="95"/>
      <c r="AG441" s="95"/>
      <c r="AH441" s="95"/>
      <c r="AI441" s="95"/>
      <c r="AJ441" s="95"/>
      <c r="AK441" s="95"/>
      <c r="AL441" s="95"/>
      <c r="AM441" s="95"/>
    </row>
    <row r="442" spans="1:39" ht="15.75" customHeight="1" x14ac:dyDescent="0.15">
      <c r="A442" s="102"/>
      <c r="B442" s="102"/>
      <c r="C442" s="94"/>
      <c r="D442" s="94"/>
      <c r="E442" s="94"/>
      <c r="F442" s="94"/>
      <c r="G442" s="95"/>
      <c r="H442" s="101"/>
      <c r="I442" s="100"/>
      <c r="J442" s="100"/>
      <c r="K442" s="100"/>
      <c r="L442" s="100"/>
      <c r="M442" s="100"/>
      <c r="N442" s="100"/>
      <c r="O442" s="95"/>
      <c r="P442" s="99"/>
      <c r="Q442" s="93">
        <f t="shared" si="123"/>
        <v>0</v>
      </c>
      <c r="R442" s="100"/>
      <c r="S442" s="93"/>
      <c r="T442" s="99"/>
      <c r="U442" s="93"/>
      <c r="V442" s="93"/>
      <c r="W442" s="93"/>
      <c r="X442" s="98"/>
      <c r="Y442" s="98"/>
      <c r="Z442" s="98"/>
      <c r="AA442" s="98"/>
      <c r="AB442" s="98"/>
      <c r="AC442" s="98"/>
      <c r="AD442" s="97"/>
      <c r="AE442" s="96"/>
      <c r="AF442" s="95"/>
      <c r="AG442" s="95"/>
      <c r="AH442" s="95"/>
      <c r="AI442" s="95"/>
      <c r="AJ442" s="95"/>
      <c r="AK442" s="95"/>
      <c r="AL442" s="95"/>
      <c r="AM442" s="95"/>
    </row>
    <row r="443" spans="1:39" ht="15.75" customHeight="1" x14ac:dyDescent="0.15">
      <c r="A443" s="102"/>
      <c r="B443" s="102"/>
      <c r="C443" s="94"/>
      <c r="D443" s="94"/>
      <c r="E443" s="94"/>
      <c r="F443" s="94"/>
      <c r="G443" s="95"/>
      <c r="H443" s="101"/>
      <c r="I443" s="100"/>
      <c r="J443" s="100"/>
      <c r="K443" s="100"/>
      <c r="L443" s="100"/>
      <c r="M443" s="100"/>
      <c r="N443" s="100"/>
      <c r="O443" s="95"/>
      <c r="P443" s="99"/>
      <c r="Q443" s="93">
        <f t="shared" si="123"/>
        <v>0</v>
      </c>
      <c r="R443" s="100"/>
      <c r="S443" s="93"/>
      <c r="T443" s="99"/>
      <c r="U443" s="93"/>
      <c r="V443" s="93"/>
      <c r="W443" s="93"/>
      <c r="X443" s="98"/>
      <c r="Y443" s="98"/>
      <c r="Z443" s="98"/>
      <c r="AA443" s="98"/>
      <c r="AB443" s="98"/>
      <c r="AC443" s="98"/>
      <c r="AD443" s="97"/>
      <c r="AE443" s="96"/>
      <c r="AF443" s="95"/>
      <c r="AG443" s="95"/>
      <c r="AH443" s="95"/>
      <c r="AI443" s="95"/>
      <c r="AJ443" s="95"/>
      <c r="AK443" s="95"/>
      <c r="AL443" s="95"/>
      <c r="AM443" s="95"/>
    </row>
    <row r="444" spans="1:39" ht="15.75" customHeight="1" x14ac:dyDescent="0.15">
      <c r="A444" s="102"/>
      <c r="B444" s="102"/>
      <c r="C444" s="94"/>
      <c r="D444" s="94"/>
      <c r="E444" s="94"/>
      <c r="F444" s="94"/>
      <c r="G444" s="95"/>
      <c r="H444" s="101"/>
      <c r="I444" s="100"/>
      <c r="J444" s="100"/>
      <c r="K444" s="100"/>
      <c r="L444" s="100"/>
      <c r="M444" s="100"/>
      <c r="N444" s="100"/>
      <c r="O444" s="95"/>
      <c r="P444" s="99"/>
      <c r="Q444" s="93">
        <f t="shared" si="123"/>
        <v>0</v>
      </c>
      <c r="R444" s="100"/>
      <c r="S444" s="93"/>
      <c r="T444" s="99"/>
      <c r="U444" s="93"/>
      <c r="V444" s="93"/>
      <c r="W444" s="93"/>
      <c r="X444" s="98"/>
      <c r="Y444" s="98"/>
      <c r="Z444" s="98"/>
      <c r="AA444" s="98"/>
      <c r="AB444" s="98"/>
      <c r="AC444" s="98"/>
      <c r="AD444" s="97"/>
      <c r="AE444" s="96"/>
      <c r="AF444" s="95"/>
      <c r="AG444" s="95"/>
      <c r="AH444" s="95"/>
      <c r="AI444" s="95"/>
      <c r="AJ444" s="95"/>
      <c r="AK444" s="95"/>
      <c r="AL444" s="95"/>
      <c r="AM444" s="95"/>
    </row>
    <row r="445" spans="1:39" ht="15.75" customHeight="1" x14ac:dyDescent="0.15">
      <c r="A445" s="102"/>
      <c r="B445" s="102"/>
      <c r="C445" s="94"/>
      <c r="D445" s="94"/>
      <c r="E445" s="94"/>
      <c r="F445" s="94"/>
      <c r="G445" s="95"/>
      <c r="H445" s="101"/>
      <c r="I445" s="100"/>
      <c r="J445" s="100"/>
      <c r="K445" s="100"/>
      <c r="L445" s="100"/>
      <c r="M445" s="100"/>
      <c r="N445" s="100"/>
      <c r="O445" s="95"/>
      <c r="P445" s="99"/>
      <c r="Q445" s="93">
        <f t="shared" si="123"/>
        <v>0</v>
      </c>
      <c r="R445" s="100"/>
      <c r="S445" s="93"/>
      <c r="T445" s="99"/>
      <c r="U445" s="93"/>
      <c r="V445" s="93"/>
      <c r="W445" s="93"/>
      <c r="X445" s="98"/>
      <c r="Y445" s="98"/>
      <c r="Z445" s="98"/>
      <c r="AA445" s="98"/>
      <c r="AB445" s="98"/>
      <c r="AC445" s="98"/>
      <c r="AD445" s="97"/>
      <c r="AE445" s="96"/>
      <c r="AF445" s="95"/>
      <c r="AG445" s="95"/>
      <c r="AH445" s="95"/>
      <c r="AI445" s="95"/>
      <c r="AJ445" s="95"/>
      <c r="AK445" s="95"/>
      <c r="AL445" s="95"/>
      <c r="AM445" s="95"/>
    </row>
    <row r="446" spans="1:39" ht="15.75" customHeight="1" x14ac:dyDescent="0.15">
      <c r="A446" s="102"/>
      <c r="B446" s="102"/>
      <c r="C446" s="94"/>
      <c r="D446" s="94"/>
      <c r="E446" s="94"/>
      <c r="F446" s="94"/>
      <c r="G446" s="95"/>
      <c r="H446" s="101"/>
      <c r="I446" s="100"/>
      <c r="J446" s="100"/>
      <c r="K446" s="100"/>
      <c r="L446" s="100"/>
      <c r="M446" s="100"/>
      <c r="N446" s="100"/>
      <c r="O446" s="95"/>
      <c r="P446" s="99"/>
      <c r="Q446" s="93">
        <f t="shared" si="123"/>
        <v>0</v>
      </c>
      <c r="R446" s="100"/>
      <c r="S446" s="93"/>
      <c r="T446" s="99"/>
      <c r="U446" s="93"/>
      <c r="V446" s="93"/>
      <c r="W446" s="93"/>
      <c r="X446" s="98"/>
      <c r="Y446" s="98"/>
      <c r="Z446" s="98"/>
      <c r="AA446" s="98"/>
      <c r="AB446" s="98"/>
      <c r="AC446" s="98"/>
      <c r="AD446" s="97"/>
      <c r="AE446" s="96"/>
      <c r="AF446" s="95"/>
      <c r="AG446" s="95"/>
      <c r="AH446" s="95"/>
      <c r="AI446" s="95"/>
      <c r="AJ446" s="95"/>
      <c r="AK446" s="95"/>
      <c r="AL446" s="95"/>
      <c r="AM446" s="95"/>
    </row>
    <row r="447" spans="1:39" ht="15.75" customHeight="1" x14ac:dyDescent="0.15">
      <c r="A447" s="102"/>
      <c r="B447" s="102"/>
      <c r="C447" s="94"/>
      <c r="D447" s="94"/>
      <c r="E447" s="94"/>
      <c r="F447" s="94"/>
      <c r="G447" s="95"/>
      <c r="H447" s="101"/>
      <c r="I447" s="100"/>
      <c r="J447" s="100"/>
      <c r="K447" s="100"/>
      <c r="L447" s="100"/>
      <c r="M447" s="100"/>
      <c r="N447" s="100"/>
      <c r="O447" s="95"/>
      <c r="P447" s="99"/>
      <c r="Q447" s="93">
        <f t="shared" si="123"/>
        <v>0</v>
      </c>
      <c r="R447" s="100"/>
      <c r="S447" s="93"/>
      <c r="T447" s="99"/>
      <c r="U447" s="93"/>
      <c r="V447" s="93"/>
      <c r="W447" s="93"/>
      <c r="X447" s="98"/>
      <c r="Y447" s="98"/>
      <c r="Z447" s="98"/>
      <c r="AA447" s="98"/>
      <c r="AB447" s="98"/>
      <c r="AC447" s="98"/>
      <c r="AD447" s="97"/>
      <c r="AE447" s="96"/>
      <c r="AF447" s="95"/>
      <c r="AG447" s="95"/>
      <c r="AH447" s="95"/>
      <c r="AI447" s="95"/>
      <c r="AJ447" s="95"/>
      <c r="AK447" s="95"/>
      <c r="AL447" s="95"/>
      <c r="AM447" s="95"/>
    </row>
    <row r="448" spans="1:39" ht="15.75" customHeight="1" x14ac:dyDescent="0.15">
      <c r="A448" s="102"/>
      <c r="B448" s="102"/>
      <c r="C448" s="94"/>
      <c r="D448" s="94"/>
      <c r="E448" s="94"/>
      <c r="F448" s="94"/>
      <c r="G448" s="95"/>
      <c r="H448" s="101"/>
      <c r="I448" s="100"/>
      <c r="J448" s="100"/>
      <c r="K448" s="100"/>
      <c r="L448" s="100"/>
      <c r="M448" s="100"/>
      <c r="N448" s="100"/>
      <c r="O448" s="95"/>
      <c r="P448" s="99"/>
      <c r="Q448" s="93">
        <f t="shared" si="123"/>
        <v>0</v>
      </c>
      <c r="R448" s="100"/>
      <c r="S448" s="93"/>
      <c r="T448" s="99"/>
      <c r="U448" s="93"/>
      <c r="V448" s="93"/>
      <c r="W448" s="93"/>
      <c r="X448" s="98"/>
      <c r="Y448" s="98"/>
      <c r="Z448" s="98"/>
      <c r="AA448" s="98"/>
      <c r="AB448" s="98"/>
      <c r="AC448" s="98"/>
      <c r="AD448" s="97"/>
      <c r="AE448" s="96"/>
      <c r="AF448" s="95"/>
      <c r="AG448" s="95"/>
      <c r="AH448" s="95"/>
      <c r="AI448" s="95"/>
      <c r="AJ448" s="95"/>
      <c r="AK448" s="95"/>
      <c r="AL448" s="95"/>
      <c r="AM448" s="95"/>
    </row>
    <row r="449" spans="1:39" ht="15.75" customHeight="1" x14ac:dyDescent="0.15">
      <c r="A449" s="102"/>
      <c r="B449" s="102"/>
      <c r="C449" s="94"/>
      <c r="D449" s="94"/>
      <c r="E449" s="94"/>
      <c r="F449" s="94"/>
      <c r="G449" s="95"/>
      <c r="H449" s="101"/>
      <c r="I449" s="100"/>
      <c r="J449" s="100"/>
      <c r="K449" s="100"/>
      <c r="L449" s="100"/>
      <c r="M449" s="100"/>
      <c r="N449" s="100"/>
      <c r="O449" s="95"/>
      <c r="P449" s="99"/>
      <c r="Q449" s="93">
        <f t="shared" si="123"/>
        <v>0</v>
      </c>
      <c r="R449" s="100"/>
      <c r="S449" s="93"/>
      <c r="T449" s="99"/>
      <c r="U449" s="93"/>
      <c r="V449" s="93"/>
      <c r="W449" s="93"/>
      <c r="X449" s="98"/>
      <c r="Y449" s="98"/>
      <c r="Z449" s="98"/>
      <c r="AA449" s="98"/>
      <c r="AB449" s="98"/>
      <c r="AC449" s="98"/>
      <c r="AD449" s="97"/>
      <c r="AE449" s="96"/>
      <c r="AF449" s="95"/>
      <c r="AG449" s="95"/>
      <c r="AH449" s="95"/>
      <c r="AI449" s="95"/>
      <c r="AJ449" s="95"/>
      <c r="AK449" s="95"/>
      <c r="AL449" s="95"/>
      <c r="AM449" s="95"/>
    </row>
    <row r="450" spans="1:39" ht="15.75" customHeight="1" x14ac:dyDescent="0.15">
      <c r="A450" s="102"/>
      <c r="B450" s="102"/>
      <c r="C450" s="94"/>
      <c r="D450" s="94"/>
      <c r="E450" s="94"/>
      <c r="F450" s="94"/>
      <c r="G450" s="95"/>
      <c r="H450" s="101"/>
      <c r="I450" s="100"/>
      <c r="J450" s="100"/>
      <c r="K450" s="100"/>
      <c r="L450" s="100"/>
      <c r="M450" s="100"/>
      <c r="N450" s="100"/>
      <c r="O450" s="95"/>
      <c r="P450" s="99"/>
      <c r="Q450" s="93">
        <f t="shared" si="123"/>
        <v>0</v>
      </c>
      <c r="R450" s="100"/>
      <c r="S450" s="93"/>
      <c r="T450" s="99"/>
      <c r="U450" s="93"/>
      <c r="V450" s="93"/>
      <c r="W450" s="93"/>
      <c r="X450" s="98"/>
      <c r="Y450" s="98"/>
      <c r="Z450" s="98"/>
      <c r="AA450" s="98"/>
      <c r="AB450" s="98"/>
      <c r="AC450" s="98"/>
      <c r="AD450" s="97"/>
      <c r="AE450" s="96"/>
      <c r="AF450" s="95"/>
      <c r="AG450" s="95"/>
      <c r="AH450" s="95"/>
      <c r="AI450" s="95"/>
      <c r="AJ450" s="95"/>
      <c r="AK450" s="95"/>
      <c r="AL450" s="95"/>
      <c r="AM450" s="95"/>
    </row>
    <row r="451" spans="1:39" ht="15.75" customHeight="1" x14ac:dyDescent="0.15">
      <c r="A451" s="102"/>
      <c r="B451" s="102"/>
      <c r="C451" s="94"/>
      <c r="D451" s="94"/>
      <c r="E451" s="94"/>
      <c r="F451" s="94"/>
      <c r="G451" s="95"/>
      <c r="H451" s="101"/>
      <c r="I451" s="100"/>
      <c r="J451" s="100"/>
      <c r="K451" s="100"/>
      <c r="L451" s="100"/>
      <c r="M451" s="100"/>
      <c r="N451" s="100"/>
      <c r="O451" s="95"/>
      <c r="P451" s="99"/>
      <c r="Q451" s="93">
        <f t="shared" ref="Q451:Q514" si="124">IF((I451-H451+N(I451&lt;H451)+(K451-J451+N(K451&lt;J451))+L451-M451)&lt;=$AG$12,0,(I451-H451+N(I451&lt;H451)+(K451-J451+N(K451&lt;J451))+L451-M451)-$AG$12)</f>
        <v>0</v>
      </c>
      <c r="R451" s="100"/>
      <c r="S451" s="93"/>
      <c r="T451" s="99"/>
      <c r="U451" s="93"/>
      <c r="V451" s="93"/>
      <c r="W451" s="93"/>
      <c r="X451" s="98"/>
      <c r="Y451" s="98"/>
      <c r="Z451" s="98"/>
      <c r="AA451" s="98"/>
      <c r="AB451" s="98"/>
      <c r="AC451" s="98"/>
      <c r="AD451" s="97"/>
      <c r="AE451" s="96"/>
      <c r="AF451" s="95"/>
      <c r="AG451" s="95"/>
      <c r="AH451" s="95"/>
      <c r="AI451" s="95"/>
      <c r="AJ451" s="95"/>
      <c r="AK451" s="95"/>
      <c r="AL451" s="95"/>
      <c r="AM451" s="95"/>
    </row>
    <row r="452" spans="1:39" ht="15.75" customHeight="1" x14ac:dyDescent="0.15">
      <c r="A452" s="102"/>
      <c r="B452" s="102"/>
      <c r="C452" s="94"/>
      <c r="D452" s="94"/>
      <c r="E452" s="94"/>
      <c r="F452" s="94"/>
      <c r="G452" s="95"/>
      <c r="H452" s="101"/>
      <c r="I452" s="100"/>
      <c r="J452" s="100"/>
      <c r="K452" s="100"/>
      <c r="L452" s="100"/>
      <c r="M452" s="100"/>
      <c r="N452" s="100"/>
      <c r="O452" s="95"/>
      <c r="P452" s="99"/>
      <c r="Q452" s="93">
        <f t="shared" si="124"/>
        <v>0</v>
      </c>
      <c r="R452" s="100"/>
      <c r="S452" s="93"/>
      <c r="T452" s="99"/>
      <c r="U452" s="93"/>
      <c r="V452" s="93"/>
      <c r="W452" s="93"/>
      <c r="X452" s="98"/>
      <c r="Y452" s="98"/>
      <c r="Z452" s="98"/>
      <c r="AA452" s="98"/>
      <c r="AB452" s="98"/>
      <c r="AC452" s="98"/>
      <c r="AD452" s="97"/>
      <c r="AE452" s="96"/>
      <c r="AF452" s="95"/>
      <c r="AG452" s="95"/>
      <c r="AH452" s="95"/>
      <c r="AI452" s="95"/>
      <c r="AJ452" s="95"/>
      <c r="AK452" s="95"/>
      <c r="AL452" s="95"/>
      <c r="AM452" s="95"/>
    </row>
    <row r="453" spans="1:39" ht="15.75" customHeight="1" x14ac:dyDescent="0.15">
      <c r="A453" s="102"/>
      <c r="B453" s="102"/>
      <c r="C453" s="94"/>
      <c r="D453" s="94"/>
      <c r="E453" s="94"/>
      <c r="F453" s="94"/>
      <c r="G453" s="95"/>
      <c r="H453" s="101"/>
      <c r="I453" s="100"/>
      <c r="J453" s="100"/>
      <c r="K453" s="100"/>
      <c r="L453" s="100"/>
      <c r="M453" s="100"/>
      <c r="N453" s="100"/>
      <c r="O453" s="95"/>
      <c r="P453" s="99"/>
      <c r="Q453" s="93">
        <f t="shared" si="124"/>
        <v>0</v>
      </c>
      <c r="R453" s="100"/>
      <c r="S453" s="93"/>
      <c r="T453" s="99"/>
      <c r="U453" s="93"/>
      <c r="V453" s="93"/>
      <c r="W453" s="93"/>
      <c r="X453" s="98"/>
      <c r="Y453" s="98"/>
      <c r="Z453" s="98"/>
      <c r="AA453" s="98"/>
      <c r="AB453" s="98"/>
      <c r="AC453" s="98"/>
      <c r="AD453" s="97"/>
      <c r="AE453" s="96"/>
      <c r="AF453" s="95"/>
      <c r="AG453" s="95"/>
      <c r="AH453" s="95"/>
      <c r="AI453" s="95"/>
      <c r="AJ453" s="95"/>
      <c r="AK453" s="95"/>
      <c r="AL453" s="95"/>
      <c r="AM453" s="95"/>
    </row>
    <row r="454" spans="1:39" ht="15.75" customHeight="1" x14ac:dyDescent="0.15">
      <c r="A454" s="102"/>
      <c r="B454" s="102"/>
      <c r="C454" s="94"/>
      <c r="D454" s="94"/>
      <c r="E454" s="94"/>
      <c r="F454" s="94"/>
      <c r="G454" s="95"/>
      <c r="H454" s="101"/>
      <c r="I454" s="100"/>
      <c r="J454" s="100"/>
      <c r="K454" s="100"/>
      <c r="L454" s="100"/>
      <c r="M454" s="100"/>
      <c r="N454" s="100"/>
      <c r="O454" s="95"/>
      <c r="P454" s="99"/>
      <c r="Q454" s="93">
        <f t="shared" si="124"/>
        <v>0</v>
      </c>
      <c r="R454" s="100"/>
      <c r="S454" s="93"/>
      <c r="T454" s="99"/>
      <c r="U454" s="93"/>
      <c r="V454" s="93"/>
      <c r="W454" s="93"/>
      <c r="X454" s="98"/>
      <c r="Y454" s="98"/>
      <c r="Z454" s="98"/>
      <c r="AA454" s="98"/>
      <c r="AB454" s="98"/>
      <c r="AC454" s="98"/>
      <c r="AD454" s="97"/>
      <c r="AE454" s="96"/>
      <c r="AF454" s="95"/>
      <c r="AG454" s="95"/>
      <c r="AH454" s="95"/>
      <c r="AI454" s="95"/>
      <c r="AJ454" s="95"/>
      <c r="AK454" s="95"/>
      <c r="AL454" s="95"/>
      <c r="AM454" s="95"/>
    </row>
    <row r="455" spans="1:39" ht="15.75" customHeight="1" x14ac:dyDescent="0.15">
      <c r="A455" s="102"/>
      <c r="B455" s="102"/>
      <c r="C455" s="94"/>
      <c r="D455" s="94"/>
      <c r="E455" s="94"/>
      <c r="F455" s="94"/>
      <c r="G455" s="95"/>
      <c r="H455" s="101"/>
      <c r="I455" s="100"/>
      <c r="J455" s="100"/>
      <c r="K455" s="100"/>
      <c r="L455" s="100"/>
      <c r="M455" s="100"/>
      <c r="N455" s="100"/>
      <c r="O455" s="95"/>
      <c r="P455" s="99"/>
      <c r="Q455" s="93">
        <f t="shared" si="124"/>
        <v>0</v>
      </c>
      <c r="R455" s="100"/>
      <c r="S455" s="93"/>
      <c r="T455" s="99"/>
      <c r="U455" s="93"/>
      <c r="V455" s="93"/>
      <c r="W455" s="93"/>
      <c r="X455" s="98"/>
      <c r="Y455" s="98"/>
      <c r="Z455" s="98"/>
      <c r="AA455" s="98"/>
      <c r="AB455" s="98"/>
      <c r="AC455" s="98"/>
      <c r="AD455" s="97"/>
      <c r="AE455" s="96"/>
      <c r="AF455" s="95"/>
      <c r="AG455" s="95"/>
      <c r="AH455" s="95"/>
      <c r="AI455" s="95"/>
      <c r="AJ455" s="95"/>
      <c r="AK455" s="95"/>
      <c r="AL455" s="95"/>
      <c r="AM455" s="95"/>
    </row>
    <row r="456" spans="1:39" ht="15.75" customHeight="1" x14ac:dyDescent="0.15">
      <c r="A456" s="102"/>
      <c r="B456" s="102"/>
      <c r="C456" s="94"/>
      <c r="D456" s="94"/>
      <c r="E456" s="94"/>
      <c r="F456" s="94"/>
      <c r="G456" s="95"/>
      <c r="H456" s="101"/>
      <c r="I456" s="100"/>
      <c r="J456" s="100"/>
      <c r="K456" s="100"/>
      <c r="L456" s="100"/>
      <c r="M456" s="100"/>
      <c r="N456" s="100"/>
      <c r="O456" s="95"/>
      <c r="P456" s="99"/>
      <c r="Q456" s="93">
        <f t="shared" si="124"/>
        <v>0</v>
      </c>
      <c r="R456" s="100"/>
      <c r="S456" s="93"/>
      <c r="T456" s="99"/>
      <c r="U456" s="93"/>
      <c r="V456" s="93"/>
      <c r="W456" s="93"/>
      <c r="X456" s="98"/>
      <c r="Y456" s="98"/>
      <c r="Z456" s="98"/>
      <c r="AA456" s="98"/>
      <c r="AB456" s="98"/>
      <c r="AC456" s="98"/>
      <c r="AD456" s="97"/>
      <c r="AE456" s="96"/>
      <c r="AF456" s="95"/>
      <c r="AG456" s="95"/>
      <c r="AH456" s="95"/>
      <c r="AI456" s="95"/>
      <c r="AJ456" s="95"/>
      <c r="AK456" s="95"/>
      <c r="AL456" s="95"/>
      <c r="AM456" s="95"/>
    </row>
    <row r="457" spans="1:39" ht="15.75" customHeight="1" x14ac:dyDescent="0.15">
      <c r="A457" s="102"/>
      <c r="B457" s="102"/>
      <c r="C457" s="94"/>
      <c r="D457" s="94"/>
      <c r="E457" s="94"/>
      <c r="F457" s="94"/>
      <c r="G457" s="95"/>
      <c r="H457" s="101"/>
      <c r="I457" s="100"/>
      <c r="J457" s="100"/>
      <c r="K457" s="100"/>
      <c r="L457" s="100"/>
      <c r="M457" s="100"/>
      <c r="N457" s="100"/>
      <c r="O457" s="95"/>
      <c r="P457" s="99"/>
      <c r="Q457" s="93">
        <f t="shared" si="124"/>
        <v>0</v>
      </c>
      <c r="R457" s="100"/>
      <c r="S457" s="93"/>
      <c r="T457" s="99"/>
      <c r="U457" s="93"/>
      <c r="V457" s="93"/>
      <c r="W457" s="93"/>
      <c r="X457" s="98"/>
      <c r="Y457" s="98"/>
      <c r="Z457" s="98"/>
      <c r="AA457" s="98"/>
      <c r="AB457" s="98"/>
      <c r="AC457" s="98"/>
      <c r="AD457" s="97"/>
      <c r="AE457" s="96"/>
      <c r="AF457" s="95"/>
      <c r="AG457" s="95"/>
      <c r="AH457" s="95"/>
      <c r="AI457" s="95"/>
      <c r="AJ457" s="95"/>
      <c r="AK457" s="95"/>
      <c r="AL457" s="95"/>
      <c r="AM457" s="95"/>
    </row>
    <row r="458" spans="1:39" ht="15.75" customHeight="1" x14ac:dyDescent="0.15">
      <c r="A458" s="102"/>
      <c r="B458" s="102"/>
      <c r="C458" s="94"/>
      <c r="D458" s="94"/>
      <c r="E458" s="94"/>
      <c r="F458" s="94"/>
      <c r="G458" s="95"/>
      <c r="H458" s="101"/>
      <c r="I458" s="100"/>
      <c r="J458" s="100"/>
      <c r="K458" s="100"/>
      <c r="L458" s="100"/>
      <c r="M458" s="100"/>
      <c r="N458" s="100"/>
      <c r="O458" s="95"/>
      <c r="P458" s="99"/>
      <c r="Q458" s="93">
        <f t="shared" si="124"/>
        <v>0</v>
      </c>
      <c r="R458" s="100"/>
      <c r="S458" s="93"/>
      <c r="T458" s="99"/>
      <c r="U458" s="93"/>
      <c r="V458" s="93"/>
      <c r="W458" s="93"/>
      <c r="X458" s="98"/>
      <c r="Y458" s="98"/>
      <c r="Z458" s="98"/>
      <c r="AA458" s="98"/>
      <c r="AB458" s="98"/>
      <c r="AC458" s="98"/>
      <c r="AD458" s="97"/>
      <c r="AE458" s="96"/>
      <c r="AF458" s="95"/>
      <c r="AG458" s="95"/>
      <c r="AH458" s="95"/>
      <c r="AI458" s="95"/>
      <c r="AJ458" s="95"/>
      <c r="AK458" s="95"/>
      <c r="AL458" s="95"/>
      <c r="AM458" s="95"/>
    </row>
    <row r="459" spans="1:39" ht="15.75" customHeight="1" x14ac:dyDescent="0.15">
      <c r="A459" s="102"/>
      <c r="B459" s="102"/>
      <c r="C459" s="94"/>
      <c r="D459" s="94"/>
      <c r="E459" s="94"/>
      <c r="F459" s="94"/>
      <c r="G459" s="95"/>
      <c r="H459" s="101"/>
      <c r="I459" s="100"/>
      <c r="J459" s="100"/>
      <c r="K459" s="100"/>
      <c r="L459" s="100"/>
      <c r="M459" s="100"/>
      <c r="N459" s="100"/>
      <c r="O459" s="95"/>
      <c r="P459" s="99"/>
      <c r="Q459" s="93">
        <f t="shared" si="124"/>
        <v>0</v>
      </c>
      <c r="R459" s="100"/>
      <c r="S459" s="93"/>
      <c r="T459" s="99"/>
      <c r="U459" s="93"/>
      <c r="V459" s="93"/>
      <c r="W459" s="93"/>
      <c r="X459" s="98"/>
      <c r="Y459" s="98"/>
      <c r="Z459" s="98"/>
      <c r="AA459" s="98"/>
      <c r="AB459" s="98"/>
      <c r="AC459" s="98"/>
      <c r="AD459" s="97"/>
      <c r="AE459" s="96"/>
      <c r="AF459" s="95"/>
      <c r="AG459" s="95"/>
      <c r="AH459" s="95"/>
      <c r="AI459" s="95"/>
      <c r="AJ459" s="95"/>
      <c r="AK459" s="95"/>
      <c r="AL459" s="95"/>
      <c r="AM459" s="95"/>
    </row>
    <row r="460" spans="1:39" ht="15.75" customHeight="1" x14ac:dyDescent="0.15">
      <c r="A460" s="102"/>
      <c r="B460" s="102"/>
      <c r="C460" s="94"/>
      <c r="D460" s="94"/>
      <c r="E460" s="94"/>
      <c r="F460" s="94"/>
      <c r="G460" s="95"/>
      <c r="H460" s="101"/>
      <c r="I460" s="100"/>
      <c r="J460" s="100"/>
      <c r="K460" s="100"/>
      <c r="L460" s="100"/>
      <c r="M460" s="100"/>
      <c r="N460" s="100"/>
      <c r="O460" s="95"/>
      <c r="P460" s="99"/>
      <c r="Q460" s="93">
        <f t="shared" si="124"/>
        <v>0</v>
      </c>
      <c r="R460" s="100"/>
      <c r="S460" s="93"/>
      <c r="T460" s="99"/>
      <c r="U460" s="93"/>
      <c r="V460" s="93"/>
      <c r="W460" s="93"/>
      <c r="X460" s="98"/>
      <c r="Y460" s="98"/>
      <c r="Z460" s="98"/>
      <c r="AA460" s="98"/>
      <c r="AB460" s="98"/>
      <c r="AC460" s="98"/>
      <c r="AD460" s="97"/>
      <c r="AE460" s="96"/>
      <c r="AF460" s="95"/>
      <c r="AG460" s="95"/>
      <c r="AH460" s="95"/>
      <c r="AI460" s="95"/>
      <c r="AJ460" s="95"/>
      <c r="AK460" s="95"/>
      <c r="AL460" s="95"/>
      <c r="AM460" s="95"/>
    </row>
    <row r="461" spans="1:39" ht="15.75" customHeight="1" x14ac:dyDescent="0.15">
      <c r="A461" s="102"/>
      <c r="B461" s="102"/>
      <c r="C461" s="94"/>
      <c r="D461" s="94"/>
      <c r="E461" s="94"/>
      <c r="F461" s="94"/>
      <c r="G461" s="95"/>
      <c r="H461" s="101"/>
      <c r="I461" s="100"/>
      <c r="J461" s="100"/>
      <c r="K461" s="100"/>
      <c r="L461" s="100"/>
      <c r="M461" s="100"/>
      <c r="N461" s="100"/>
      <c r="O461" s="95"/>
      <c r="P461" s="99"/>
      <c r="Q461" s="93">
        <f t="shared" si="124"/>
        <v>0</v>
      </c>
      <c r="R461" s="100"/>
      <c r="S461" s="93"/>
      <c r="T461" s="99"/>
      <c r="U461" s="93"/>
      <c r="V461" s="93"/>
      <c r="W461" s="93"/>
      <c r="X461" s="98"/>
      <c r="Y461" s="98"/>
      <c r="Z461" s="98"/>
      <c r="AA461" s="98"/>
      <c r="AB461" s="98"/>
      <c r="AC461" s="98"/>
      <c r="AD461" s="97"/>
      <c r="AE461" s="96"/>
      <c r="AF461" s="95"/>
      <c r="AG461" s="95"/>
      <c r="AH461" s="95"/>
      <c r="AI461" s="95"/>
      <c r="AJ461" s="95"/>
      <c r="AK461" s="95"/>
      <c r="AL461" s="95"/>
      <c r="AM461" s="95"/>
    </row>
    <row r="462" spans="1:39" ht="15.75" customHeight="1" x14ac:dyDescent="0.15">
      <c r="A462" s="102"/>
      <c r="B462" s="102"/>
      <c r="C462" s="94"/>
      <c r="D462" s="94"/>
      <c r="E462" s="94"/>
      <c r="F462" s="94"/>
      <c r="G462" s="95"/>
      <c r="H462" s="101"/>
      <c r="I462" s="100"/>
      <c r="J462" s="100"/>
      <c r="K462" s="100"/>
      <c r="L462" s="100"/>
      <c r="M462" s="100"/>
      <c r="N462" s="100"/>
      <c r="O462" s="95"/>
      <c r="P462" s="99"/>
      <c r="Q462" s="93">
        <f t="shared" si="124"/>
        <v>0</v>
      </c>
      <c r="R462" s="100"/>
      <c r="S462" s="93"/>
      <c r="T462" s="99"/>
      <c r="U462" s="93"/>
      <c r="V462" s="93"/>
      <c r="W462" s="93"/>
      <c r="X462" s="98"/>
      <c r="Y462" s="98"/>
      <c r="Z462" s="98"/>
      <c r="AA462" s="98"/>
      <c r="AB462" s="98"/>
      <c r="AC462" s="98"/>
      <c r="AD462" s="97"/>
      <c r="AE462" s="96"/>
      <c r="AF462" s="95"/>
      <c r="AG462" s="95"/>
      <c r="AH462" s="95"/>
      <c r="AI462" s="95"/>
      <c r="AJ462" s="95"/>
      <c r="AK462" s="95"/>
      <c r="AL462" s="95"/>
      <c r="AM462" s="95"/>
    </row>
    <row r="463" spans="1:39" ht="15.75" customHeight="1" x14ac:dyDescent="0.15">
      <c r="A463" s="102"/>
      <c r="B463" s="102"/>
      <c r="C463" s="94"/>
      <c r="D463" s="94"/>
      <c r="E463" s="94"/>
      <c r="F463" s="94"/>
      <c r="G463" s="95"/>
      <c r="H463" s="101"/>
      <c r="I463" s="100"/>
      <c r="J463" s="100"/>
      <c r="K463" s="100"/>
      <c r="L463" s="100"/>
      <c r="M463" s="100"/>
      <c r="N463" s="100"/>
      <c r="O463" s="95"/>
      <c r="P463" s="99"/>
      <c r="Q463" s="93">
        <f t="shared" si="124"/>
        <v>0</v>
      </c>
      <c r="R463" s="100"/>
      <c r="S463" s="93"/>
      <c r="T463" s="99"/>
      <c r="U463" s="93"/>
      <c r="V463" s="93"/>
      <c r="W463" s="93"/>
      <c r="X463" s="98"/>
      <c r="Y463" s="98"/>
      <c r="Z463" s="98"/>
      <c r="AA463" s="98"/>
      <c r="AB463" s="98"/>
      <c r="AC463" s="98"/>
      <c r="AD463" s="97"/>
      <c r="AE463" s="96"/>
      <c r="AF463" s="95"/>
      <c r="AG463" s="95"/>
      <c r="AH463" s="95"/>
      <c r="AI463" s="95"/>
      <c r="AJ463" s="95"/>
      <c r="AK463" s="95"/>
      <c r="AL463" s="95"/>
      <c r="AM463" s="95"/>
    </row>
    <row r="464" spans="1:39" ht="15.75" customHeight="1" x14ac:dyDescent="0.15">
      <c r="A464" s="102"/>
      <c r="B464" s="102"/>
      <c r="C464" s="94"/>
      <c r="D464" s="94"/>
      <c r="E464" s="94"/>
      <c r="F464" s="94"/>
      <c r="G464" s="95"/>
      <c r="H464" s="101"/>
      <c r="I464" s="100"/>
      <c r="J464" s="100"/>
      <c r="K464" s="100"/>
      <c r="L464" s="100"/>
      <c r="M464" s="100"/>
      <c r="N464" s="100"/>
      <c r="O464" s="95"/>
      <c r="P464" s="99"/>
      <c r="Q464" s="93">
        <f t="shared" si="124"/>
        <v>0</v>
      </c>
      <c r="R464" s="100"/>
      <c r="S464" s="93"/>
      <c r="T464" s="99"/>
      <c r="U464" s="93"/>
      <c r="V464" s="93"/>
      <c r="W464" s="93"/>
      <c r="X464" s="98"/>
      <c r="Y464" s="98"/>
      <c r="Z464" s="98"/>
      <c r="AA464" s="98"/>
      <c r="AB464" s="98"/>
      <c r="AC464" s="98"/>
      <c r="AD464" s="97"/>
      <c r="AE464" s="96"/>
      <c r="AF464" s="95"/>
      <c r="AG464" s="95"/>
      <c r="AH464" s="95"/>
      <c r="AI464" s="95"/>
      <c r="AJ464" s="95"/>
      <c r="AK464" s="95"/>
      <c r="AL464" s="95"/>
      <c r="AM464" s="95"/>
    </row>
    <row r="465" spans="1:39" ht="15.75" customHeight="1" x14ac:dyDescent="0.15">
      <c r="A465" s="102"/>
      <c r="B465" s="102"/>
      <c r="C465" s="94"/>
      <c r="D465" s="94"/>
      <c r="E465" s="94"/>
      <c r="F465" s="94"/>
      <c r="G465" s="95"/>
      <c r="H465" s="101"/>
      <c r="I465" s="100"/>
      <c r="J465" s="100"/>
      <c r="K465" s="100"/>
      <c r="L465" s="100"/>
      <c r="M465" s="100"/>
      <c r="N465" s="100"/>
      <c r="O465" s="95"/>
      <c r="P465" s="99"/>
      <c r="Q465" s="93">
        <f t="shared" si="124"/>
        <v>0</v>
      </c>
      <c r="R465" s="100"/>
      <c r="S465" s="93"/>
      <c r="T465" s="99"/>
      <c r="U465" s="93"/>
      <c r="V465" s="93"/>
      <c r="W465" s="93"/>
      <c r="X465" s="98"/>
      <c r="Y465" s="98"/>
      <c r="Z465" s="98"/>
      <c r="AA465" s="98"/>
      <c r="AB465" s="98"/>
      <c r="AC465" s="98"/>
      <c r="AD465" s="97"/>
      <c r="AE465" s="96"/>
      <c r="AF465" s="95"/>
      <c r="AG465" s="95"/>
      <c r="AH465" s="95"/>
      <c r="AI465" s="95"/>
      <c r="AJ465" s="95"/>
      <c r="AK465" s="95"/>
      <c r="AL465" s="95"/>
      <c r="AM465" s="95"/>
    </row>
    <row r="466" spans="1:39" ht="15.75" customHeight="1" x14ac:dyDescent="0.15">
      <c r="A466" s="102"/>
      <c r="B466" s="102"/>
      <c r="C466" s="94"/>
      <c r="D466" s="94"/>
      <c r="E466" s="94"/>
      <c r="F466" s="94"/>
      <c r="G466" s="95"/>
      <c r="H466" s="101"/>
      <c r="I466" s="100"/>
      <c r="J466" s="100"/>
      <c r="K466" s="100"/>
      <c r="L466" s="100"/>
      <c r="M466" s="100"/>
      <c r="N466" s="100"/>
      <c r="O466" s="95"/>
      <c r="P466" s="99"/>
      <c r="Q466" s="93">
        <f t="shared" si="124"/>
        <v>0</v>
      </c>
      <c r="R466" s="100"/>
      <c r="S466" s="93"/>
      <c r="T466" s="99"/>
      <c r="U466" s="93"/>
      <c r="V466" s="93"/>
      <c r="W466" s="93"/>
      <c r="X466" s="98"/>
      <c r="Y466" s="98"/>
      <c r="Z466" s="98"/>
      <c r="AA466" s="98"/>
      <c r="AB466" s="98"/>
      <c r="AC466" s="98"/>
      <c r="AD466" s="97"/>
      <c r="AE466" s="96"/>
      <c r="AF466" s="95"/>
      <c r="AG466" s="95"/>
      <c r="AH466" s="95"/>
      <c r="AI466" s="95"/>
      <c r="AJ466" s="95"/>
      <c r="AK466" s="95"/>
      <c r="AL466" s="95"/>
      <c r="AM466" s="95"/>
    </row>
    <row r="467" spans="1:39" ht="15.75" customHeight="1" x14ac:dyDescent="0.15">
      <c r="A467" s="102"/>
      <c r="B467" s="102"/>
      <c r="C467" s="94"/>
      <c r="D467" s="94"/>
      <c r="E467" s="94"/>
      <c r="F467" s="94"/>
      <c r="G467" s="95"/>
      <c r="H467" s="101"/>
      <c r="I467" s="100"/>
      <c r="J467" s="100"/>
      <c r="K467" s="100"/>
      <c r="L467" s="100"/>
      <c r="M467" s="100"/>
      <c r="N467" s="100"/>
      <c r="O467" s="95"/>
      <c r="P467" s="99"/>
      <c r="Q467" s="93">
        <f t="shared" si="124"/>
        <v>0</v>
      </c>
      <c r="R467" s="100"/>
      <c r="S467" s="93"/>
      <c r="T467" s="99"/>
      <c r="U467" s="93"/>
      <c r="V467" s="93"/>
      <c r="W467" s="93"/>
      <c r="X467" s="98"/>
      <c r="Y467" s="98"/>
      <c r="Z467" s="98"/>
      <c r="AA467" s="98"/>
      <c r="AB467" s="98"/>
      <c r="AC467" s="98"/>
      <c r="AD467" s="97"/>
      <c r="AE467" s="96"/>
      <c r="AF467" s="95"/>
      <c r="AG467" s="95"/>
      <c r="AH467" s="95"/>
      <c r="AI467" s="95"/>
      <c r="AJ467" s="95"/>
      <c r="AK467" s="95"/>
      <c r="AL467" s="95"/>
      <c r="AM467" s="95"/>
    </row>
    <row r="468" spans="1:39" ht="15.75" customHeight="1" x14ac:dyDescent="0.15">
      <c r="A468" s="102"/>
      <c r="B468" s="102"/>
      <c r="C468" s="94"/>
      <c r="D468" s="94"/>
      <c r="E468" s="94"/>
      <c r="F468" s="94"/>
      <c r="G468" s="95"/>
      <c r="H468" s="101"/>
      <c r="I468" s="100"/>
      <c r="J468" s="100"/>
      <c r="K468" s="100"/>
      <c r="L468" s="100"/>
      <c r="M468" s="100"/>
      <c r="N468" s="100"/>
      <c r="O468" s="95"/>
      <c r="P468" s="99"/>
      <c r="Q468" s="93">
        <f t="shared" si="124"/>
        <v>0</v>
      </c>
      <c r="R468" s="100"/>
      <c r="S468" s="93"/>
      <c r="T468" s="99"/>
      <c r="U468" s="93"/>
      <c r="V468" s="93"/>
      <c r="W468" s="93"/>
      <c r="X468" s="98"/>
      <c r="Y468" s="98"/>
      <c r="Z468" s="98"/>
      <c r="AA468" s="98"/>
      <c r="AB468" s="98"/>
      <c r="AC468" s="98"/>
      <c r="AD468" s="97"/>
      <c r="AE468" s="96"/>
      <c r="AF468" s="95"/>
      <c r="AG468" s="95"/>
      <c r="AH468" s="95"/>
      <c r="AI468" s="95"/>
      <c r="AJ468" s="95"/>
      <c r="AK468" s="95"/>
      <c r="AL468" s="95"/>
      <c r="AM468" s="95"/>
    </row>
    <row r="469" spans="1:39" ht="15.75" customHeight="1" x14ac:dyDescent="0.15">
      <c r="A469" s="102"/>
      <c r="B469" s="102"/>
      <c r="C469" s="94"/>
      <c r="D469" s="94"/>
      <c r="E469" s="94"/>
      <c r="F469" s="94"/>
      <c r="G469" s="95"/>
      <c r="H469" s="101"/>
      <c r="I469" s="100"/>
      <c r="J469" s="100"/>
      <c r="K469" s="100"/>
      <c r="L469" s="100"/>
      <c r="M469" s="100"/>
      <c r="N469" s="100"/>
      <c r="O469" s="95"/>
      <c r="P469" s="99"/>
      <c r="Q469" s="93">
        <f t="shared" si="124"/>
        <v>0</v>
      </c>
      <c r="R469" s="100"/>
      <c r="S469" s="93"/>
      <c r="T469" s="99"/>
      <c r="U469" s="93"/>
      <c r="V469" s="93"/>
      <c r="W469" s="93"/>
      <c r="X469" s="98"/>
      <c r="Y469" s="98"/>
      <c r="Z469" s="98"/>
      <c r="AA469" s="98"/>
      <c r="AB469" s="98"/>
      <c r="AC469" s="98"/>
      <c r="AD469" s="97"/>
      <c r="AE469" s="96"/>
      <c r="AF469" s="95"/>
      <c r="AG469" s="95"/>
      <c r="AH469" s="95"/>
      <c r="AI469" s="95"/>
      <c r="AJ469" s="95"/>
      <c r="AK469" s="95"/>
      <c r="AL469" s="95"/>
      <c r="AM469" s="95"/>
    </row>
    <row r="470" spans="1:39" ht="15.75" customHeight="1" x14ac:dyDescent="0.15">
      <c r="A470" s="102"/>
      <c r="B470" s="102"/>
      <c r="C470" s="94"/>
      <c r="D470" s="94"/>
      <c r="E470" s="94"/>
      <c r="F470" s="94"/>
      <c r="G470" s="95"/>
      <c r="H470" s="101"/>
      <c r="I470" s="100"/>
      <c r="J470" s="100"/>
      <c r="K470" s="100"/>
      <c r="L470" s="100"/>
      <c r="M470" s="100"/>
      <c r="N470" s="100"/>
      <c r="O470" s="95"/>
      <c r="P470" s="99"/>
      <c r="Q470" s="93">
        <f t="shared" si="124"/>
        <v>0</v>
      </c>
      <c r="R470" s="100"/>
      <c r="S470" s="93"/>
      <c r="T470" s="99"/>
      <c r="U470" s="93"/>
      <c r="V470" s="93"/>
      <c r="W470" s="93"/>
      <c r="X470" s="98"/>
      <c r="Y470" s="98"/>
      <c r="Z470" s="98"/>
      <c r="AA470" s="98"/>
      <c r="AB470" s="98"/>
      <c r="AC470" s="98"/>
      <c r="AD470" s="97"/>
      <c r="AE470" s="96"/>
      <c r="AF470" s="95"/>
      <c r="AG470" s="95"/>
      <c r="AH470" s="95"/>
      <c r="AI470" s="95"/>
      <c r="AJ470" s="95"/>
      <c r="AK470" s="95"/>
      <c r="AL470" s="95"/>
      <c r="AM470" s="95"/>
    </row>
    <row r="471" spans="1:39" ht="15.75" customHeight="1" x14ac:dyDescent="0.15">
      <c r="A471" s="102"/>
      <c r="B471" s="102"/>
      <c r="C471" s="94"/>
      <c r="D471" s="94"/>
      <c r="E471" s="94"/>
      <c r="F471" s="94"/>
      <c r="G471" s="95"/>
      <c r="H471" s="101"/>
      <c r="I471" s="100"/>
      <c r="J471" s="100"/>
      <c r="K471" s="100"/>
      <c r="L471" s="100"/>
      <c r="M471" s="100"/>
      <c r="N471" s="100"/>
      <c r="O471" s="95"/>
      <c r="P471" s="99"/>
      <c r="Q471" s="93">
        <f t="shared" si="124"/>
        <v>0</v>
      </c>
      <c r="R471" s="100"/>
      <c r="S471" s="93"/>
      <c r="T471" s="99"/>
      <c r="U471" s="93"/>
      <c r="V471" s="93"/>
      <c r="W471" s="93"/>
      <c r="X471" s="98"/>
      <c r="Y471" s="98"/>
      <c r="Z471" s="98"/>
      <c r="AA471" s="98"/>
      <c r="AB471" s="98"/>
      <c r="AC471" s="98"/>
      <c r="AD471" s="97"/>
      <c r="AE471" s="96"/>
      <c r="AF471" s="95"/>
      <c r="AG471" s="95"/>
      <c r="AH471" s="95"/>
      <c r="AI471" s="95"/>
      <c r="AJ471" s="95"/>
      <c r="AK471" s="95"/>
      <c r="AL471" s="95"/>
      <c r="AM471" s="95"/>
    </row>
    <row r="472" spans="1:39" ht="15.75" customHeight="1" x14ac:dyDescent="0.15">
      <c r="A472" s="102"/>
      <c r="B472" s="102"/>
      <c r="C472" s="94"/>
      <c r="D472" s="94"/>
      <c r="E472" s="94"/>
      <c r="F472" s="94"/>
      <c r="G472" s="95"/>
      <c r="H472" s="101"/>
      <c r="I472" s="100"/>
      <c r="J472" s="100"/>
      <c r="K472" s="100"/>
      <c r="L472" s="100"/>
      <c r="M472" s="100"/>
      <c r="N472" s="100"/>
      <c r="O472" s="95"/>
      <c r="P472" s="99"/>
      <c r="Q472" s="93">
        <f t="shared" si="124"/>
        <v>0</v>
      </c>
      <c r="R472" s="100"/>
      <c r="S472" s="93"/>
      <c r="T472" s="99"/>
      <c r="U472" s="93"/>
      <c r="V472" s="93"/>
      <c r="W472" s="93"/>
      <c r="X472" s="98"/>
      <c r="Y472" s="98"/>
      <c r="Z472" s="98"/>
      <c r="AA472" s="98"/>
      <c r="AB472" s="98"/>
      <c r="AC472" s="98"/>
      <c r="AD472" s="97"/>
      <c r="AE472" s="96"/>
      <c r="AF472" s="95"/>
      <c r="AG472" s="95"/>
      <c r="AH472" s="95"/>
      <c r="AI472" s="95"/>
      <c r="AJ472" s="95"/>
      <c r="AK472" s="95"/>
      <c r="AL472" s="95"/>
      <c r="AM472" s="95"/>
    </row>
    <row r="473" spans="1:39" ht="15.75" customHeight="1" x14ac:dyDescent="0.15">
      <c r="A473" s="102"/>
      <c r="B473" s="102"/>
      <c r="C473" s="94"/>
      <c r="D473" s="94"/>
      <c r="E473" s="94"/>
      <c r="F473" s="94"/>
      <c r="G473" s="95"/>
      <c r="H473" s="101"/>
      <c r="I473" s="100"/>
      <c r="J473" s="100"/>
      <c r="K473" s="100"/>
      <c r="L473" s="100"/>
      <c r="M473" s="100"/>
      <c r="N473" s="100"/>
      <c r="O473" s="95"/>
      <c r="P473" s="99"/>
      <c r="Q473" s="93">
        <f t="shared" si="124"/>
        <v>0</v>
      </c>
      <c r="R473" s="100"/>
      <c r="S473" s="93"/>
      <c r="T473" s="99"/>
      <c r="U473" s="93"/>
      <c r="V473" s="93"/>
      <c r="W473" s="93"/>
      <c r="X473" s="98"/>
      <c r="Y473" s="98"/>
      <c r="Z473" s="98"/>
      <c r="AA473" s="98"/>
      <c r="AB473" s="98"/>
      <c r="AC473" s="98"/>
      <c r="AD473" s="97"/>
      <c r="AE473" s="96"/>
      <c r="AF473" s="95"/>
      <c r="AG473" s="95"/>
      <c r="AH473" s="95"/>
      <c r="AI473" s="95"/>
      <c r="AJ473" s="95"/>
      <c r="AK473" s="95"/>
      <c r="AL473" s="95"/>
      <c r="AM473" s="95"/>
    </row>
    <row r="474" spans="1:39" ht="15.75" customHeight="1" x14ac:dyDescent="0.15">
      <c r="A474" s="102"/>
      <c r="B474" s="102"/>
      <c r="C474" s="94"/>
      <c r="D474" s="94"/>
      <c r="E474" s="94"/>
      <c r="F474" s="94"/>
      <c r="G474" s="95"/>
      <c r="H474" s="101"/>
      <c r="I474" s="100"/>
      <c r="J474" s="100"/>
      <c r="K474" s="100"/>
      <c r="L474" s="100"/>
      <c r="M474" s="100"/>
      <c r="N474" s="100"/>
      <c r="O474" s="95"/>
      <c r="P474" s="99"/>
      <c r="Q474" s="93">
        <f t="shared" si="124"/>
        <v>0</v>
      </c>
      <c r="R474" s="100"/>
      <c r="S474" s="93"/>
      <c r="T474" s="99"/>
      <c r="U474" s="93"/>
      <c r="V474" s="93"/>
      <c r="W474" s="93"/>
      <c r="X474" s="98"/>
      <c r="Y474" s="98"/>
      <c r="Z474" s="98"/>
      <c r="AA474" s="98"/>
      <c r="AB474" s="98"/>
      <c r="AC474" s="98"/>
      <c r="AD474" s="97"/>
      <c r="AE474" s="96"/>
      <c r="AF474" s="95"/>
      <c r="AG474" s="95"/>
      <c r="AH474" s="95"/>
      <c r="AI474" s="95"/>
      <c r="AJ474" s="95"/>
      <c r="AK474" s="95"/>
      <c r="AL474" s="95"/>
      <c r="AM474" s="95"/>
    </row>
    <row r="475" spans="1:39" ht="15.75" customHeight="1" x14ac:dyDescent="0.15">
      <c r="A475" s="102"/>
      <c r="B475" s="102"/>
      <c r="C475" s="94"/>
      <c r="D475" s="94"/>
      <c r="E475" s="94"/>
      <c r="F475" s="94"/>
      <c r="G475" s="95"/>
      <c r="H475" s="101"/>
      <c r="I475" s="100"/>
      <c r="J475" s="100"/>
      <c r="K475" s="100"/>
      <c r="L475" s="100"/>
      <c r="M475" s="100"/>
      <c r="N475" s="100"/>
      <c r="O475" s="95"/>
      <c r="P475" s="99"/>
      <c r="Q475" s="93">
        <f t="shared" si="124"/>
        <v>0</v>
      </c>
      <c r="R475" s="100"/>
      <c r="S475" s="93"/>
      <c r="T475" s="99"/>
      <c r="U475" s="93"/>
      <c r="V475" s="93"/>
      <c r="W475" s="93"/>
      <c r="X475" s="98"/>
      <c r="Y475" s="98"/>
      <c r="Z475" s="98"/>
      <c r="AA475" s="98"/>
      <c r="AB475" s="98"/>
      <c r="AC475" s="98"/>
      <c r="AD475" s="97"/>
      <c r="AE475" s="96"/>
      <c r="AF475" s="95"/>
      <c r="AG475" s="95"/>
      <c r="AH475" s="95"/>
      <c r="AI475" s="95"/>
      <c r="AJ475" s="95"/>
      <c r="AK475" s="95"/>
      <c r="AL475" s="95"/>
      <c r="AM475" s="95"/>
    </row>
    <row r="476" spans="1:39" ht="15.75" customHeight="1" x14ac:dyDescent="0.15">
      <c r="A476" s="102"/>
      <c r="B476" s="102"/>
      <c r="C476" s="94"/>
      <c r="D476" s="94"/>
      <c r="E476" s="94"/>
      <c r="F476" s="94"/>
      <c r="G476" s="95"/>
      <c r="H476" s="101"/>
      <c r="I476" s="100"/>
      <c r="J476" s="100"/>
      <c r="K476" s="100"/>
      <c r="L476" s="100"/>
      <c r="M476" s="100"/>
      <c r="N476" s="100"/>
      <c r="O476" s="95"/>
      <c r="P476" s="99"/>
      <c r="Q476" s="93">
        <f t="shared" si="124"/>
        <v>0</v>
      </c>
      <c r="R476" s="100"/>
      <c r="S476" s="93"/>
      <c r="T476" s="99"/>
      <c r="U476" s="93"/>
      <c r="V476" s="93"/>
      <c r="W476" s="93"/>
      <c r="X476" s="98"/>
      <c r="Y476" s="98"/>
      <c r="Z476" s="98"/>
      <c r="AA476" s="98"/>
      <c r="AB476" s="98"/>
      <c r="AC476" s="98"/>
      <c r="AD476" s="97"/>
      <c r="AE476" s="96"/>
      <c r="AF476" s="95"/>
      <c r="AG476" s="95"/>
      <c r="AH476" s="95"/>
      <c r="AI476" s="95"/>
      <c r="AJ476" s="95"/>
      <c r="AK476" s="95"/>
      <c r="AL476" s="95"/>
      <c r="AM476" s="95"/>
    </row>
    <row r="477" spans="1:39" ht="15.75" customHeight="1" x14ac:dyDescent="0.15">
      <c r="A477" s="102"/>
      <c r="B477" s="102"/>
      <c r="C477" s="94"/>
      <c r="D477" s="94"/>
      <c r="E477" s="94"/>
      <c r="F477" s="94"/>
      <c r="G477" s="95"/>
      <c r="H477" s="101"/>
      <c r="I477" s="100"/>
      <c r="J477" s="100"/>
      <c r="K477" s="100"/>
      <c r="L477" s="100"/>
      <c r="M477" s="100"/>
      <c r="N477" s="100"/>
      <c r="O477" s="95"/>
      <c r="P477" s="99"/>
      <c r="Q477" s="93">
        <f t="shared" si="124"/>
        <v>0</v>
      </c>
      <c r="R477" s="100"/>
      <c r="S477" s="93"/>
      <c r="T477" s="99"/>
      <c r="U477" s="93"/>
      <c r="V477" s="93"/>
      <c r="W477" s="93"/>
      <c r="X477" s="98"/>
      <c r="Y477" s="98"/>
      <c r="Z477" s="98"/>
      <c r="AA477" s="98"/>
      <c r="AB477" s="98"/>
      <c r="AC477" s="98"/>
      <c r="AD477" s="97"/>
      <c r="AE477" s="96"/>
      <c r="AF477" s="95"/>
      <c r="AG477" s="95"/>
      <c r="AH477" s="95"/>
      <c r="AI477" s="95"/>
      <c r="AJ477" s="95"/>
      <c r="AK477" s="95"/>
      <c r="AL477" s="95"/>
      <c r="AM477" s="95"/>
    </row>
    <row r="478" spans="1:39" ht="15.75" customHeight="1" x14ac:dyDescent="0.15">
      <c r="A478" s="102"/>
      <c r="B478" s="102"/>
      <c r="C478" s="94"/>
      <c r="D478" s="94"/>
      <c r="E478" s="94"/>
      <c r="F478" s="94"/>
      <c r="G478" s="95"/>
      <c r="H478" s="101"/>
      <c r="I478" s="100"/>
      <c r="J478" s="100"/>
      <c r="K478" s="100"/>
      <c r="L478" s="100"/>
      <c r="M478" s="100"/>
      <c r="N478" s="100"/>
      <c r="O478" s="95"/>
      <c r="P478" s="99"/>
      <c r="Q478" s="93">
        <f t="shared" si="124"/>
        <v>0</v>
      </c>
      <c r="R478" s="100"/>
      <c r="S478" s="93"/>
      <c r="T478" s="99"/>
      <c r="U478" s="93"/>
      <c r="V478" s="93"/>
      <c r="W478" s="93"/>
      <c r="X478" s="98"/>
      <c r="Y478" s="98"/>
      <c r="Z478" s="98"/>
      <c r="AA478" s="98"/>
      <c r="AB478" s="98"/>
      <c r="AC478" s="98"/>
      <c r="AD478" s="97"/>
      <c r="AE478" s="96"/>
      <c r="AF478" s="95"/>
      <c r="AG478" s="95"/>
      <c r="AH478" s="95"/>
      <c r="AI478" s="95"/>
      <c r="AJ478" s="95"/>
      <c r="AK478" s="95"/>
      <c r="AL478" s="95"/>
      <c r="AM478" s="95"/>
    </row>
    <row r="479" spans="1:39" ht="15.75" customHeight="1" x14ac:dyDescent="0.15">
      <c r="A479" s="102"/>
      <c r="B479" s="102"/>
      <c r="C479" s="94"/>
      <c r="D479" s="94"/>
      <c r="E479" s="94"/>
      <c r="F479" s="94"/>
      <c r="G479" s="95"/>
      <c r="H479" s="101"/>
      <c r="I479" s="100"/>
      <c r="J479" s="100"/>
      <c r="K479" s="100"/>
      <c r="L479" s="100"/>
      <c r="M479" s="100"/>
      <c r="N479" s="100"/>
      <c r="O479" s="95"/>
      <c r="P479" s="99"/>
      <c r="Q479" s="93">
        <f t="shared" si="124"/>
        <v>0</v>
      </c>
      <c r="R479" s="100"/>
      <c r="S479" s="93"/>
      <c r="T479" s="99"/>
      <c r="U479" s="93"/>
      <c r="V479" s="93"/>
      <c r="W479" s="93"/>
      <c r="X479" s="98"/>
      <c r="Y479" s="98"/>
      <c r="Z479" s="98"/>
      <c r="AA479" s="98"/>
      <c r="AB479" s="98"/>
      <c r="AC479" s="98"/>
      <c r="AD479" s="97"/>
      <c r="AE479" s="96"/>
      <c r="AF479" s="95"/>
      <c r="AG479" s="95"/>
      <c r="AH479" s="95"/>
      <c r="AI479" s="95"/>
      <c r="AJ479" s="95"/>
      <c r="AK479" s="95"/>
      <c r="AL479" s="95"/>
      <c r="AM479" s="95"/>
    </row>
    <row r="480" spans="1:39" ht="15.75" customHeight="1" x14ac:dyDescent="0.15">
      <c r="A480" s="102"/>
      <c r="B480" s="102"/>
      <c r="C480" s="94"/>
      <c r="D480" s="94"/>
      <c r="E480" s="94"/>
      <c r="F480" s="94"/>
      <c r="G480" s="95"/>
      <c r="H480" s="101"/>
      <c r="I480" s="100"/>
      <c r="J480" s="100"/>
      <c r="K480" s="100"/>
      <c r="L480" s="100"/>
      <c r="M480" s="100"/>
      <c r="N480" s="100"/>
      <c r="O480" s="95"/>
      <c r="P480" s="99"/>
      <c r="Q480" s="93">
        <f t="shared" si="124"/>
        <v>0</v>
      </c>
      <c r="R480" s="100"/>
      <c r="S480" s="93"/>
      <c r="T480" s="99"/>
      <c r="U480" s="93"/>
      <c r="V480" s="93"/>
      <c r="W480" s="93"/>
      <c r="X480" s="98"/>
      <c r="Y480" s="98"/>
      <c r="Z480" s="98"/>
      <c r="AA480" s="98"/>
      <c r="AB480" s="98"/>
      <c r="AC480" s="98"/>
      <c r="AD480" s="97"/>
      <c r="AE480" s="96"/>
      <c r="AF480" s="95"/>
      <c r="AG480" s="95"/>
      <c r="AH480" s="95"/>
      <c r="AI480" s="95"/>
      <c r="AJ480" s="95"/>
      <c r="AK480" s="95"/>
      <c r="AL480" s="95"/>
      <c r="AM480" s="95"/>
    </row>
    <row r="481" spans="1:39" ht="15.75" customHeight="1" x14ac:dyDescent="0.15">
      <c r="A481" s="102"/>
      <c r="B481" s="102"/>
      <c r="C481" s="94"/>
      <c r="D481" s="94"/>
      <c r="E481" s="94"/>
      <c r="F481" s="94"/>
      <c r="G481" s="95"/>
      <c r="H481" s="101"/>
      <c r="I481" s="100"/>
      <c r="J481" s="100"/>
      <c r="K481" s="100"/>
      <c r="L481" s="100"/>
      <c r="M481" s="100"/>
      <c r="N481" s="100"/>
      <c r="O481" s="95"/>
      <c r="P481" s="99"/>
      <c r="Q481" s="93">
        <f t="shared" si="124"/>
        <v>0</v>
      </c>
      <c r="R481" s="100"/>
      <c r="S481" s="93"/>
      <c r="T481" s="99"/>
      <c r="U481" s="93"/>
      <c r="V481" s="93"/>
      <c r="W481" s="93"/>
      <c r="X481" s="98"/>
      <c r="Y481" s="98"/>
      <c r="Z481" s="98"/>
      <c r="AA481" s="98"/>
      <c r="AB481" s="98"/>
      <c r="AC481" s="98"/>
      <c r="AD481" s="97"/>
      <c r="AE481" s="96"/>
      <c r="AF481" s="95"/>
      <c r="AG481" s="95"/>
      <c r="AH481" s="95"/>
      <c r="AI481" s="95"/>
      <c r="AJ481" s="95"/>
      <c r="AK481" s="95"/>
      <c r="AL481" s="95"/>
      <c r="AM481" s="95"/>
    </row>
    <row r="482" spans="1:39" ht="15.75" customHeight="1" x14ac:dyDescent="0.15">
      <c r="A482" s="102"/>
      <c r="B482" s="102"/>
      <c r="C482" s="94"/>
      <c r="D482" s="94"/>
      <c r="E482" s="94"/>
      <c r="F482" s="94"/>
      <c r="G482" s="95"/>
      <c r="H482" s="101"/>
      <c r="I482" s="100"/>
      <c r="J482" s="100"/>
      <c r="K482" s="100"/>
      <c r="L482" s="100"/>
      <c r="M482" s="100"/>
      <c r="N482" s="100"/>
      <c r="O482" s="95"/>
      <c r="P482" s="99"/>
      <c r="Q482" s="93">
        <f t="shared" si="124"/>
        <v>0</v>
      </c>
      <c r="R482" s="100"/>
      <c r="S482" s="93"/>
      <c r="T482" s="99"/>
      <c r="U482" s="93"/>
      <c r="V482" s="93"/>
      <c r="W482" s="93"/>
      <c r="X482" s="98"/>
      <c r="Y482" s="98"/>
      <c r="Z482" s="98"/>
      <c r="AA482" s="98"/>
      <c r="AB482" s="98"/>
      <c r="AC482" s="98"/>
      <c r="AD482" s="97"/>
      <c r="AE482" s="96"/>
      <c r="AF482" s="95"/>
      <c r="AG482" s="95"/>
      <c r="AH482" s="95"/>
      <c r="AI482" s="95"/>
      <c r="AJ482" s="95"/>
      <c r="AK482" s="95"/>
      <c r="AL482" s="95"/>
      <c r="AM482" s="95"/>
    </row>
    <row r="483" spans="1:39" ht="15.75" customHeight="1" x14ac:dyDescent="0.15">
      <c r="A483" s="102"/>
      <c r="B483" s="102"/>
      <c r="C483" s="94"/>
      <c r="D483" s="94"/>
      <c r="E483" s="94"/>
      <c r="F483" s="94"/>
      <c r="G483" s="95"/>
      <c r="H483" s="101"/>
      <c r="I483" s="100"/>
      <c r="J483" s="100"/>
      <c r="K483" s="100"/>
      <c r="L483" s="100"/>
      <c r="M483" s="100"/>
      <c r="N483" s="100"/>
      <c r="O483" s="95"/>
      <c r="P483" s="99"/>
      <c r="Q483" s="93">
        <f t="shared" si="124"/>
        <v>0</v>
      </c>
      <c r="R483" s="100"/>
      <c r="S483" s="93"/>
      <c r="T483" s="99"/>
      <c r="U483" s="93"/>
      <c r="V483" s="93"/>
      <c r="W483" s="93"/>
      <c r="X483" s="98"/>
      <c r="Y483" s="98"/>
      <c r="Z483" s="98"/>
      <c r="AA483" s="98"/>
      <c r="AB483" s="98"/>
      <c r="AC483" s="98"/>
      <c r="AD483" s="97"/>
      <c r="AE483" s="96"/>
      <c r="AF483" s="95"/>
      <c r="AG483" s="95"/>
      <c r="AH483" s="95"/>
      <c r="AI483" s="95"/>
      <c r="AJ483" s="95"/>
      <c r="AK483" s="95"/>
      <c r="AL483" s="95"/>
      <c r="AM483" s="95"/>
    </row>
    <row r="484" spans="1:39" ht="15.75" customHeight="1" x14ac:dyDescent="0.15">
      <c r="A484" s="102"/>
      <c r="B484" s="102"/>
      <c r="C484" s="94"/>
      <c r="D484" s="94"/>
      <c r="E484" s="94"/>
      <c r="F484" s="94"/>
      <c r="G484" s="95"/>
      <c r="H484" s="101"/>
      <c r="I484" s="100"/>
      <c r="J484" s="100"/>
      <c r="K484" s="100"/>
      <c r="L484" s="100"/>
      <c r="M484" s="100"/>
      <c r="N484" s="100"/>
      <c r="O484" s="95"/>
      <c r="P484" s="99"/>
      <c r="Q484" s="93">
        <f t="shared" si="124"/>
        <v>0</v>
      </c>
      <c r="R484" s="100"/>
      <c r="S484" s="93"/>
      <c r="T484" s="99"/>
      <c r="U484" s="93"/>
      <c r="V484" s="93"/>
      <c r="W484" s="93"/>
      <c r="X484" s="98"/>
      <c r="Y484" s="98"/>
      <c r="Z484" s="98"/>
      <c r="AA484" s="98"/>
      <c r="AB484" s="98"/>
      <c r="AC484" s="98"/>
      <c r="AD484" s="97"/>
      <c r="AE484" s="96"/>
      <c r="AF484" s="95"/>
      <c r="AG484" s="95"/>
      <c r="AH484" s="95"/>
      <c r="AI484" s="95"/>
      <c r="AJ484" s="95"/>
      <c r="AK484" s="95"/>
      <c r="AL484" s="95"/>
      <c r="AM484" s="95"/>
    </row>
    <row r="485" spans="1:39" ht="15.75" customHeight="1" x14ac:dyDescent="0.15">
      <c r="A485" s="102"/>
      <c r="B485" s="102"/>
      <c r="C485" s="94"/>
      <c r="D485" s="94"/>
      <c r="E485" s="94"/>
      <c r="F485" s="94"/>
      <c r="G485" s="95"/>
      <c r="H485" s="101"/>
      <c r="I485" s="100"/>
      <c r="J485" s="100"/>
      <c r="K485" s="100"/>
      <c r="L485" s="100"/>
      <c r="M485" s="100"/>
      <c r="N485" s="100"/>
      <c r="O485" s="95"/>
      <c r="P485" s="99"/>
      <c r="Q485" s="93">
        <f t="shared" si="124"/>
        <v>0</v>
      </c>
      <c r="R485" s="100"/>
      <c r="S485" s="93"/>
      <c r="T485" s="99"/>
      <c r="U485" s="93"/>
      <c r="V485" s="93"/>
      <c r="W485" s="93"/>
      <c r="X485" s="98"/>
      <c r="Y485" s="98"/>
      <c r="Z485" s="98"/>
      <c r="AA485" s="98"/>
      <c r="AB485" s="98"/>
      <c r="AC485" s="98"/>
      <c r="AD485" s="97"/>
      <c r="AE485" s="96"/>
      <c r="AF485" s="95"/>
      <c r="AG485" s="95"/>
      <c r="AH485" s="95"/>
      <c r="AI485" s="95"/>
      <c r="AJ485" s="95"/>
      <c r="AK485" s="95"/>
      <c r="AL485" s="95"/>
      <c r="AM485" s="95"/>
    </row>
    <row r="486" spans="1:39" ht="15.75" customHeight="1" x14ac:dyDescent="0.15">
      <c r="A486" s="102"/>
      <c r="B486" s="102"/>
      <c r="C486" s="94"/>
      <c r="D486" s="94"/>
      <c r="E486" s="94"/>
      <c r="F486" s="94"/>
      <c r="G486" s="95"/>
      <c r="H486" s="101"/>
      <c r="I486" s="100"/>
      <c r="J486" s="100"/>
      <c r="K486" s="100"/>
      <c r="L486" s="100"/>
      <c r="M486" s="100"/>
      <c r="N486" s="100"/>
      <c r="O486" s="95"/>
      <c r="P486" s="99"/>
      <c r="Q486" s="93">
        <f t="shared" si="124"/>
        <v>0</v>
      </c>
      <c r="R486" s="100"/>
      <c r="S486" s="93"/>
      <c r="T486" s="99"/>
      <c r="U486" s="93"/>
      <c r="V486" s="93"/>
      <c r="W486" s="93"/>
      <c r="X486" s="98"/>
      <c r="Y486" s="98"/>
      <c r="Z486" s="98"/>
      <c r="AA486" s="98"/>
      <c r="AB486" s="98"/>
      <c r="AC486" s="98"/>
      <c r="AD486" s="97"/>
      <c r="AE486" s="96"/>
      <c r="AF486" s="95"/>
      <c r="AG486" s="95"/>
      <c r="AH486" s="95"/>
      <c r="AI486" s="95"/>
      <c r="AJ486" s="95"/>
      <c r="AK486" s="95"/>
      <c r="AL486" s="95"/>
      <c r="AM486" s="95"/>
    </row>
    <row r="487" spans="1:39" ht="15.75" customHeight="1" x14ac:dyDescent="0.15">
      <c r="A487" s="102"/>
      <c r="B487" s="102"/>
      <c r="C487" s="94"/>
      <c r="D487" s="94"/>
      <c r="E487" s="94"/>
      <c r="F487" s="94"/>
      <c r="G487" s="95"/>
      <c r="H487" s="101"/>
      <c r="I487" s="100"/>
      <c r="J487" s="100"/>
      <c r="K487" s="100"/>
      <c r="L487" s="100"/>
      <c r="M487" s="100"/>
      <c r="N487" s="100"/>
      <c r="O487" s="95"/>
      <c r="P487" s="99"/>
      <c r="Q487" s="93">
        <f t="shared" si="124"/>
        <v>0</v>
      </c>
      <c r="R487" s="100"/>
      <c r="S487" s="93"/>
      <c r="T487" s="99"/>
      <c r="U487" s="93"/>
      <c r="V487" s="93"/>
      <c r="W487" s="93"/>
      <c r="X487" s="98"/>
      <c r="Y487" s="98"/>
      <c r="Z487" s="98"/>
      <c r="AA487" s="98"/>
      <c r="AB487" s="98"/>
      <c r="AC487" s="98"/>
      <c r="AD487" s="97"/>
      <c r="AE487" s="96"/>
      <c r="AF487" s="95"/>
      <c r="AG487" s="95"/>
      <c r="AH487" s="95"/>
      <c r="AI487" s="95"/>
      <c r="AJ487" s="95"/>
      <c r="AK487" s="95"/>
      <c r="AL487" s="95"/>
      <c r="AM487" s="95"/>
    </row>
    <row r="488" spans="1:39" ht="15.75" customHeight="1" x14ac:dyDescent="0.15">
      <c r="A488" s="102"/>
      <c r="B488" s="102"/>
      <c r="C488" s="94"/>
      <c r="D488" s="94"/>
      <c r="E488" s="94"/>
      <c r="F488" s="94"/>
      <c r="G488" s="95"/>
      <c r="H488" s="101"/>
      <c r="I488" s="100"/>
      <c r="J488" s="100"/>
      <c r="K488" s="100"/>
      <c r="L488" s="100"/>
      <c r="M488" s="100"/>
      <c r="N488" s="100"/>
      <c r="O488" s="95"/>
      <c r="P488" s="99"/>
      <c r="Q488" s="93">
        <f t="shared" si="124"/>
        <v>0</v>
      </c>
      <c r="R488" s="100"/>
      <c r="S488" s="93"/>
      <c r="T488" s="99"/>
      <c r="U488" s="93"/>
      <c r="V488" s="93"/>
      <c r="W488" s="93"/>
      <c r="X488" s="98"/>
      <c r="Y488" s="98"/>
      <c r="Z488" s="98"/>
      <c r="AA488" s="98"/>
      <c r="AB488" s="98"/>
      <c r="AC488" s="98"/>
      <c r="AD488" s="97"/>
      <c r="AE488" s="96"/>
      <c r="AF488" s="95"/>
      <c r="AG488" s="95"/>
      <c r="AH488" s="95"/>
      <c r="AI488" s="95"/>
      <c r="AJ488" s="95"/>
      <c r="AK488" s="95"/>
      <c r="AL488" s="95"/>
      <c r="AM488" s="95"/>
    </row>
    <row r="489" spans="1:39" ht="15.75" customHeight="1" x14ac:dyDescent="0.15">
      <c r="A489" s="102"/>
      <c r="B489" s="102"/>
      <c r="C489" s="94"/>
      <c r="D489" s="94"/>
      <c r="E489" s="94"/>
      <c r="F489" s="94"/>
      <c r="G489" s="95"/>
      <c r="H489" s="101"/>
      <c r="I489" s="100"/>
      <c r="J489" s="100"/>
      <c r="K489" s="100"/>
      <c r="L489" s="100"/>
      <c r="M489" s="100"/>
      <c r="N489" s="100"/>
      <c r="O489" s="95"/>
      <c r="P489" s="99"/>
      <c r="Q489" s="93">
        <f t="shared" si="124"/>
        <v>0</v>
      </c>
      <c r="R489" s="100"/>
      <c r="S489" s="93"/>
      <c r="T489" s="99"/>
      <c r="U489" s="93"/>
      <c r="V489" s="93"/>
      <c r="W489" s="93"/>
      <c r="X489" s="98"/>
      <c r="Y489" s="98"/>
      <c r="Z489" s="98"/>
      <c r="AA489" s="98"/>
      <c r="AB489" s="98"/>
      <c r="AC489" s="98"/>
      <c r="AD489" s="97"/>
      <c r="AE489" s="96"/>
      <c r="AF489" s="95"/>
      <c r="AG489" s="95"/>
      <c r="AH489" s="95"/>
      <c r="AI489" s="95"/>
      <c r="AJ489" s="95"/>
      <c r="AK489" s="95"/>
      <c r="AL489" s="95"/>
      <c r="AM489" s="95"/>
    </row>
    <row r="490" spans="1:39" ht="15.75" customHeight="1" x14ac:dyDescent="0.15">
      <c r="A490" s="102"/>
      <c r="B490" s="102"/>
      <c r="C490" s="94"/>
      <c r="D490" s="94"/>
      <c r="E490" s="94"/>
      <c r="F490" s="94"/>
      <c r="G490" s="95"/>
      <c r="H490" s="101"/>
      <c r="I490" s="100"/>
      <c r="J490" s="100"/>
      <c r="K490" s="100"/>
      <c r="L490" s="100"/>
      <c r="M490" s="100"/>
      <c r="N490" s="100"/>
      <c r="O490" s="95"/>
      <c r="P490" s="99"/>
      <c r="Q490" s="93">
        <f t="shared" si="124"/>
        <v>0</v>
      </c>
      <c r="R490" s="100"/>
      <c r="S490" s="93"/>
      <c r="T490" s="99"/>
      <c r="U490" s="93"/>
      <c r="V490" s="93"/>
      <c r="W490" s="93"/>
      <c r="X490" s="98"/>
      <c r="Y490" s="98"/>
      <c r="Z490" s="98"/>
      <c r="AA490" s="98"/>
      <c r="AB490" s="98"/>
      <c r="AC490" s="98"/>
      <c r="AD490" s="97"/>
      <c r="AE490" s="96"/>
      <c r="AF490" s="95"/>
      <c r="AG490" s="95"/>
      <c r="AH490" s="95"/>
      <c r="AI490" s="95"/>
      <c r="AJ490" s="95"/>
      <c r="AK490" s="95"/>
      <c r="AL490" s="95"/>
      <c r="AM490" s="95"/>
    </row>
    <row r="491" spans="1:39" ht="15.75" customHeight="1" x14ac:dyDescent="0.15">
      <c r="A491" s="102"/>
      <c r="B491" s="102"/>
      <c r="C491" s="94"/>
      <c r="D491" s="94"/>
      <c r="E491" s="94"/>
      <c r="F491" s="94"/>
      <c r="G491" s="95"/>
      <c r="H491" s="101"/>
      <c r="I491" s="100"/>
      <c r="J491" s="100"/>
      <c r="K491" s="100"/>
      <c r="L491" s="100"/>
      <c r="M491" s="100"/>
      <c r="N491" s="100"/>
      <c r="O491" s="95"/>
      <c r="P491" s="99"/>
      <c r="Q491" s="93">
        <f t="shared" si="124"/>
        <v>0</v>
      </c>
      <c r="R491" s="100"/>
      <c r="S491" s="93"/>
      <c r="T491" s="99"/>
      <c r="U491" s="93"/>
      <c r="V491" s="93"/>
      <c r="W491" s="93"/>
      <c r="X491" s="98"/>
      <c r="Y491" s="98"/>
      <c r="Z491" s="98"/>
      <c r="AA491" s="98"/>
      <c r="AB491" s="98"/>
      <c r="AC491" s="98"/>
      <c r="AD491" s="97"/>
      <c r="AE491" s="96"/>
      <c r="AF491" s="95"/>
      <c r="AG491" s="95"/>
      <c r="AH491" s="95"/>
      <c r="AI491" s="95"/>
      <c r="AJ491" s="95"/>
      <c r="AK491" s="95"/>
      <c r="AL491" s="95"/>
      <c r="AM491" s="95"/>
    </row>
    <row r="492" spans="1:39" ht="15.75" customHeight="1" x14ac:dyDescent="0.15">
      <c r="A492" s="102"/>
      <c r="B492" s="102"/>
      <c r="C492" s="94"/>
      <c r="D492" s="94"/>
      <c r="E492" s="94"/>
      <c r="F492" s="94"/>
      <c r="G492" s="95"/>
      <c r="H492" s="101"/>
      <c r="I492" s="100"/>
      <c r="J492" s="100"/>
      <c r="K492" s="100"/>
      <c r="L492" s="100"/>
      <c r="M492" s="100"/>
      <c r="N492" s="100"/>
      <c r="O492" s="95"/>
      <c r="P492" s="99"/>
      <c r="Q492" s="93">
        <f t="shared" si="124"/>
        <v>0</v>
      </c>
      <c r="R492" s="100"/>
      <c r="S492" s="93"/>
      <c r="T492" s="99"/>
      <c r="U492" s="93"/>
      <c r="V492" s="93"/>
      <c r="W492" s="93"/>
      <c r="X492" s="98"/>
      <c r="Y492" s="98"/>
      <c r="Z492" s="98"/>
      <c r="AA492" s="98"/>
      <c r="AB492" s="98"/>
      <c r="AC492" s="98"/>
      <c r="AD492" s="97"/>
      <c r="AE492" s="96"/>
      <c r="AF492" s="95"/>
      <c r="AG492" s="95"/>
      <c r="AH492" s="95"/>
      <c r="AI492" s="95"/>
      <c r="AJ492" s="95"/>
      <c r="AK492" s="95"/>
      <c r="AL492" s="95"/>
      <c r="AM492" s="95"/>
    </row>
    <row r="493" spans="1:39" ht="15.75" customHeight="1" x14ac:dyDescent="0.15">
      <c r="A493" s="102"/>
      <c r="B493" s="102"/>
      <c r="C493" s="94"/>
      <c r="D493" s="94"/>
      <c r="E493" s="94"/>
      <c r="F493" s="94"/>
      <c r="G493" s="95"/>
      <c r="H493" s="101"/>
      <c r="I493" s="100"/>
      <c r="J493" s="100"/>
      <c r="K493" s="100"/>
      <c r="L493" s="100"/>
      <c r="M493" s="100"/>
      <c r="N493" s="100"/>
      <c r="O493" s="95"/>
      <c r="P493" s="99"/>
      <c r="Q493" s="93">
        <f t="shared" si="124"/>
        <v>0</v>
      </c>
      <c r="R493" s="100"/>
      <c r="S493" s="93"/>
      <c r="T493" s="99"/>
      <c r="U493" s="93"/>
      <c r="V493" s="93"/>
      <c r="W493" s="93"/>
      <c r="X493" s="98"/>
      <c r="Y493" s="98"/>
      <c r="Z493" s="98"/>
      <c r="AA493" s="98"/>
      <c r="AB493" s="98"/>
      <c r="AC493" s="98"/>
      <c r="AD493" s="97"/>
      <c r="AE493" s="96"/>
      <c r="AF493" s="95"/>
      <c r="AG493" s="95"/>
      <c r="AH493" s="95"/>
      <c r="AI493" s="95"/>
      <c r="AJ493" s="95"/>
      <c r="AK493" s="95"/>
      <c r="AL493" s="95"/>
      <c r="AM493" s="95"/>
    </row>
    <row r="494" spans="1:39" ht="15.75" customHeight="1" x14ac:dyDescent="0.15">
      <c r="A494" s="102"/>
      <c r="B494" s="102"/>
      <c r="C494" s="94"/>
      <c r="D494" s="94"/>
      <c r="E494" s="94"/>
      <c r="F494" s="94"/>
      <c r="G494" s="95"/>
      <c r="H494" s="101"/>
      <c r="I494" s="100"/>
      <c r="J494" s="100"/>
      <c r="K494" s="100"/>
      <c r="L494" s="100"/>
      <c r="M494" s="100"/>
      <c r="N494" s="100"/>
      <c r="O494" s="95"/>
      <c r="P494" s="99"/>
      <c r="Q494" s="93">
        <f t="shared" si="124"/>
        <v>0</v>
      </c>
      <c r="R494" s="100"/>
      <c r="S494" s="93"/>
      <c r="T494" s="99"/>
      <c r="U494" s="93"/>
      <c r="V494" s="93"/>
      <c r="W494" s="93"/>
      <c r="X494" s="98"/>
      <c r="Y494" s="98"/>
      <c r="Z494" s="98"/>
      <c r="AA494" s="98"/>
      <c r="AB494" s="98"/>
      <c r="AC494" s="98"/>
      <c r="AD494" s="97"/>
      <c r="AE494" s="96"/>
      <c r="AF494" s="95"/>
      <c r="AG494" s="95"/>
      <c r="AH494" s="95"/>
      <c r="AI494" s="95"/>
      <c r="AJ494" s="95"/>
      <c r="AK494" s="95"/>
      <c r="AL494" s="95"/>
      <c r="AM494" s="95"/>
    </row>
    <row r="495" spans="1:39" ht="15.75" customHeight="1" x14ac:dyDescent="0.15">
      <c r="A495" s="102"/>
      <c r="B495" s="102"/>
      <c r="C495" s="94"/>
      <c r="D495" s="94"/>
      <c r="E495" s="94"/>
      <c r="F495" s="94"/>
      <c r="G495" s="95"/>
      <c r="H495" s="101"/>
      <c r="I495" s="100"/>
      <c r="J495" s="100"/>
      <c r="K495" s="100"/>
      <c r="L495" s="100"/>
      <c r="M495" s="100"/>
      <c r="N495" s="100"/>
      <c r="O495" s="95"/>
      <c r="P495" s="99"/>
      <c r="Q495" s="93">
        <f t="shared" si="124"/>
        <v>0</v>
      </c>
      <c r="R495" s="100"/>
      <c r="S495" s="93"/>
      <c r="T495" s="99"/>
      <c r="U495" s="93"/>
      <c r="V495" s="93"/>
      <c r="W495" s="93"/>
      <c r="X495" s="98"/>
      <c r="Y495" s="98"/>
      <c r="Z495" s="98"/>
      <c r="AA495" s="98"/>
      <c r="AB495" s="98"/>
      <c r="AC495" s="98"/>
      <c r="AD495" s="97"/>
      <c r="AE495" s="96"/>
      <c r="AF495" s="95"/>
      <c r="AG495" s="95"/>
      <c r="AH495" s="95"/>
      <c r="AI495" s="95"/>
      <c r="AJ495" s="95"/>
      <c r="AK495" s="95"/>
      <c r="AL495" s="95"/>
      <c r="AM495" s="95"/>
    </row>
    <row r="496" spans="1:39" ht="15.75" customHeight="1" x14ac:dyDescent="0.15">
      <c r="A496" s="102"/>
      <c r="B496" s="102"/>
      <c r="C496" s="94"/>
      <c r="D496" s="94"/>
      <c r="E496" s="94"/>
      <c r="F496" s="94"/>
      <c r="G496" s="95"/>
      <c r="H496" s="101"/>
      <c r="I496" s="100"/>
      <c r="J496" s="100"/>
      <c r="K496" s="100"/>
      <c r="L496" s="100"/>
      <c r="M496" s="100"/>
      <c r="N496" s="100"/>
      <c r="O496" s="95"/>
      <c r="P496" s="99"/>
      <c r="Q496" s="93">
        <f t="shared" si="124"/>
        <v>0</v>
      </c>
      <c r="R496" s="100"/>
      <c r="S496" s="93"/>
      <c r="T496" s="99"/>
      <c r="U496" s="93"/>
      <c r="V496" s="93"/>
      <c r="W496" s="93"/>
      <c r="X496" s="98"/>
      <c r="Y496" s="98"/>
      <c r="Z496" s="98"/>
      <c r="AA496" s="98"/>
      <c r="AB496" s="98"/>
      <c r="AC496" s="98"/>
      <c r="AD496" s="97"/>
      <c r="AE496" s="96"/>
      <c r="AF496" s="95"/>
      <c r="AG496" s="95"/>
      <c r="AH496" s="95"/>
      <c r="AI496" s="95"/>
      <c r="AJ496" s="95"/>
      <c r="AK496" s="95"/>
      <c r="AL496" s="95"/>
      <c r="AM496" s="95"/>
    </row>
    <row r="497" spans="1:39" ht="15.75" customHeight="1" x14ac:dyDescent="0.15">
      <c r="A497" s="102"/>
      <c r="B497" s="102"/>
      <c r="C497" s="94"/>
      <c r="D497" s="94"/>
      <c r="E497" s="94"/>
      <c r="F497" s="94"/>
      <c r="G497" s="95"/>
      <c r="H497" s="101"/>
      <c r="I497" s="100"/>
      <c r="J497" s="100"/>
      <c r="K497" s="100"/>
      <c r="L497" s="100"/>
      <c r="M497" s="100"/>
      <c r="N497" s="100"/>
      <c r="O497" s="95"/>
      <c r="P497" s="99"/>
      <c r="Q497" s="93">
        <f t="shared" si="124"/>
        <v>0</v>
      </c>
      <c r="R497" s="100"/>
      <c r="S497" s="93"/>
      <c r="T497" s="99"/>
      <c r="U497" s="93"/>
      <c r="V497" s="93"/>
      <c r="W497" s="93"/>
      <c r="X497" s="98"/>
      <c r="Y497" s="98"/>
      <c r="Z497" s="98"/>
      <c r="AA497" s="98"/>
      <c r="AB497" s="98"/>
      <c r="AC497" s="98"/>
      <c r="AD497" s="97"/>
      <c r="AE497" s="96"/>
      <c r="AF497" s="95"/>
      <c r="AG497" s="95"/>
      <c r="AH497" s="95"/>
      <c r="AI497" s="95"/>
      <c r="AJ497" s="95"/>
      <c r="AK497" s="95"/>
      <c r="AL497" s="95"/>
      <c r="AM497" s="95"/>
    </row>
    <row r="498" spans="1:39" ht="15.75" customHeight="1" x14ac:dyDescent="0.15">
      <c r="A498" s="102"/>
      <c r="B498" s="102"/>
      <c r="C498" s="94"/>
      <c r="D498" s="94"/>
      <c r="E498" s="94"/>
      <c r="F498" s="94"/>
      <c r="G498" s="95"/>
      <c r="H498" s="101"/>
      <c r="I498" s="100"/>
      <c r="J498" s="100"/>
      <c r="K498" s="100"/>
      <c r="L498" s="100"/>
      <c r="M498" s="100"/>
      <c r="N498" s="100"/>
      <c r="O498" s="95"/>
      <c r="P498" s="99"/>
      <c r="Q498" s="93">
        <f t="shared" si="124"/>
        <v>0</v>
      </c>
      <c r="R498" s="100"/>
      <c r="S498" s="93"/>
      <c r="T498" s="99"/>
      <c r="U498" s="93"/>
      <c r="V498" s="93"/>
      <c r="W498" s="93"/>
      <c r="X498" s="98"/>
      <c r="Y498" s="98"/>
      <c r="Z498" s="98"/>
      <c r="AA498" s="98"/>
      <c r="AB498" s="98"/>
      <c r="AC498" s="98"/>
      <c r="AD498" s="97"/>
      <c r="AE498" s="96"/>
      <c r="AF498" s="95"/>
      <c r="AG498" s="95"/>
      <c r="AH498" s="95"/>
      <c r="AI498" s="95"/>
      <c r="AJ498" s="95"/>
      <c r="AK498" s="95"/>
      <c r="AL498" s="95"/>
      <c r="AM498" s="95"/>
    </row>
    <row r="499" spans="1:39" ht="15.75" customHeight="1" x14ac:dyDescent="0.15">
      <c r="A499" s="102"/>
      <c r="B499" s="102"/>
      <c r="C499" s="94"/>
      <c r="D499" s="94"/>
      <c r="E499" s="94"/>
      <c r="F499" s="94"/>
      <c r="G499" s="95"/>
      <c r="H499" s="101"/>
      <c r="I499" s="100"/>
      <c r="J499" s="100"/>
      <c r="K499" s="100"/>
      <c r="L499" s="100"/>
      <c r="M499" s="100"/>
      <c r="N499" s="100"/>
      <c r="O499" s="95"/>
      <c r="P499" s="99"/>
      <c r="Q499" s="93">
        <f t="shared" si="124"/>
        <v>0</v>
      </c>
      <c r="R499" s="100"/>
      <c r="S499" s="93"/>
      <c r="T499" s="99"/>
      <c r="U499" s="93"/>
      <c r="V499" s="93"/>
      <c r="W499" s="93"/>
      <c r="X499" s="98"/>
      <c r="Y499" s="98"/>
      <c r="Z499" s="98"/>
      <c r="AA499" s="98"/>
      <c r="AB499" s="98"/>
      <c r="AC499" s="98"/>
      <c r="AD499" s="97"/>
      <c r="AE499" s="96"/>
      <c r="AF499" s="95"/>
      <c r="AG499" s="95"/>
      <c r="AH499" s="95"/>
      <c r="AI499" s="95"/>
      <c r="AJ499" s="95"/>
      <c r="AK499" s="95"/>
      <c r="AL499" s="95"/>
      <c r="AM499" s="95"/>
    </row>
    <row r="500" spans="1:39" ht="15.75" customHeight="1" x14ac:dyDescent="0.15">
      <c r="A500" s="102"/>
      <c r="B500" s="102"/>
      <c r="C500" s="94"/>
      <c r="D500" s="94"/>
      <c r="E500" s="94"/>
      <c r="F500" s="94"/>
      <c r="G500" s="95"/>
      <c r="H500" s="101"/>
      <c r="I500" s="100"/>
      <c r="J500" s="100"/>
      <c r="K500" s="100"/>
      <c r="L500" s="100"/>
      <c r="M500" s="100"/>
      <c r="N500" s="100"/>
      <c r="O500" s="95"/>
      <c r="P500" s="99"/>
      <c r="Q500" s="93">
        <f t="shared" si="124"/>
        <v>0</v>
      </c>
      <c r="R500" s="100"/>
      <c r="S500" s="93"/>
      <c r="T500" s="99"/>
      <c r="U500" s="93"/>
      <c r="V500" s="93"/>
      <c r="W500" s="93"/>
      <c r="X500" s="98"/>
      <c r="Y500" s="98"/>
      <c r="Z500" s="98"/>
      <c r="AA500" s="98"/>
      <c r="AB500" s="98"/>
      <c r="AC500" s="98"/>
      <c r="AD500" s="97"/>
      <c r="AE500" s="96"/>
      <c r="AF500" s="95"/>
      <c r="AG500" s="95"/>
      <c r="AH500" s="95"/>
      <c r="AI500" s="95"/>
      <c r="AJ500" s="95"/>
      <c r="AK500" s="95"/>
      <c r="AL500" s="95"/>
      <c r="AM500" s="95"/>
    </row>
    <row r="501" spans="1:39" ht="15.75" customHeight="1" x14ac:dyDescent="0.15">
      <c r="A501" s="102"/>
      <c r="B501" s="102"/>
      <c r="C501" s="94"/>
      <c r="D501" s="94"/>
      <c r="E501" s="94"/>
      <c r="F501" s="94"/>
      <c r="G501" s="95"/>
      <c r="H501" s="101"/>
      <c r="I501" s="100"/>
      <c r="J501" s="100"/>
      <c r="K501" s="100"/>
      <c r="L501" s="100"/>
      <c r="M501" s="100"/>
      <c r="N501" s="100"/>
      <c r="O501" s="95"/>
      <c r="P501" s="99"/>
      <c r="Q501" s="93">
        <f t="shared" si="124"/>
        <v>0</v>
      </c>
      <c r="R501" s="100"/>
      <c r="S501" s="93"/>
      <c r="T501" s="99"/>
      <c r="U501" s="93"/>
      <c r="V501" s="93"/>
      <c r="W501" s="93"/>
      <c r="X501" s="98"/>
      <c r="Y501" s="98"/>
      <c r="Z501" s="98"/>
      <c r="AA501" s="98"/>
      <c r="AB501" s="98"/>
      <c r="AC501" s="98"/>
      <c r="AD501" s="97"/>
      <c r="AE501" s="96"/>
      <c r="AF501" s="95"/>
      <c r="AG501" s="95"/>
      <c r="AH501" s="95"/>
      <c r="AI501" s="95"/>
      <c r="AJ501" s="95"/>
      <c r="AK501" s="95"/>
      <c r="AL501" s="95"/>
      <c r="AM501" s="95"/>
    </row>
    <row r="502" spans="1:39" ht="15.75" customHeight="1" x14ac:dyDescent="0.15">
      <c r="A502" s="102"/>
      <c r="B502" s="102"/>
      <c r="C502" s="94"/>
      <c r="D502" s="94"/>
      <c r="E502" s="94"/>
      <c r="F502" s="94"/>
      <c r="G502" s="95"/>
      <c r="H502" s="101"/>
      <c r="I502" s="100"/>
      <c r="J502" s="100"/>
      <c r="K502" s="100"/>
      <c r="L502" s="100"/>
      <c r="M502" s="100"/>
      <c r="N502" s="100"/>
      <c r="O502" s="95"/>
      <c r="P502" s="99"/>
      <c r="Q502" s="93">
        <f t="shared" si="124"/>
        <v>0</v>
      </c>
      <c r="R502" s="100"/>
      <c r="S502" s="93"/>
      <c r="T502" s="99"/>
      <c r="U502" s="93"/>
      <c r="V502" s="93"/>
      <c r="W502" s="93"/>
      <c r="X502" s="98"/>
      <c r="Y502" s="98"/>
      <c r="Z502" s="98"/>
      <c r="AA502" s="98"/>
      <c r="AB502" s="98"/>
      <c r="AC502" s="98"/>
      <c r="AD502" s="97"/>
      <c r="AE502" s="96"/>
      <c r="AF502" s="95"/>
      <c r="AG502" s="95"/>
      <c r="AH502" s="95"/>
      <c r="AI502" s="95"/>
      <c r="AJ502" s="95"/>
      <c r="AK502" s="95"/>
      <c r="AL502" s="95"/>
      <c r="AM502" s="95"/>
    </row>
    <row r="503" spans="1:39" ht="15.75" customHeight="1" x14ac:dyDescent="0.15">
      <c r="A503" s="102"/>
      <c r="B503" s="102"/>
      <c r="C503" s="94"/>
      <c r="D503" s="94"/>
      <c r="E503" s="94"/>
      <c r="F503" s="94"/>
      <c r="G503" s="95"/>
      <c r="H503" s="101"/>
      <c r="I503" s="100"/>
      <c r="J503" s="100"/>
      <c r="K503" s="100"/>
      <c r="L503" s="100"/>
      <c r="M503" s="100"/>
      <c r="N503" s="100"/>
      <c r="O503" s="95"/>
      <c r="P503" s="99"/>
      <c r="Q503" s="93">
        <f t="shared" si="124"/>
        <v>0</v>
      </c>
      <c r="R503" s="100"/>
      <c r="S503" s="93"/>
      <c r="T503" s="99"/>
      <c r="U503" s="93"/>
      <c r="V503" s="93"/>
      <c r="W503" s="93"/>
      <c r="X503" s="98"/>
      <c r="Y503" s="98"/>
      <c r="Z503" s="98"/>
      <c r="AA503" s="98"/>
      <c r="AB503" s="98"/>
      <c r="AC503" s="98"/>
      <c r="AD503" s="97"/>
      <c r="AE503" s="96"/>
      <c r="AF503" s="95"/>
      <c r="AG503" s="95"/>
      <c r="AH503" s="95"/>
      <c r="AI503" s="95"/>
      <c r="AJ503" s="95"/>
      <c r="AK503" s="95"/>
      <c r="AL503" s="95"/>
      <c r="AM503" s="95"/>
    </row>
    <row r="504" spans="1:39" ht="15.75" customHeight="1" x14ac:dyDescent="0.15">
      <c r="A504" s="102"/>
      <c r="B504" s="102"/>
      <c r="C504" s="94"/>
      <c r="D504" s="94"/>
      <c r="E504" s="94"/>
      <c r="F504" s="94"/>
      <c r="G504" s="95"/>
      <c r="H504" s="101"/>
      <c r="I504" s="100"/>
      <c r="J504" s="100"/>
      <c r="K504" s="100"/>
      <c r="L504" s="100"/>
      <c r="M504" s="100"/>
      <c r="N504" s="100"/>
      <c r="O504" s="95"/>
      <c r="P504" s="99"/>
      <c r="Q504" s="93">
        <f t="shared" si="124"/>
        <v>0</v>
      </c>
      <c r="R504" s="100"/>
      <c r="S504" s="93"/>
      <c r="T504" s="99"/>
      <c r="U504" s="93"/>
      <c r="V504" s="93"/>
      <c r="W504" s="93"/>
      <c r="X504" s="98"/>
      <c r="Y504" s="98"/>
      <c r="Z504" s="98"/>
      <c r="AA504" s="98"/>
      <c r="AB504" s="98"/>
      <c r="AC504" s="98"/>
      <c r="AD504" s="97"/>
      <c r="AE504" s="96"/>
      <c r="AF504" s="95"/>
      <c r="AG504" s="95"/>
      <c r="AH504" s="95"/>
      <c r="AI504" s="95"/>
      <c r="AJ504" s="95"/>
      <c r="AK504" s="95"/>
      <c r="AL504" s="95"/>
      <c r="AM504" s="95"/>
    </row>
    <row r="505" spans="1:39" ht="15.75" customHeight="1" x14ac:dyDescent="0.15">
      <c r="A505" s="102"/>
      <c r="B505" s="102"/>
      <c r="C505" s="94"/>
      <c r="D505" s="94"/>
      <c r="E505" s="94"/>
      <c r="F505" s="94"/>
      <c r="G505" s="95"/>
      <c r="H505" s="101"/>
      <c r="I505" s="100"/>
      <c r="J505" s="100"/>
      <c r="K505" s="100"/>
      <c r="L505" s="100"/>
      <c r="M505" s="100"/>
      <c r="N505" s="100"/>
      <c r="O505" s="95"/>
      <c r="P505" s="99"/>
      <c r="Q505" s="93">
        <f t="shared" si="124"/>
        <v>0</v>
      </c>
      <c r="R505" s="100"/>
      <c r="S505" s="93"/>
      <c r="T505" s="99"/>
      <c r="U505" s="93"/>
      <c r="V505" s="93"/>
      <c r="W505" s="93"/>
      <c r="X505" s="98"/>
      <c r="Y505" s="98"/>
      <c r="Z505" s="98"/>
      <c r="AA505" s="98"/>
      <c r="AB505" s="98"/>
      <c r="AC505" s="98"/>
      <c r="AD505" s="97"/>
      <c r="AE505" s="96"/>
      <c r="AF505" s="95"/>
      <c r="AG505" s="95"/>
      <c r="AH505" s="95"/>
      <c r="AI505" s="95"/>
      <c r="AJ505" s="95"/>
      <c r="AK505" s="95"/>
      <c r="AL505" s="95"/>
      <c r="AM505" s="95"/>
    </row>
    <row r="506" spans="1:39" ht="15.75" customHeight="1" x14ac:dyDescent="0.15">
      <c r="A506" s="102"/>
      <c r="B506" s="102"/>
      <c r="C506" s="94"/>
      <c r="D506" s="94"/>
      <c r="E506" s="94"/>
      <c r="F506" s="94"/>
      <c r="G506" s="95"/>
      <c r="H506" s="101"/>
      <c r="I506" s="100"/>
      <c r="J506" s="100"/>
      <c r="K506" s="100"/>
      <c r="L506" s="100"/>
      <c r="M506" s="100"/>
      <c r="N506" s="100"/>
      <c r="O506" s="95"/>
      <c r="P506" s="99"/>
      <c r="Q506" s="93">
        <f t="shared" si="124"/>
        <v>0</v>
      </c>
      <c r="R506" s="100"/>
      <c r="S506" s="93"/>
      <c r="T506" s="99"/>
      <c r="U506" s="93"/>
      <c r="V506" s="93"/>
      <c r="W506" s="93"/>
      <c r="X506" s="98"/>
      <c r="Y506" s="98"/>
      <c r="Z506" s="98"/>
      <c r="AA506" s="98"/>
      <c r="AB506" s="98"/>
      <c r="AC506" s="98"/>
      <c r="AD506" s="97"/>
      <c r="AE506" s="96"/>
      <c r="AF506" s="95"/>
      <c r="AG506" s="95"/>
      <c r="AH506" s="95"/>
      <c r="AI506" s="95"/>
      <c r="AJ506" s="95"/>
      <c r="AK506" s="95"/>
      <c r="AL506" s="95"/>
      <c r="AM506" s="95"/>
    </row>
    <row r="507" spans="1:39" ht="15.75" customHeight="1" x14ac:dyDescent="0.15">
      <c r="A507" s="102"/>
      <c r="B507" s="102"/>
      <c r="C507" s="94"/>
      <c r="D507" s="94"/>
      <c r="E507" s="94"/>
      <c r="F507" s="94"/>
      <c r="G507" s="95"/>
      <c r="H507" s="101"/>
      <c r="I507" s="100"/>
      <c r="J507" s="100"/>
      <c r="K507" s="100"/>
      <c r="L507" s="100"/>
      <c r="M507" s="100"/>
      <c r="N507" s="100"/>
      <c r="O507" s="95"/>
      <c r="P507" s="99"/>
      <c r="Q507" s="93">
        <f t="shared" si="124"/>
        <v>0</v>
      </c>
      <c r="R507" s="100"/>
      <c r="S507" s="93"/>
      <c r="T507" s="99"/>
      <c r="U507" s="93"/>
      <c r="V507" s="93"/>
      <c r="W507" s="93"/>
      <c r="X507" s="98"/>
      <c r="Y507" s="98"/>
      <c r="Z507" s="98"/>
      <c r="AA507" s="98"/>
      <c r="AB507" s="98"/>
      <c r="AC507" s="98"/>
      <c r="AD507" s="97"/>
      <c r="AE507" s="96"/>
      <c r="AF507" s="95"/>
      <c r="AG507" s="95"/>
      <c r="AH507" s="95"/>
      <c r="AI507" s="95"/>
      <c r="AJ507" s="95"/>
      <c r="AK507" s="95"/>
      <c r="AL507" s="95"/>
      <c r="AM507" s="95"/>
    </row>
    <row r="508" spans="1:39" ht="15.75" customHeight="1" x14ac:dyDescent="0.15">
      <c r="A508" s="102"/>
      <c r="B508" s="102"/>
      <c r="C508" s="94"/>
      <c r="D508" s="94"/>
      <c r="E508" s="94"/>
      <c r="F508" s="94"/>
      <c r="G508" s="95"/>
      <c r="H508" s="101"/>
      <c r="I508" s="100"/>
      <c r="J508" s="100"/>
      <c r="K508" s="100"/>
      <c r="L508" s="100"/>
      <c r="M508" s="100"/>
      <c r="N508" s="100"/>
      <c r="O508" s="95"/>
      <c r="P508" s="99"/>
      <c r="Q508" s="93">
        <f t="shared" si="124"/>
        <v>0</v>
      </c>
      <c r="R508" s="100"/>
      <c r="S508" s="93"/>
      <c r="T508" s="99"/>
      <c r="U508" s="93"/>
      <c r="V508" s="93"/>
      <c r="W508" s="93"/>
      <c r="X508" s="98"/>
      <c r="Y508" s="98"/>
      <c r="Z508" s="98"/>
      <c r="AA508" s="98"/>
      <c r="AB508" s="98"/>
      <c r="AC508" s="98"/>
      <c r="AD508" s="97"/>
      <c r="AE508" s="96"/>
      <c r="AF508" s="95"/>
      <c r="AG508" s="95"/>
      <c r="AH508" s="95"/>
      <c r="AI508" s="95"/>
      <c r="AJ508" s="95"/>
      <c r="AK508" s="95"/>
      <c r="AL508" s="95"/>
      <c r="AM508" s="95"/>
    </row>
    <row r="509" spans="1:39" ht="15.75" customHeight="1" x14ac:dyDescent="0.15">
      <c r="A509" s="102"/>
      <c r="B509" s="102"/>
      <c r="C509" s="94"/>
      <c r="D509" s="94"/>
      <c r="E509" s="94"/>
      <c r="F509" s="94"/>
      <c r="G509" s="95"/>
      <c r="H509" s="101"/>
      <c r="I509" s="100"/>
      <c r="J509" s="100"/>
      <c r="K509" s="100"/>
      <c r="L509" s="100"/>
      <c r="M509" s="100"/>
      <c r="N509" s="100"/>
      <c r="O509" s="95"/>
      <c r="P509" s="99"/>
      <c r="Q509" s="93">
        <f t="shared" si="124"/>
        <v>0</v>
      </c>
      <c r="R509" s="100"/>
      <c r="S509" s="93"/>
      <c r="T509" s="99"/>
      <c r="U509" s="93"/>
      <c r="V509" s="93"/>
      <c r="W509" s="93"/>
      <c r="X509" s="98"/>
      <c r="Y509" s="98"/>
      <c r="Z509" s="98"/>
      <c r="AA509" s="98"/>
      <c r="AB509" s="98"/>
      <c r="AC509" s="98"/>
      <c r="AD509" s="97"/>
      <c r="AE509" s="96"/>
      <c r="AF509" s="95"/>
      <c r="AG509" s="95"/>
      <c r="AH509" s="95"/>
      <c r="AI509" s="95"/>
      <c r="AJ509" s="95"/>
      <c r="AK509" s="95"/>
      <c r="AL509" s="95"/>
      <c r="AM509" s="95"/>
    </row>
    <row r="510" spans="1:39" ht="15.75" customHeight="1" x14ac:dyDescent="0.15">
      <c r="A510" s="102"/>
      <c r="B510" s="102"/>
      <c r="C510" s="94"/>
      <c r="D510" s="94"/>
      <c r="E510" s="94"/>
      <c r="F510" s="94"/>
      <c r="G510" s="95"/>
      <c r="H510" s="101"/>
      <c r="I510" s="100"/>
      <c r="J510" s="100"/>
      <c r="K510" s="100"/>
      <c r="L510" s="100"/>
      <c r="M510" s="100"/>
      <c r="N510" s="100"/>
      <c r="O510" s="95"/>
      <c r="P510" s="99"/>
      <c r="Q510" s="93">
        <f t="shared" si="124"/>
        <v>0</v>
      </c>
      <c r="R510" s="100"/>
      <c r="S510" s="93"/>
      <c r="T510" s="99"/>
      <c r="U510" s="93"/>
      <c r="V510" s="93"/>
      <c r="W510" s="93"/>
      <c r="X510" s="98"/>
      <c r="Y510" s="98"/>
      <c r="Z510" s="98"/>
      <c r="AA510" s="98"/>
      <c r="AB510" s="98"/>
      <c r="AC510" s="98"/>
      <c r="AD510" s="97"/>
      <c r="AE510" s="96"/>
      <c r="AF510" s="95"/>
      <c r="AG510" s="95"/>
      <c r="AH510" s="95"/>
      <c r="AI510" s="95"/>
      <c r="AJ510" s="95"/>
      <c r="AK510" s="95"/>
      <c r="AL510" s="95"/>
      <c r="AM510" s="95"/>
    </row>
    <row r="511" spans="1:39" ht="15.75" customHeight="1" x14ac:dyDescent="0.15">
      <c r="A511" s="102"/>
      <c r="B511" s="102"/>
      <c r="C511" s="94"/>
      <c r="D511" s="94"/>
      <c r="E511" s="94"/>
      <c r="F511" s="94"/>
      <c r="G511" s="95"/>
      <c r="H511" s="101"/>
      <c r="I511" s="100"/>
      <c r="J511" s="100"/>
      <c r="K511" s="100"/>
      <c r="L511" s="100"/>
      <c r="M511" s="100"/>
      <c r="N511" s="100"/>
      <c r="O511" s="95"/>
      <c r="P511" s="99"/>
      <c r="Q511" s="93">
        <f t="shared" si="124"/>
        <v>0</v>
      </c>
      <c r="R511" s="100"/>
      <c r="S511" s="93"/>
      <c r="T511" s="99"/>
      <c r="U511" s="93"/>
      <c r="V511" s="93"/>
      <c r="W511" s="93"/>
      <c r="X511" s="98"/>
      <c r="Y511" s="98"/>
      <c r="Z511" s="98"/>
      <c r="AA511" s="98"/>
      <c r="AB511" s="98"/>
      <c r="AC511" s="98"/>
      <c r="AD511" s="97"/>
      <c r="AE511" s="96"/>
      <c r="AF511" s="95"/>
      <c r="AG511" s="95"/>
      <c r="AH511" s="95"/>
      <c r="AI511" s="95"/>
      <c r="AJ511" s="95"/>
      <c r="AK511" s="95"/>
      <c r="AL511" s="95"/>
      <c r="AM511" s="95"/>
    </row>
    <row r="512" spans="1:39" ht="15.75" customHeight="1" x14ac:dyDescent="0.15">
      <c r="A512" s="102"/>
      <c r="B512" s="102"/>
      <c r="C512" s="94"/>
      <c r="D512" s="94"/>
      <c r="E512" s="94"/>
      <c r="F512" s="94"/>
      <c r="G512" s="95"/>
      <c r="H512" s="101"/>
      <c r="I512" s="100"/>
      <c r="J512" s="100"/>
      <c r="K512" s="100"/>
      <c r="L512" s="100"/>
      <c r="M512" s="100"/>
      <c r="N512" s="100"/>
      <c r="O512" s="95"/>
      <c r="P512" s="99"/>
      <c r="Q512" s="93">
        <f t="shared" si="124"/>
        <v>0</v>
      </c>
      <c r="R512" s="100"/>
      <c r="S512" s="93"/>
      <c r="T512" s="99"/>
      <c r="U512" s="93"/>
      <c r="V512" s="93"/>
      <c r="W512" s="93"/>
      <c r="X512" s="98"/>
      <c r="Y512" s="98"/>
      <c r="Z512" s="98"/>
      <c r="AA512" s="98"/>
      <c r="AB512" s="98"/>
      <c r="AC512" s="98"/>
      <c r="AD512" s="97"/>
      <c r="AE512" s="96"/>
      <c r="AF512" s="95"/>
      <c r="AG512" s="95"/>
      <c r="AH512" s="95"/>
      <c r="AI512" s="95"/>
      <c r="AJ512" s="95"/>
      <c r="AK512" s="95"/>
      <c r="AL512" s="95"/>
      <c r="AM512" s="95"/>
    </row>
    <row r="513" spans="1:39" ht="15.75" customHeight="1" x14ac:dyDescent="0.15">
      <c r="A513" s="102"/>
      <c r="B513" s="102"/>
      <c r="C513" s="94"/>
      <c r="D513" s="94"/>
      <c r="E513" s="94"/>
      <c r="F513" s="94"/>
      <c r="G513" s="95"/>
      <c r="H513" s="101"/>
      <c r="I513" s="100"/>
      <c r="J513" s="100"/>
      <c r="K513" s="100"/>
      <c r="L513" s="100"/>
      <c r="M513" s="100"/>
      <c r="N513" s="100"/>
      <c r="O513" s="95"/>
      <c r="P513" s="99"/>
      <c r="Q513" s="93">
        <f t="shared" si="124"/>
        <v>0</v>
      </c>
      <c r="R513" s="100"/>
      <c r="S513" s="93"/>
      <c r="T513" s="99"/>
      <c r="U513" s="93"/>
      <c r="V513" s="93"/>
      <c r="W513" s="93"/>
      <c r="X513" s="98"/>
      <c r="Y513" s="98"/>
      <c r="Z513" s="98"/>
      <c r="AA513" s="98"/>
      <c r="AB513" s="98"/>
      <c r="AC513" s="98"/>
      <c r="AD513" s="97"/>
      <c r="AE513" s="96"/>
      <c r="AF513" s="95"/>
      <c r="AG513" s="95"/>
      <c r="AH513" s="95"/>
      <c r="AI513" s="95"/>
      <c r="AJ513" s="95"/>
      <c r="AK513" s="95"/>
      <c r="AL513" s="95"/>
      <c r="AM513" s="95"/>
    </row>
    <row r="514" spans="1:39" ht="15.75" customHeight="1" x14ac:dyDescent="0.15">
      <c r="A514" s="102"/>
      <c r="B514" s="102"/>
      <c r="C514" s="94"/>
      <c r="D514" s="94"/>
      <c r="E514" s="94"/>
      <c r="F514" s="94"/>
      <c r="G514" s="95"/>
      <c r="H514" s="101"/>
      <c r="I514" s="100"/>
      <c r="J514" s="100"/>
      <c r="K514" s="100"/>
      <c r="L514" s="100"/>
      <c r="M514" s="100"/>
      <c r="N514" s="100"/>
      <c r="O514" s="95"/>
      <c r="P514" s="99"/>
      <c r="Q514" s="93">
        <f t="shared" si="124"/>
        <v>0</v>
      </c>
      <c r="R514" s="100"/>
      <c r="S514" s="93"/>
      <c r="T514" s="99"/>
      <c r="U514" s="93"/>
      <c r="V514" s="93"/>
      <c r="W514" s="93"/>
      <c r="X514" s="98"/>
      <c r="Y514" s="98"/>
      <c r="Z514" s="98"/>
      <c r="AA514" s="98"/>
      <c r="AB514" s="98"/>
      <c r="AC514" s="98"/>
      <c r="AD514" s="97"/>
      <c r="AE514" s="96"/>
      <c r="AF514" s="95"/>
      <c r="AG514" s="95"/>
      <c r="AH514" s="95"/>
      <c r="AI514" s="95"/>
      <c r="AJ514" s="95"/>
      <c r="AK514" s="95"/>
      <c r="AL514" s="95"/>
      <c r="AM514" s="95"/>
    </row>
    <row r="515" spans="1:39" ht="15.75" customHeight="1" x14ac:dyDescent="0.15">
      <c r="A515" s="102"/>
      <c r="B515" s="102"/>
      <c r="C515" s="94"/>
      <c r="D515" s="94"/>
      <c r="E515" s="94"/>
      <c r="F515" s="94"/>
      <c r="G515" s="95"/>
      <c r="H515" s="101"/>
      <c r="I515" s="100"/>
      <c r="J515" s="100"/>
      <c r="K515" s="100"/>
      <c r="L515" s="100"/>
      <c r="M515" s="100"/>
      <c r="N515" s="100"/>
      <c r="O515" s="95"/>
      <c r="P515" s="99"/>
      <c r="Q515" s="93">
        <f t="shared" ref="Q515:Q578" si="125">IF((I515-H515+N(I515&lt;H515)+(K515-J515+N(K515&lt;J515))+L515-M515)&lt;=$AG$12,0,(I515-H515+N(I515&lt;H515)+(K515-J515+N(K515&lt;J515))+L515-M515)-$AG$12)</f>
        <v>0</v>
      </c>
      <c r="R515" s="100"/>
      <c r="S515" s="93"/>
      <c r="T515" s="99"/>
      <c r="U515" s="93"/>
      <c r="V515" s="93"/>
      <c r="W515" s="93"/>
      <c r="X515" s="98"/>
      <c r="Y515" s="98"/>
      <c r="Z515" s="98"/>
      <c r="AA515" s="98"/>
      <c r="AB515" s="98"/>
      <c r="AC515" s="98"/>
      <c r="AD515" s="97"/>
      <c r="AE515" s="96"/>
      <c r="AF515" s="95"/>
      <c r="AG515" s="95"/>
      <c r="AH515" s="95"/>
      <c r="AI515" s="95"/>
      <c r="AJ515" s="95"/>
      <c r="AK515" s="95"/>
      <c r="AL515" s="95"/>
      <c r="AM515" s="95"/>
    </row>
    <row r="516" spans="1:39" ht="15.75" customHeight="1" x14ac:dyDescent="0.15">
      <c r="A516" s="102"/>
      <c r="B516" s="102"/>
      <c r="C516" s="94"/>
      <c r="D516" s="94"/>
      <c r="E516" s="94"/>
      <c r="F516" s="94"/>
      <c r="G516" s="95"/>
      <c r="H516" s="101"/>
      <c r="I516" s="100"/>
      <c r="J516" s="100"/>
      <c r="K516" s="100"/>
      <c r="L516" s="100"/>
      <c r="M516" s="100"/>
      <c r="N516" s="100"/>
      <c r="O516" s="95"/>
      <c r="P516" s="99"/>
      <c r="Q516" s="93">
        <f t="shared" si="125"/>
        <v>0</v>
      </c>
      <c r="R516" s="100"/>
      <c r="S516" s="93"/>
      <c r="T516" s="99"/>
      <c r="U516" s="93"/>
      <c r="V516" s="93"/>
      <c r="W516" s="93"/>
      <c r="X516" s="98"/>
      <c r="Y516" s="98"/>
      <c r="Z516" s="98"/>
      <c r="AA516" s="98"/>
      <c r="AB516" s="98"/>
      <c r="AC516" s="98"/>
      <c r="AD516" s="97"/>
      <c r="AE516" s="96"/>
      <c r="AF516" s="95"/>
      <c r="AG516" s="95"/>
      <c r="AH516" s="95"/>
      <c r="AI516" s="95"/>
      <c r="AJ516" s="95"/>
      <c r="AK516" s="95"/>
      <c r="AL516" s="95"/>
      <c r="AM516" s="95"/>
    </row>
    <row r="517" spans="1:39" ht="15.75" customHeight="1" x14ac:dyDescent="0.15">
      <c r="A517" s="102"/>
      <c r="B517" s="102"/>
      <c r="C517" s="94"/>
      <c r="D517" s="94"/>
      <c r="E517" s="94"/>
      <c r="F517" s="94"/>
      <c r="G517" s="95"/>
      <c r="H517" s="101"/>
      <c r="I517" s="100"/>
      <c r="J517" s="100"/>
      <c r="K517" s="100"/>
      <c r="L517" s="100"/>
      <c r="M517" s="100"/>
      <c r="N517" s="100"/>
      <c r="O517" s="95"/>
      <c r="P517" s="99"/>
      <c r="Q517" s="93">
        <f t="shared" si="125"/>
        <v>0</v>
      </c>
      <c r="R517" s="100"/>
      <c r="S517" s="93"/>
      <c r="T517" s="99"/>
      <c r="U517" s="93"/>
      <c r="V517" s="93"/>
      <c r="W517" s="93"/>
      <c r="X517" s="98"/>
      <c r="Y517" s="98"/>
      <c r="Z517" s="98"/>
      <c r="AA517" s="98"/>
      <c r="AB517" s="98"/>
      <c r="AC517" s="98"/>
      <c r="AD517" s="97"/>
      <c r="AE517" s="96"/>
      <c r="AF517" s="95"/>
      <c r="AG517" s="95"/>
      <c r="AH517" s="95"/>
      <c r="AI517" s="95"/>
      <c r="AJ517" s="95"/>
      <c r="AK517" s="95"/>
      <c r="AL517" s="95"/>
      <c r="AM517" s="95"/>
    </row>
    <row r="518" spans="1:39" ht="15.75" customHeight="1" x14ac:dyDescent="0.15">
      <c r="A518" s="102"/>
      <c r="B518" s="102"/>
      <c r="C518" s="94"/>
      <c r="D518" s="94"/>
      <c r="E518" s="94"/>
      <c r="F518" s="94"/>
      <c r="G518" s="95"/>
      <c r="H518" s="101"/>
      <c r="I518" s="100"/>
      <c r="J518" s="100"/>
      <c r="K518" s="100"/>
      <c r="L518" s="100"/>
      <c r="M518" s="100"/>
      <c r="N518" s="100"/>
      <c r="O518" s="95"/>
      <c r="P518" s="99"/>
      <c r="Q518" s="93">
        <f t="shared" si="125"/>
        <v>0</v>
      </c>
      <c r="R518" s="100"/>
      <c r="S518" s="93"/>
      <c r="T518" s="99"/>
      <c r="U518" s="93"/>
      <c r="V518" s="93"/>
      <c r="W518" s="93"/>
      <c r="X518" s="98"/>
      <c r="Y518" s="98"/>
      <c r="Z518" s="98"/>
      <c r="AA518" s="98"/>
      <c r="AB518" s="98"/>
      <c r="AC518" s="98"/>
      <c r="AD518" s="97"/>
      <c r="AE518" s="96"/>
      <c r="AF518" s="95"/>
      <c r="AG518" s="95"/>
      <c r="AH518" s="95"/>
      <c r="AI518" s="95"/>
      <c r="AJ518" s="95"/>
      <c r="AK518" s="95"/>
      <c r="AL518" s="95"/>
      <c r="AM518" s="95"/>
    </row>
    <row r="519" spans="1:39" ht="15.75" customHeight="1" x14ac:dyDescent="0.15">
      <c r="A519" s="102"/>
      <c r="B519" s="102"/>
      <c r="C519" s="94"/>
      <c r="D519" s="94"/>
      <c r="E519" s="94"/>
      <c r="F519" s="94"/>
      <c r="G519" s="95"/>
      <c r="H519" s="101"/>
      <c r="I519" s="100"/>
      <c r="J519" s="100"/>
      <c r="K519" s="100"/>
      <c r="L519" s="100"/>
      <c r="M519" s="100"/>
      <c r="N519" s="100"/>
      <c r="O519" s="95"/>
      <c r="P519" s="99"/>
      <c r="Q519" s="93">
        <f t="shared" si="125"/>
        <v>0</v>
      </c>
      <c r="R519" s="100"/>
      <c r="S519" s="93"/>
      <c r="T519" s="99"/>
      <c r="U519" s="93"/>
      <c r="V519" s="93"/>
      <c r="W519" s="93"/>
      <c r="X519" s="98"/>
      <c r="Y519" s="98"/>
      <c r="Z519" s="98"/>
      <c r="AA519" s="98"/>
      <c r="AB519" s="98"/>
      <c r="AC519" s="98"/>
      <c r="AD519" s="97"/>
      <c r="AE519" s="96"/>
      <c r="AF519" s="95"/>
      <c r="AG519" s="95"/>
      <c r="AH519" s="95"/>
      <c r="AI519" s="95"/>
      <c r="AJ519" s="95"/>
      <c r="AK519" s="95"/>
      <c r="AL519" s="95"/>
      <c r="AM519" s="95"/>
    </row>
    <row r="520" spans="1:39" ht="15.75" customHeight="1" x14ac:dyDescent="0.15">
      <c r="A520" s="102"/>
      <c r="B520" s="102"/>
      <c r="C520" s="94"/>
      <c r="D520" s="94"/>
      <c r="E520" s="94"/>
      <c r="F520" s="94"/>
      <c r="G520" s="95"/>
      <c r="H520" s="101"/>
      <c r="I520" s="100"/>
      <c r="J520" s="100"/>
      <c r="K520" s="100"/>
      <c r="L520" s="100"/>
      <c r="M520" s="100"/>
      <c r="N520" s="100"/>
      <c r="O520" s="95"/>
      <c r="P520" s="99"/>
      <c r="Q520" s="93">
        <f t="shared" si="125"/>
        <v>0</v>
      </c>
      <c r="R520" s="100"/>
      <c r="S520" s="93"/>
      <c r="T520" s="99"/>
      <c r="U520" s="93"/>
      <c r="V520" s="93"/>
      <c r="W520" s="93"/>
      <c r="X520" s="98"/>
      <c r="Y520" s="98"/>
      <c r="Z520" s="98"/>
      <c r="AA520" s="98"/>
      <c r="AB520" s="98"/>
      <c r="AC520" s="98"/>
      <c r="AD520" s="97"/>
      <c r="AE520" s="96"/>
      <c r="AF520" s="95"/>
      <c r="AG520" s="95"/>
      <c r="AH520" s="95"/>
      <c r="AI520" s="95"/>
      <c r="AJ520" s="95"/>
      <c r="AK520" s="95"/>
      <c r="AL520" s="95"/>
      <c r="AM520" s="95"/>
    </row>
    <row r="521" spans="1:39" ht="15.75" customHeight="1" x14ac:dyDescent="0.15">
      <c r="A521" s="102"/>
      <c r="B521" s="102"/>
      <c r="C521" s="94"/>
      <c r="D521" s="94"/>
      <c r="E521" s="94"/>
      <c r="F521" s="94"/>
      <c r="G521" s="95"/>
      <c r="H521" s="101"/>
      <c r="I521" s="100"/>
      <c r="J521" s="100"/>
      <c r="K521" s="100"/>
      <c r="L521" s="100"/>
      <c r="M521" s="100"/>
      <c r="N521" s="100"/>
      <c r="O521" s="95"/>
      <c r="P521" s="99"/>
      <c r="Q521" s="93">
        <f t="shared" si="125"/>
        <v>0</v>
      </c>
      <c r="R521" s="100"/>
      <c r="S521" s="93"/>
      <c r="T521" s="99"/>
      <c r="U521" s="93"/>
      <c r="V521" s="93"/>
      <c r="W521" s="93"/>
      <c r="X521" s="98"/>
      <c r="Y521" s="98"/>
      <c r="Z521" s="98"/>
      <c r="AA521" s="98"/>
      <c r="AB521" s="98"/>
      <c r="AC521" s="98"/>
      <c r="AD521" s="97"/>
      <c r="AE521" s="96"/>
      <c r="AF521" s="95"/>
      <c r="AG521" s="95"/>
      <c r="AH521" s="95"/>
      <c r="AI521" s="95"/>
      <c r="AJ521" s="95"/>
      <c r="AK521" s="95"/>
      <c r="AL521" s="95"/>
      <c r="AM521" s="95"/>
    </row>
    <row r="522" spans="1:39" ht="15.75" customHeight="1" x14ac:dyDescent="0.15">
      <c r="A522" s="102"/>
      <c r="B522" s="102"/>
      <c r="C522" s="94"/>
      <c r="D522" s="94"/>
      <c r="E522" s="94"/>
      <c r="F522" s="94"/>
      <c r="G522" s="95"/>
      <c r="H522" s="101"/>
      <c r="I522" s="100"/>
      <c r="J522" s="100"/>
      <c r="K522" s="100"/>
      <c r="L522" s="100"/>
      <c r="M522" s="100"/>
      <c r="N522" s="100"/>
      <c r="O522" s="95"/>
      <c r="P522" s="99"/>
      <c r="Q522" s="93">
        <f t="shared" si="125"/>
        <v>0</v>
      </c>
      <c r="R522" s="100"/>
      <c r="S522" s="93"/>
      <c r="T522" s="99"/>
      <c r="U522" s="93"/>
      <c r="V522" s="93"/>
      <c r="W522" s="93"/>
      <c r="X522" s="98"/>
      <c r="Y522" s="98"/>
      <c r="Z522" s="98"/>
      <c r="AA522" s="98"/>
      <c r="AB522" s="98"/>
      <c r="AC522" s="98"/>
      <c r="AD522" s="97"/>
      <c r="AE522" s="96"/>
      <c r="AF522" s="95"/>
      <c r="AG522" s="95"/>
      <c r="AH522" s="95"/>
      <c r="AI522" s="95"/>
      <c r="AJ522" s="95"/>
      <c r="AK522" s="95"/>
      <c r="AL522" s="95"/>
      <c r="AM522" s="95"/>
    </row>
    <row r="523" spans="1:39" ht="15.75" customHeight="1" x14ac:dyDescent="0.15">
      <c r="A523" s="102"/>
      <c r="B523" s="102"/>
      <c r="C523" s="94"/>
      <c r="D523" s="94"/>
      <c r="E523" s="94"/>
      <c r="F523" s="94"/>
      <c r="G523" s="95"/>
      <c r="H523" s="101"/>
      <c r="I523" s="100"/>
      <c r="J523" s="100"/>
      <c r="K523" s="100"/>
      <c r="L523" s="100"/>
      <c r="M523" s="100"/>
      <c r="N523" s="100"/>
      <c r="O523" s="95"/>
      <c r="P523" s="99"/>
      <c r="Q523" s="93">
        <f t="shared" si="125"/>
        <v>0</v>
      </c>
      <c r="R523" s="100"/>
      <c r="S523" s="93"/>
      <c r="T523" s="99"/>
      <c r="U523" s="93"/>
      <c r="V523" s="93"/>
      <c r="W523" s="93"/>
      <c r="X523" s="98"/>
      <c r="Y523" s="98"/>
      <c r="Z523" s="98"/>
      <c r="AA523" s="98"/>
      <c r="AB523" s="98"/>
      <c r="AC523" s="98"/>
      <c r="AD523" s="97"/>
      <c r="AE523" s="96"/>
      <c r="AF523" s="95"/>
      <c r="AG523" s="95"/>
      <c r="AH523" s="95"/>
      <c r="AI523" s="95"/>
      <c r="AJ523" s="95"/>
      <c r="AK523" s="95"/>
      <c r="AL523" s="95"/>
      <c r="AM523" s="95"/>
    </row>
    <row r="524" spans="1:39" ht="15.75" customHeight="1" x14ac:dyDescent="0.15">
      <c r="A524" s="102"/>
      <c r="B524" s="102"/>
      <c r="C524" s="94"/>
      <c r="D524" s="94"/>
      <c r="E524" s="94"/>
      <c r="F524" s="94"/>
      <c r="G524" s="95"/>
      <c r="H524" s="101"/>
      <c r="I524" s="100"/>
      <c r="J524" s="100"/>
      <c r="K524" s="100"/>
      <c r="L524" s="100"/>
      <c r="M524" s="100"/>
      <c r="N524" s="100"/>
      <c r="O524" s="95"/>
      <c r="P524" s="99"/>
      <c r="Q524" s="93">
        <f t="shared" si="125"/>
        <v>0</v>
      </c>
      <c r="R524" s="100"/>
      <c r="S524" s="93"/>
      <c r="T524" s="99"/>
      <c r="U524" s="93"/>
      <c r="V524" s="93"/>
      <c r="W524" s="93"/>
      <c r="X524" s="98"/>
      <c r="Y524" s="98"/>
      <c r="Z524" s="98"/>
      <c r="AA524" s="98"/>
      <c r="AB524" s="98"/>
      <c r="AC524" s="98"/>
      <c r="AD524" s="97"/>
      <c r="AE524" s="96"/>
      <c r="AF524" s="95"/>
      <c r="AG524" s="95"/>
      <c r="AH524" s="95"/>
      <c r="AI524" s="95"/>
      <c r="AJ524" s="95"/>
      <c r="AK524" s="95"/>
      <c r="AL524" s="95"/>
      <c r="AM524" s="95"/>
    </row>
    <row r="525" spans="1:39" ht="15.75" customHeight="1" x14ac:dyDescent="0.15">
      <c r="A525" s="102"/>
      <c r="B525" s="102"/>
      <c r="C525" s="94"/>
      <c r="D525" s="94"/>
      <c r="E525" s="94"/>
      <c r="F525" s="94"/>
      <c r="G525" s="95"/>
      <c r="H525" s="101"/>
      <c r="I525" s="100"/>
      <c r="J525" s="100"/>
      <c r="K525" s="100"/>
      <c r="L525" s="100"/>
      <c r="M525" s="100"/>
      <c r="N525" s="100"/>
      <c r="O525" s="95"/>
      <c r="P525" s="99"/>
      <c r="Q525" s="93">
        <f t="shared" si="125"/>
        <v>0</v>
      </c>
      <c r="R525" s="100"/>
      <c r="S525" s="93"/>
      <c r="T525" s="99"/>
      <c r="U525" s="93"/>
      <c r="V525" s="93"/>
      <c r="W525" s="93"/>
      <c r="X525" s="98"/>
      <c r="Y525" s="98"/>
      <c r="Z525" s="98"/>
      <c r="AA525" s="98"/>
      <c r="AB525" s="98"/>
      <c r="AC525" s="98"/>
      <c r="AD525" s="97"/>
      <c r="AE525" s="96"/>
      <c r="AF525" s="95"/>
      <c r="AG525" s="95"/>
      <c r="AH525" s="95"/>
      <c r="AI525" s="95"/>
      <c r="AJ525" s="95"/>
      <c r="AK525" s="95"/>
      <c r="AL525" s="95"/>
      <c r="AM525" s="95"/>
    </row>
    <row r="526" spans="1:39" ht="15.75" customHeight="1" x14ac:dyDescent="0.15">
      <c r="A526" s="102"/>
      <c r="B526" s="102"/>
      <c r="C526" s="94"/>
      <c r="D526" s="94"/>
      <c r="E526" s="94"/>
      <c r="F526" s="94"/>
      <c r="G526" s="95"/>
      <c r="H526" s="101"/>
      <c r="I526" s="100"/>
      <c r="J526" s="100"/>
      <c r="K526" s="100"/>
      <c r="L526" s="100"/>
      <c r="M526" s="100"/>
      <c r="N526" s="100"/>
      <c r="O526" s="95"/>
      <c r="P526" s="99"/>
      <c r="Q526" s="93">
        <f t="shared" si="125"/>
        <v>0</v>
      </c>
      <c r="R526" s="100"/>
      <c r="S526" s="93"/>
      <c r="T526" s="99"/>
      <c r="U526" s="93"/>
      <c r="V526" s="93"/>
      <c r="W526" s="93"/>
      <c r="X526" s="98"/>
      <c r="Y526" s="98"/>
      <c r="Z526" s="98"/>
      <c r="AA526" s="98"/>
      <c r="AB526" s="98"/>
      <c r="AC526" s="98"/>
      <c r="AD526" s="97"/>
      <c r="AE526" s="96"/>
      <c r="AF526" s="95"/>
      <c r="AG526" s="95"/>
      <c r="AH526" s="95"/>
      <c r="AI526" s="95"/>
      <c r="AJ526" s="95"/>
      <c r="AK526" s="95"/>
      <c r="AL526" s="95"/>
      <c r="AM526" s="95"/>
    </row>
    <row r="527" spans="1:39" ht="15.75" customHeight="1" x14ac:dyDescent="0.15">
      <c r="A527" s="102"/>
      <c r="B527" s="102"/>
      <c r="C527" s="94"/>
      <c r="D527" s="94"/>
      <c r="E527" s="94"/>
      <c r="F527" s="94"/>
      <c r="G527" s="95"/>
      <c r="H527" s="101"/>
      <c r="I527" s="100"/>
      <c r="J527" s="100"/>
      <c r="K527" s="100"/>
      <c r="L527" s="100"/>
      <c r="M527" s="100"/>
      <c r="N527" s="100"/>
      <c r="O527" s="95"/>
      <c r="P527" s="99"/>
      <c r="Q527" s="93">
        <f t="shared" si="125"/>
        <v>0</v>
      </c>
      <c r="R527" s="100"/>
      <c r="S527" s="93"/>
      <c r="T527" s="99"/>
      <c r="U527" s="93"/>
      <c r="V527" s="93"/>
      <c r="W527" s="93"/>
      <c r="X527" s="98"/>
      <c r="Y527" s="98"/>
      <c r="Z527" s="98"/>
      <c r="AA527" s="98"/>
      <c r="AB527" s="98"/>
      <c r="AC527" s="98"/>
      <c r="AD527" s="97"/>
      <c r="AE527" s="96"/>
      <c r="AF527" s="95"/>
      <c r="AG527" s="95"/>
      <c r="AH527" s="95"/>
      <c r="AI527" s="95"/>
      <c r="AJ527" s="95"/>
      <c r="AK527" s="95"/>
      <c r="AL527" s="95"/>
      <c r="AM527" s="95"/>
    </row>
    <row r="528" spans="1:39" ht="15.75" customHeight="1" x14ac:dyDescent="0.15">
      <c r="A528" s="102"/>
      <c r="B528" s="102"/>
      <c r="C528" s="94"/>
      <c r="D528" s="94"/>
      <c r="E528" s="94"/>
      <c r="F528" s="94"/>
      <c r="G528" s="95"/>
      <c r="H528" s="101"/>
      <c r="I528" s="100"/>
      <c r="J528" s="100"/>
      <c r="K528" s="100"/>
      <c r="L528" s="100"/>
      <c r="M528" s="100"/>
      <c r="N528" s="100"/>
      <c r="O528" s="95"/>
      <c r="P528" s="99"/>
      <c r="Q528" s="93">
        <f t="shared" si="125"/>
        <v>0</v>
      </c>
      <c r="R528" s="100"/>
      <c r="S528" s="93"/>
      <c r="T528" s="99"/>
      <c r="U528" s="93"/>
      <c r="V528" s="93"/>
      <c r="W528" s="93"/>
      <c r="X528" s="98"/>
      <c r="Y528" s="98"/>
      <c r="Z528" s="98"/>
      <c r="AA528" s="98"/>
      <c r="AB528" s="98"/>
      <c r="AC528" s="98"/>
      <c r="AD528" s="97"/>
      <c r="AE528" s="96"/>
      <c r="AF528" s="95"/>
      <c r="AG528" s="95"/>
      <c r="AH528" s="95"/>
      <c r="AI528" s="95"/>
      <c r="AJ528" s="95"/>
      <c r="AK528" s="95"/>
      <c r="AL528" s="95"/>
      <c r="AM528" s="95"/>
    </row>
    <row r="529" spans="1:39" ht="15.75" customHeight="1" x14ac:dyDescent="0.15">
      <c r="A529" s="102"/>
      <c r="B529" s="102"/>
      <c r="C529" s="94"/>
      <c r="D529" s="94"/>
      <c r="E529" s="94"/>
      <c r="F529" s="94"/>
      <c r="G529" s="95"/>
      <c r="H529" s="101"/>
      <c r="I529" s="100"/>
      <c r="J529" s="100"/>
      <c r="K529" s="100"/>
      <c r="L529" s="100"/>
      <c r="M529" s="100"/>
      <c r="N529" s="100"/>
      <c r="O529" s="95"/>
      <c r="P529" s="99"/>
      <c r="Q529" s="93">
        <f t="shared" si="125"/>
        <v>0</v>
      </c>
      <c r="R529" s="100"/>
      <c r="S529" s="93"/>
      <c r="T529" s="99"/>
      <c r="U529" s="93"/>
      <c r="V529" s="93"/>
      <c r="W529" s="93"/>
      <c r="X529" s="98"/>
      <c r="Y529" s="98"/>
      <c r="Z529" s="98"/>
      <c r="AA529" s="98"/>
      <c r="AB529" s="98"/>
      <c r="AC529" s="98"/>
      <c r="AD529" s="97"/>
      <c r="AE529" s="96"/>
      <c r="AF529" s="95"/>
      <c r="AG529" s="95"/>
      <c r="AH529" s="95"/>
      <c r="AI529" s="95"/>
      <c r="AJ529" s="95"/>
      <c r="AK529" s="95"/>
      <c r="AL529" s="95"/>
      <c r="AM529" s="95"/>
    </row>
    <row r="530" spans="1:39" ht="15.75" customHeight="1" x14ac:dyDescent="0.15">
      <c r="A530" s="102"/>
      <c r="B530" s="102"/>
      <c r="C530" s="94"/>
      <c r="D530" s="94"/>
      <c r="E530" s="94"/>
      <c r="F530" s="94"/>
      <c r="G530" s="95"/>
      <c r="H530" s="101"/>
      <c r="I530" s="100"/>
      <c r="J530" s="100"/>
      <c r="K530" s="100"/>
      <c r="L530" s="100"/>
      <c r="M530" s="100"/>
      <c r="N530" s="100"/>
      <c r="O530" s="95"/>
      <c r="P530" s="99"/>
      <c r="Q530" s="93">
        <f t="shared" si="125"/>
        <v>0</v>
      </c>
      <c r="R530" s="100"/>
      <c r="S530" s="93"/>
      <c r="T530" s="99"/>
      <c r="U530" s="93"/>
      <c r="V530" s="93"/>
      <c r="W530" s="93"/>
      <c r="X530" s="98"/>
      <c r="Y530" s="98"/>
      <c r="Z530" s="98"/>
      <c r="AA530" s="98"/>
      <c r="AB530" s="98"/>
      <c r="AC530" s="98"/>
      <c r="AD530" s="97"/>
      <c r="AE530" s="96"/>
      <c r="AF530" s="95"/>
      <c r="AG530" s="95"/>
      <c r="AH530" s="95"/>
      <c r="AI530" s="95"/>
      <c r="AJ530" s="95"/>
      <c r="AK530" s="95"/>
      <c r="AL530" s="95"/>
      <c r="AM530" s="95"/>
    </row>
    <row r="531" spans="1:39" ht="15.75" customHeight="1" x14ac:dyDescent="0.15">
      <c r="A531" s="102"/>
      <c r="B531" s="102"/>
      <c r="C531" s="94"/>
      <c r="D531" s="94"/>
      <c r="E531" s="94"/>
      <c r="F531" s="94"/>
      <c r="G531" s="95"/>
      <c r="H531" s="101"/>
      <c r="I531" s="100"/>
      <c r="J531" s="100"/>
      <c r="K531" s="100"/>
      <c r="L531" s="100"/>
      <c r="M531" s="100"/>
      <c r="N531" s="100"/>
      <c r="O531" s="95"/>
      <c r="P531" s="99"/>
      <c r="Q531" s="93">
        <f t="shared" si="125"/>
        <v>0</v>
      </c>
      <c r="R531" s="100"/>
      <c r="S531" s="93"/>
      <c r="T531" s="99"/>
      <c r="U531" s="93"/>
      <c r="V531" s="93"/>
      <c r="W531" s="93"/>
      <c r="X531" s="98"/>
      <c r="Y531" s="98"/>
      <c r="Z531" s="98"/>
      <c r="AA531" s="98"/>
      <c r="AB531" s="98"/>
      <c r="AC531" s="98"/>
      <c r="AD531" s="97"/>
      <c r="AE531" s="96"/>
      <c r="AF531" s="95"/>
      <c r="AG531" s="95"/>
      <c r="AH531" s="95"/>
      <c r="AI531" s="95"/>
      <c r="AJ531" s="95"/>
      <c r="AK531" s="95"/>
      <c r="AL531" s="95"/>
      <c r="AM531" s="95"/>
    </row>
    <row r="532" spans="1:39" ht="15.75" customHeight="1" x14ac:dyDescent="0.15">
      <c r="A532" s="102"/>
      <c r="B532" s="102"/>
      <c r="C532" s="94"/>
      <c r="D532" s="94"/>
      <c r="E532" s="94"/>
      <c r="F532" s="94"/>
      <c r="G532" s="95"/>
      <c r="H532" s="101"/>
      <c r="I532" s="100"/>
      <c r="J532" s="100"/>
      <c r="K532" s="100"/>
      <c r="L532" s="100"/>
      <c r="M532" s="100"/>
      <c r="N532" s="100"/>
      <c r="O532" s="95"/>
      <c r="P532" s="99"/>
      <c r="Q532" s="93">
        <f t="shared" si="125"/>
        <v>0</v>
      </c>
      <c r="R532" s="100"/>
      <c r="S532" s="93"/>
      <c r="T532" s="99"/>
      <c r="U532" s="93"/>
      <c r="V532" s="93"/>
      <c r="W532" s="93"/>
      <c r="X532" s="98"/>
      <c r="Y532" s="98"/>
      <c r="Z532" s="98"/>
      <c r="AA532" s="98"/>
      <c r="AB532" s="98"/>
      <c r="AC532" s="98"/>
      <c r="AD532" s="97"/>
      <c r="AE532" s="96"/>
      <c r="AF532" s="95"/>
      <c r="AG532" s="95"/>
      <c r="AH532" s="95"/>
      <c r="AI532" s="95"/>
      <c r="AJ532" s="95"/>
      <c r="AK532" s="95"/>
      <c r="AL532" s="95"/>
      <c r="AM532" s="95"/>
    </row>
    <row r="533" spans="1:39" ht="15.75" customHeight="1" x14ac:dyDescent="0.15">
      <c r="A533" s="102"/>
      <c r="B533" s="102"/>
      <c r="C533" s="94"/>
      <c r="D533" s="94"/>
      <c r="E533" s="94"/>
      <c r="F533" s="94"/>
      <c r="G533" s="95"/>
      <c r="H533" s="101"/>
      <c r="I533" s="100"/>
      <c r="J533" s="100"/>
      <c r="K533" s="100"/>
      <c r="L533" s="100"/>
      <c r="M533" s="100"/>
      <c r="N533" s="100"/>
      <c r="O533" s="95"/>
      <c r="P533" s="99"/>
      <c r="Q533" s="93">
        <f t="shared" si="125"/>
        <v>0</v>
      </c>
      <c r="R533" s="100"/>
      <c r="S533" s="93"/>
      <c r="T533" s="99"/>
      <c r="U533" s="93"/>
      <c r="V533" s="93"/>
      <c r="W533" s="93"/>
      <c r="X533" s="98"/>
      <c r="Y533" s="98"/>
      <c r="Z533" s="98"/>
      <c r="AA533" s="98"/>
      <c r="AB533" s="98"/>
      <c r="AC533" s="98"/>
      <c r="AD533" s="97"/>
      <c r="AE533" s="96"/>
      <c r="AF533" s="95"/>
      <c r="AG533" s="95"/>
      <c r="AH533" s="95"/>
      <c r="AI533" s="95"/>
      <c r="AJ533" s="95"/>
      <c r="AK533" s="95"/>
      <c r="AL533" s="95"/>
      <c r="AM533" s="95"/>
    </row>
    <row r="534" spans="1:39" ht="15.75" customHeight="1" x14ac:dyDescent="0.15">
      <c r="A534" s="102"/>
      <c r="B534" s="102"/>
      <c r="C534" s="94"/>
      <c r="D534" s="94"/>
      <c r="E534" s="94"/>
      <c r="F534" s="94"/>
      <c r="G534" s="95"/>
      <c r="H534" s="101"/>
      <c r="I534" s="100"/>
      <c r="J534" s="100"/>
      <c r="K534" s="100"/>
      <c r="L534" s="100"/>
      <c r="M534" s="100"/>
      <c r="N534" s="100"/>
      <c r="O534" s="95"/>
      <c r="P534" s="99"/>
      <c r="Q534" s="93">
        <f t="shared" si="125"/>
        <v>0</v>
      </c>
      <c r="R534" s="100"/>
      <c r="S534" s="93"/>
      <c r="T534" s="99"/>
      <c r="U534" s="93"/>
      <c r="V534" s="93"/>
      <c r="W534" s="93"/>
      <c r="X534" s="98"/>
      <c r="Y534" s="98"/>
      <c r="Z534" s="98"/>
      <c r="AA534" s="98"/>
      <c r="AB534" s="98"/>
      <c r="AC534" s="98"/>
      <c r="AD534" s="97"/>
      <c r="AE534" s="96"/>
      <c r="AF534" s="95"/>
      <c r="AG534" s="95"/>
      <c r="AH534" s="95"/>
      <c r="AI534" s="95"/>
      <c r="AJ534" s="95"/>
      <c r="AK534" s="95"/>
      <c r="AL534" s="95"/>
      <c r="AM534" s="95"/>
    </row>
    <row r="535" spans="1:39" ht="15.75" customHeight="1" x14ac:dyDescent="0.15">
      <c r="A535" s="102"/>
      <c r="B535" s="102"/>
      <c r="C535" s="94"/>
      <c r="D535" s="94"/>
      <c r="E535" s="94"/>
      <c r="F535" s="94"/>
      <c r="G535" s="95"/>
      <c r="H535" s="101"/>
      <c r="I535" s="100"/>
      <c r="J535" s="100"/>
      <c r="K535" s="100"/>
      <c r="L535" s="100"/>
      <c r="M535" s="100"/>
      <c r="N535" s="100"/>
      <c r="O535" s="95"/>
      <c r="P535" s="99"/>
      <c r="Q535" s="93">
        <f t="shared" si="125"/>
        <v>0</v>
      </c>
      <c r="R535" s="100"/>
      <c r="S535" s="93"/>
      <c r="T535" s="99"/>
      <c r="U535" s="93"/>
      <c r="V535" s="93"/>
      <c r="W535" s="93"/>
      <c r="X535" s="98"/>
      <c r="Y535" s="98"/>
      <c r="Z535" s="98"/>
      <c r="AA535" s="98"/>
      <c r="AB535" s="98"/>
      <c r="AC535" s="98"/>
      <c r="AD535" s="97"/>
      <c r="AE535" s="96"/>
      <c r="AF535" s="95"/>
      <c r="AG535" s="95"/>
      <c r="AH535" s="95"/>
      <c r="AI535" s="95"/>
      <c r="AJ535" s="95"/>
      <c r="AK535" s="95"/>
      <c r="AL535" s="95"/>
      <c r="AM535" s="95"/>
    </row>
    <row r="536" spans="1:39" ht="15.75" customHeight="1" x14ac:dyDescent="0.15">
      <c r="A536" s="102"/>
      <c r="B536" s="102"/>
      <c r="C536" s="94"/>
      <c r="D536" s="94"/>
      <c r="E536" s="94"/>
      <c r="F536" s="94"/>
      <c r="G536" s="95"/>
      <c r="H536" s="101"/>
      <c r="I536" s="100"/>
      <c r="J536" s="100"/>
      <c r="K536" s="100"/>
      <c r="L536" s="100"/>
      <c r="M536" s="100"/>
      <c r="N536" s="100"/>
      <c r="O536" s="95"/>
      <c r="P536" s="99"/>
      <c r="Q536" s="93">
        <f t="shared" si="125"/>
        <v>0</v>
      </c>
      <c r="R536" s="100"/>
      <c r="S536" s="93"/>
      <c r="T536" s="99"/>
      <c r="U536" s="93"/>
      <c r="V536" s="93"/>
      <c r="W536" s="93"/>
      <c r="X536" s="98"/>
      <c r="Y536" s="98"/>
      <c r="Z536" s="98"/>
      <c r="AA536" s="98"/>
      <c r="AB536" s="98"/>
      <c r="AC536" s="98"/>
      <c r="AD536" s="97"/>
      <c r="AE536" s="96"/>
      <c r="AF536" s="95"/>
      <c r="AG536" s="95"/>
      <c r="AH536" s="95"/>
      <c r="AI536" s="95"/>
      <c r="AJ536" s="95"/>
      <c r="AK536" s="95"/>
      <c r="AL536" s="95"/>
      <c r="AM536" s="95"/>
    </row>
    <row r="537" spans="1:39" ht="15.75" customHeight="1" x14ac:dyDescent="0.15">
      <c r="A537" s="102"/>
      <c r="B537" s="102"/>
      <c r="C537" s="94"/>
      <c r="D537" s="94"/>
      <c r="E537" s="94"/>
      <c r="F537" s="94"/>
      <c r="G537" s="95"/>
      <c r="H537" s="101"/>
      <c r="I537" s="100"/>
      <c r="J537" s="100"/>
      <c r="K537" s="100"/>
      <c r="L537" s="100"/>
      <c r="M537" s="100"/>
      <c r="N537" s="100"/>
      <c r="O537" s="95"/>
      <c r="P537" s="99"/>
      <c r="Q537" s="93">
        <f t="shared" si="125"/>
        <v>0</v>
      </c>
      <c r="R537" s="100"/>
      <c r="S537" s="93"/>
      <c r="T537" s="99"/>
      <c r="U537" s="93"/>
      <c r="V537" s="93"/>
      <c r="W537" s="93"/>
      <c r="X537" s="98"/>
      <c r="Y537" s="98"/>
      <c r="Z537" s="98"/>
      <c r="AA537" s="98"/>
      <c r="AB537" s="98"/>
      <c r="AC537" s="98"/>
      <c r="AD537" s="97"/>
      <c r="AE537" s="96"/>
      <c r="AF537" s="95"/>
      <c r="AG537" s="95"/>
      <c r="AH537" s="95"/>
      <c r="AI537" s="95"/>
      <c r="AJ537" s="95"/>
      <c r="AK537" s="95"/>
      <c r="AL537" s="95"/>
      <c r="AM537" s="95"/>
    </row>
    <row r="538" spans="1:39" ht="15.75" customHeight="1" x14ac:dyDescent="0.15">
      <c r="A538" s="102"/>
      <c r="B538" s="102"/>
      <c r="C538" s="94"/>
      <c r="D538" s="94"/>
      <c r="E538" s="94"/>
      <c r="F538" s="94"/>
      <c r="G538" s="95"/>
      <c r="H538" s="101"/>
      <c r="I538" s="100"/>
      <c r="J538" s="100"/>
      <c r="K538" s="100"/>
      <c r="L538" s="100"/>
      <c r="M538" s="100"/>
      <c r="N538" s="100"/>
      <c r="O538" s="95"/>
      <c r="P538" s="99"/>
      <c r="Q538" s="93">
        <f t="shared" si="125"/>
        <v>0</v>
      </c>
      <c r="R538" s="100"/>
      <c r="S538" s="93"/>
      <c r="T538" s="99"/>
      <c r="U538" s="93"/>
      <c r="V538" s="93"/>
      <c r="W538" s="93"/>
      <c r="X538" s="98"/>
      <c r="Y538" s="98"/>
      <c r="Z538" s="98"/>
      <c r="AA538" s="98"/>
      <c r="AB538" s="98"/>
      <c r="AC538" s="98"/>
      <c r="AD538" s="97"/>
      <c r="AE538" s="96"/>
      <c r="AF538" s="95"/>
      <c r="AG538" s="95"/>
      <c r="AH538" s="95"/>
      <c r="AI538" s="95"/>
      <c r="AJ538" s="95"/>
      <c r="AK538" s="95"/>
      <c r="AL538" s="95"/>
      <c r="AM538" s="95"/>
    </row>
    <row r="539" spans="1:39" ht="15.75" customHeight="1" x14ac:dyDescent="0.15">
      <c r="A539" s="102"/>
      <c r="B539" s="102"/>
      <c r="C539" s="94"/>
      <c r="D539" s="94"/>
      <c r="E539" s="94"/>
      <c r="F539" s="94"/>
      <c r="G539" s="95"/>
      <c r="H539" s="101"/>
      <c r="I539" s="100"/>
      <c r="J539" s="100"/>
      <c r="K539" s="100"/>
      <c r="L539" s="100"/>
      <c r="M539" s="100"/>
      <c r="N539" s="100"/>
      <c r="O539" s="95"/>
      <c r="P539" s="99"/>
      <c r="Q539" s="93">
        <f t="shared" si="125"/>
        <v>0</v>
      </c>
      <c r="R539" s="100"/>
      <c r="S539" s="93"/>
      <c r="T539" s="99"/>
      <c r="U539" s="93"/>
      <c r="V539" s="93"/>
      <c r="W539" s="93"/>
      <c r="X539" s="98"/>
      <c r="Y539" s="98"/>
      <c r="Z539" s="98"/>
      <c r="AA539" s="98"/>
      <c r="AB539" s="98"/>
      <c r="AC539" s="98"/>
      <c r="AD539" s="97"/>
      <c r="AE539" s="96"/>
      <c r="AF539" s="95"/>
      <c r="AG539" s="95"/>
      <c r="AH539" s="95"/>
      <c r="AI539" s="95"/>
      <c r="AJ539" s="95"/>
      <c r="AK539" s="95"/>
      <c r="AL539" s="95"/>
      <c r="AM539" s="95"/>
    </row>
    <row r="540" spans="1:39" ht="15.75" customHeight="1" x14ac:dyDescent="0.15">
      <c r="A540" s="102"/>
      <c r="B540" s="102"/>
      <c r="C540" s="94"/>
      <c r="D540" s="94"/>
      <c r="E540" s="94"/>
      <c r="F540" s="94"/>
      <c r="G540" s="95"/>
      <c r="H540" s="101"/>
      <c r="I540" s="100"/>
      <c r="J540" s="100"/>
      <c r="K540" s="100"/>
      <c r="L540" s="100"/>
      <c r="M540" s="100"/>
      <c r="N540" s="100"/>
      <c r="O540" s="95"/>
      <c r="P540" s="99"/>
      <c r="Q540" s="93">
        <f t="shared" si="125"/>
        <v>0</v>
      </c>
      <c r="R540" s="100"/>
      <c r="S540" s="93"/>
      <c r="T540" s="99"/>
      <c r="U540" s="93"/>
      <c r="V540" s="93"/>
      <c r="W540" s="93"/>
      <c r="X540" s="98"/>
      <c r="Y540" s="98"/>
      <c r="Z540" s="98"/>
      <c r="AA540" s="98"/>
      <c r="AB540" s="98"/>
      <c r="AC540" s="98"/>
      <c r="AD540" s="97"/>
      <c r="AE540" s="96"/>
      <c r="AF540" s="95"/>
      <c r="AG540" s="95"/>
      <c r="AH540" s="95"/>
      <c r="AI540" s="95"/>
      <c r="AJ540" s="95"/>
      <c r="AK540" s="95"/>
      <c r="AL540" s="95"/>
      <c r="AM540" s="95"/>
    </row>
    <row r="541" spans="1:39" ht="15.75" customHeight="1" x14ac:dyDescent="0.15">
      <c r="A541" s="102"/>
      <c r="B541" s="102"/>
      <c r="C541" s="94"/>
      <c r="D541" s="94"/>
      <c r="E541" s="94"/>
      <c r="F541" s="94"/>
      <c r="G541" s="95"/>
      <c r="H541" s="101"/>
      <c r="I541" s="100"/>
      <c r="J541" s="100"/>
      <c r="K541" s="100"/>
      <c r="L541" s="100"/>
      <c r="M541" s="100"/>
      <c r="N541" s="100"/>
      <c r="O541" s="95"/>
      <c r="P541" s="99"/>
      <c r="Q541" s="93">
        <f t="shared" si="125"/>
        <v>0</v>
      </c>
      <c r="R541" s="100"/>
      <c r="S541" s="93"/>
      <c r="T541" s="99"/>
      <c r="U541" s="93"/>
      <c r="V541" s="93"/>
      <c r="W541" s="93"/>
      <c r="X541" s="98"/>
      <c r="Y541" s="98"/>
      <c r="Z541" s="98"/>
      <c r="AA541" s="98"/>
      <c r="AB541" s="98"/>
      <c r="AC541" s="98"/>
      <c r="AD541" s="97"/>
      <c r="AE541" s="96"/>
      <c r="AF541" s="95"/>
      <c r="AG541" s="95"/>
      <c r="AH541" s="95"/>
      <c r="AI541" s="95"/>
      <c r="AJ541" s="95"/>
      <c r="AK541" s="95"/>
      <c r="AL541" s="95"/>
      <c r="AM541" s="95"/>
    </row>
    <row r="542" spans="1:39" ht="15.75" customHeight="1" x14ac:dyDescent="0.15">
      <c r="A542" s="102"/>
      <c r="B542" s="102"/>
      <c r="C542" s="94"/>
      <c r="D542" s="94"/>
      <c r="E542" s="94"/>
      <c r="F542" s="94"/>
      <c r="G542" s="95"/>
      <c r="H542" s="101"/>
      <c r="I542" s="100"/>
      <c r="J542" s="100"/>
      <c r="K542" s="100"/>
      <c r="L542" s="100"/>
      <c r="M542" s="100"/>
      <c r="N542" s="100"/>
      <c r="O542" s="95"/>
      <c r="P542" s="99"/>
      <c r="Q542" s="93">
        <f t="shared" si="125"/>
        <v>0</v>
      </c>
      <c r="R542" s="100"/>
      <c r="S542" s="93"/>
      <c r="T542" s="99"/>
      <c r="U542" s="93"/>
      <c r="V542" s="93"/>
      <c r="W542" s="93"/>
      <c r="X542" s="98"/>
      <c r="Y542" s="98"/>
      <c r="Z542" s="98"/>
      <c r="AA542" s="98"/>
      <c r="AB542" s="98"/>
      <c r="AC542" s="98"/>
      <c r="AD542" s="97"/>
      <c r="AE542" s="96"/>
      <c r="AF542" s="95"/>
      <c r="AG542" s="95"/>
      <c r="AH542" s="95"/>
      <c r="AI542" s="95"/>
      <c r="AJ542" s="95"/>
      <c r="AK542" s="95"/>
      <c r="AL542" s="95"/>
      <c r="AM542" s="95"/>
    </row>
    <row r="543" spans="1:39" ht="15.75" customHeight="1" x14ac:dyDescent="0.15">
      <c r="A543" s="102"/>
      <c r="B543" s="102"/>
      <c r="C543" s="94"/>
      <c r="D543" s="94"/>
      <c r="E543" s="94"/>
      <c r="F543" s="94"/>
      <c r="G543" s="95"/>
      <c r="H543" s="101"/>
      <c r="I543" s="100"/>
      <c r="J543" s="100"/>
      <c r="K543" s="100"/>
      <c r="L543" s="100"/>
      <c r="M543" s="100"/>
      <c r="N543" s="100"/>
      <c r="O543" s="95"/>
      <c r="P543" s="99"/>
      <c r="Q543" s="93">
        <f t="shared" si="125"/>
        <v>0</v>
      </c>
      <c r="R543" s="100"/>
      <c r="S543" s="93"/>
      <c r="T543" s="99"/>
      <c r="U543" s="93"/>
      <c r="V543" s="93"/>
      <c r="W543" s="93"/>
      <c r="X543" s="98"/>
      <c r="Y543" s="98"/>
      <c r="Z543" s="98"/>
      <c r="AA543" s="98"/>
      <c r="AB543" s="98"/>
      <c r="AC543" s="98"/>
      <c r="AD543" s="97"/>
      <c r="AE543" s="96"/>
      <c r="AF543" s="95"/>
      <c r="AG543" s="95"/>
      <c r="AH543" s="95"/>
      <c r="AI543" s="95"/>
      <c r="AJ543" s="95"/>
      <c r="AK543" s="95"/>
      <c r="AL543" s="95"/>
      <c r="AM543" s="95"/>
    </row>
    <row r="544" spans="1:39" ht="15.75" customHeight="1" x14ac:dyDescent="0.15">
      <c r="A544" s="102"/>
      <c r="B544" s="102"/>
      <c r="C544" s="94"/>
      <c r="D544" s="94"/>
      <c r="E544" s="94"/>
      <c r="F544" s="94"/>
      <c r="G544" s="95"/>
      <c r="H544" s="101"/>
      <c r="I544" s="100"/>
      <c r="J544" s="100"/>
      <c r="K544" s="100"/>
      <c r="L544" s="100"/>
      <c r="M544" s="100"/>
      <c r="N544" s="100"/>
      <c r="O544" s="95"/>
      <c r="P544" s="99"/>
      <c r="Q544" s="93">
        <f t="shared" si="125"/>
        <v>0</v>
      </c>
      <c r="R544" s="100"/>
      <c r="S544" s="93"/>
      <c r="T544" s="99"/>
      <c r="U544" s="93"/>
      <c r="V544" s="93"/>
      <c r="W544" s="93"/>
      <c r="X544" s="98"/>
      <c r="Y544" s="98"/>
      <c r="Z544" s="98"/>
      <c r="AA544" s="98"/>
      <c r="AB544" s="98"/>
      <c r="AC544" s="98"/>
      <c r="AD544" s="97"/>
      <c r="AE544" s="96"/>
      <c r="AF544" s="95"/>
      <c r="AG544" s="95"/>
      <c r="AH544" s="95"/>
      <c r="AI544" s="95"/>
      <c r="AJ544" s="95"/>
      <c r="AK544" s="95"/>
      <c r="AL544" s="95"/>
      <c r="AM544" s="95"/>
    </row>
    <row r="545" spans="1:39" ht="15.75" customHeight="1" x14ac:dyDescent="0.15">
      <c r="A545" s="102"/>
      <c r="B545" s="102"/>
      <c r="C545" s="94"/>
      <c r="D545" s="94"/>
      <c r="E545" s="94"/>
      <c r="F545" s="94"/>
      <c r="G545" s="95"/>
      <c r="H545" s="101"/>
      <c r="I545" s="100"/>
      <c r="J545" s="100"/>
      <c r="K545" s="100"/>
      <c r="L545" s="100"/>
      <c r="M545" s="100"/>
      <c r="N545" s="100"/>
      <c r="O545" s="95"/>
      <c r="P545" s="99"/>
      <c r="Q545" s="93">
        <f t="shared" si="125"/>
        <v>0</v>
      </c>
      <c r="R545" s="100"/>
      <c r="S545" s="93"/>
      <c r="T545" s="99"/>
      <c r="U545" s="93"/>
      <c r="V545" s="93"/>
      <c r="W545" s="93"/>
      <c r="X545" s="98"/>
      <c r="Y545" s="98"/>
      <c r="Z545" s="98"/>
      <c r="AA545" s="98"/>
      <c r="AB545" s="98"/>
      <c r="AC545" s="98"/>
      <c r="AD545" s="97"/>
      <c r="AE545" s="96"/>
      <c r="AF545" s="95"/>
      <c r="AG545" s="95"/>
      <c r="AH545" s="95"/>
      <c r="AI545" s="95"/>
      <c r="AJ545" s="95"/>
      <c r="AK545" s="95"/>
      <c r="AL545" s="95"/>
      <c r="AM545" s="95"/>
    </row>
    <row r="546" spans="1:39" ht="15.75" customHeight="1" x14ac:dyDescent="0.15">
      <c r="A546" s="102"/>
      <c r="B546" s="102"/>
      <c r="C546" s="94"/>
      <c r="D546" s="94"/>
      <c r="E546" s="94"/>
      <c r="F546" s="94"/>
      <c r="G546" s="95"/>
      <c r="H546" s="101"/>
      <c r="I546" s="100"/>
      <c r="J546" s="100"/>
      <c r="K546" s="100"/>
      <c r="L546" s="100"/>
      <c r="M546" s="100"/>
      <c r="N546" s="100"/>
      <c r="O546" s="95"/>
      <c r="P546" s="99"/>
      <c r="Q546" s="93">
        <f t="shared" si="125"/>
        <v>0</v>
      </c>
      <c r="R546" s="100"/>
      <c r="S546" s="93"/>
      <c r="T546" s="99"/>
      <c r="U546" s="93"/>
      <c r="V546" s="93"/>
      <c r="W546" s="93"/>
      <c r="X546" s="98"/>
      <c r="Y546" s="98"/>
      <c r="Z546" s="98"/>
      <c r="AA546" s="98"/>
      <c r="AB546" s="98"/>
      <c r="AC546" s="98"/>
      <c r="AD546" s="97"/>
      <c r="AE546" s="96"/>
      <c r="AF546" s="95"/>
      <c r="AG546" s="95"/>
      <c r="AH546" s="95"/>
      <c r="AI546" s="95"/>
      <c r="AJ546" s="95"/>
      <c r="AK546" s="95"/>
      <c r="AL546" s="95"/>
      <c r="AM546" s="95"/>
    </row>
    <row r="547" spans="1:39" ht="15.75" customHeight="1" x14ac:dyDescent="0.15">
      <c r="A547" s="102"/>
      <c r="B547" s="102"/>
      <c r="C547" s="94"/>
      <c r="D547" s="94"/>
      <c r="E547" s="94"/>
      <c r="F547" s="94"/>
      <c r="G547" s="95"/>
      <c r="H547" s="101"/>
      <c r="I547" s="100"/>
      <c r="J547" s="100"/>
      <c r="K547" s="100"/>
      <c r="L547" s="100"/>
      <c r="M547" s="100"/>
      <c r="N547" s="100"/>
      <c r="O547" s="95"/>
      <c r="P547" s="99"/>
      <c r="Q547" s="93">
        <f t="shared" si="125"/>
        <v>0</v>
      </c>
      <c r="R547" s="100"/>
      <c r="S547" s="93"/>
      <c r="T547" s="99"/>
      <c r="U547" s="93"/>
      <c r="V547" s="93"/>
      <c r="W547" s="93"/>
      <c r="X547" s="98"/>
      <c r="Y547" s="98"/>
      <c r="Z547" s="98"/>
      <c r="AA547" s="98"/>
      <c r="AB547" s="98"/>
      <c r="AC547" s="98"/>
      <c r="AD547" s="97"/>
      <c r="AE547" s="96"/>
      <c r="AF547" s="95"/>
      <c r="AG547" s="95"/>
      <c r="AH547" s="95"/>
      <c r="AI547" s="95"/>
      <c r="AJ547" s="95"/>
      <c r="AK547" s="95"/>
      <c r="AL547" s="95"/>
      <c r="AM547" s="95"/>
    </row>
    <row r="548" spans="1:39" ht="15.75" customHeight="1" x14ac:dyDescent="0.15">
      <c r="A548" s="102"/>
      <c r="B548" s="102"/>
      <c r="C548" s="94"/>
      <c r="D548" s="94"/>
      <c r="E548" s="94"/>
      <c r="F548" s="94"/>
      <c r="G548" s="95"/>
      <c r="H548" s="101"/>
      <c r="I548" s="100"/>
      <c r="J548" s="100"/>
      <c r="K548" s="100"/>
      <c r="L548" s="100"/>
      <c r="M548" s="100"/>
      <c r="N548" s="100"/>
      <c r="O548" s="95"/>
      <c r="P548" s="99"/>
      <c r="Q548" s="93">
        <f t="shared" si="125"/>
        <v>0</v>
      </c>
      <c r="R548" s="100"/>
      <c r="S548" s="93"/>
      <c r="T548" s="99"/>
      <c r="U548" s="93"/>
      <c r="V548" s="93"/>
      <c r="W548" s="93"/>
      <c r="X548" s="98"/>
      <c r="Y548" s="98"/>
      <c r="Z548" s="98"/>
      <c r="AA548" s="98"/>
      <c r="AB548" s="98"/>
      <c r="AC548" s="98"/>
      <c r="AD548" s="97"/>
      <c r="AE548" s="96"/>
      <c r="AF548" s="95"/>
      <c r="AG548" s="95"/>
      <c r="AH548" s="95"/>
      <c r="AI548" s="95"/>
      <c r="AJ548" s="95"/>
      <c r="AK548" s="95"/>
      <c r="AL548" s="95"/>
      <c r="AM548" s="95"/>
    </row>
    <row r="549" spans="1:39" ht="15.75" customHeight="1" x14ac:dyDescent="0.15">
      <c r="A549" s="102"/>
      <c r="B549" s="102"/>
      <c r="C549" s="94"/>
      <c r="D549" s="94"/>
      <c r="E549" s="94"/>
      <c r="F549" s="94"/>
      <c r="G549" s="95"/>
      <c r="H549" s="101"/>
      <c r="I549" s="100"/>
      <c r="J549" s="100"/>
      <c r="K549" s="100"/>
      <c r="L549" s="100"/>
      <c r="M549" s="100"/>
      <c r="N549" s="100"/>
      <c r="O549" s="95"/>
      <c r="P549" s="99"/>
      <c r="Q549" s="93">
        <f t="shared" si="125"/>
        <v>0</v>
      </c>
      <c r="R549" s="100"/>
      <c r="S549" s="93"/>
      <c r="T549" s="99"/>
      <c r="U549" s="93"/>
      <c r="V549" s="93"/>
      <c r="W549" s="93"/>
      <c r="X549" s="98"/>
      <c r="Y549" s="98"/>
      <c r="Z549" s="98"/>
      <c r="AA549" s="98"/>
      <c r="AB549" s="98"/>
      <c r="AC549" s="98"/>
      <c r="AD549" s="97"/>
      <c r="AE549" s="96"/>
      <c r="AF549" s="95"/>
      <c r="AG549" s="95"/>
      <c r="AH549" s="95"/>
      <c r="AI549" s="95"/>
      <c r="AJ549" s="95"/>
      <c r="AK549" s="95"/>
      <c r="AL549" s="95"/>
      <c r="AM549" s="95"/>
    </row>
    <row r="550" spans="1:39" ht="15.75" customHeight="1" x14ac:dyDescent="0.15">
      <c r="A550" s="102"/>
      <c r="B550" s="102"/>
      <c r="C550" s="94"/>
      <c r="D550" s="94"/>
      <c r="E550" s="94"/>
      <c r="F550" s="94"/>
      <c r="G550" s="95"/>
      <c r="H550" s="101"/>
      <c r="I550" s="100"/>
      <c r="J550" s="100"/>
      <c r="K550" s="100"/>
      <c r="L550" s="100"/>
      <c r="M550" s="100"/>
      <c r="N550" s="100"/>
      <c r="O550" s="95"/>
      <c r="P550" s="99"/>
      <c r="Q550" s="93">
        <f t="shared" si="125"/>
        <v>0</v>
      </c>
      <c r="R550" s="100"/>
      <c r="S550" s="93"/>
      <c r="T550" s="99"/>
      <c r="U550" s="93"/>
      <c r="V550" s="93"/>
      <c r="W550" s="93"/>
      <c r="X550" s="98"/>
      <c r="Y550" s="98"/>
      <c r="Z550" s="98"/>
      <c r="AA550" s="98"/>
      <c r="AB550" s="98"/>
      <c r="AC550" s="98"/>
      <c r="AD550" s="97"/>
      <c r="AE550" s="96"/>
      <c r="AF550" s="95"/>
      <c r="AG550" s="95"/>
      <c r="AH550" s="95"/>
      <c r="AI550" s="95"/>
      <c r="AJ550" s="95"/>
      <c r="AK550" s="95"/>
      <c r="AL550" s="95"/>
      <c r="AM550" s="95"/>
    </row>
    <row r="551" spans="1:39" ht="15.75" customHeight="1" x14ac:dyDescent="0.15">
      <c r="A551" s="102"/>
      <c r="B551" s="102"/>
      <c r="C551" s="94"/>
      <c r="D551" s="94"/>
      <c r="E551" s="94"/>
      <c r="F551" s="94"/>
      <c r="G551" s="95"/>
      <c r="H551" s="101"/>
      <c r="I551" s="100"/>
      <c r="J551" s="100"/>
      <c r="K551" s="100"/>
      <c r="L551" s="100"/>
      <c r="M551" s="100"/>
      <c r="N551" s="100"/>
      <c r="O551" s="95"/>
      <c r="P551" s="99"/>
      <c r="Q551" s="93">
        <f t="shared" si="125"/>
        <v>0</v>
      </c>
      <c r="R551" s="100"/>
      <c r="S551" s="93"/>
      <c r="T551" s="99"/>
      <c r="U551" s="93"/>
      <c r="V551" s="93"/>
      <c r="W551" s="93"/>
      <c r="X551" s="98"/>
      <c r="Y551" s="98"/>
      <c r="Z551" s="98"/>
      <c r="AA551" s="98"/>
      <c r="AB551" s="98"/>
      <c r="AC551" s="98"/>
      <c r="AD551" s="97"/>
      <c r="AE551" s="96"/>
      <c r="AF551" s="95"/>
      <c r="AG551" s="95"/>
      <c r="AH551" s="95"/>
      <c r="AI551" s="95"/>
      <c r="AJ551" s="95"/>
      <c r="AK551" s="95"/>
      <c r="AL551" s="95"/>
      <c r="AM551" s="95"/>
    </row>
    <row r="552" spans="1:39" ht="15.75" customHeight="1" x14ac:dyDescent="0.15">
      <c r="A552" s="102"/>
      <c r="B552" s="102"/>
      <c r="C552" s="94"/>
      <c r="D552" s="94"/>
      <c r="E552" s="94"/>
      <c r="F552" s="94"/>
      <c r="G552" s="95"/>
      <c r="H552" s="101"/>
      <c r="I552" s="100"/>
      <c r="J552" s="100"/>
      <c r="K552" s="100"/>
      <c r="L552" s="100"/>
      <c r="M552" s="100"/>
      <c r="N552" s="100"/>
      <c r="O552" s="95"/>
      <c r="P552" s="99"/>
      <c r="Q552" s="93">
        <f t="shared" si="125"/>
        <v>0</v>
      </c>
      <c r="R552" s="100"/>
      <c r="S552" s="93"/>
      <c r="T552" s="99"/>
      <c r="U552" s="93"/>
      <c r="V552" s="93"/>
      <c r="W552" s="93"/>
      <c r="X552" s="98"/>
      <c r="Y552" s="98"/>
      <c r="Z552" s="98"/>
      <c r="AA552" s="98"/>
      <c r="AB552" s="98"/>
      <c r="AC552" s="98"/>
      <c r="AD552" s="97"/>
      <c r="AE552" s="96"/>
      <c r="AF552" s="95"/>
      <c r="AG552" s="95"/>
      <c r="AH552" s="95"/>
      <c r="AI552" s="95"/>
      <c r="AJ552" s="95"/>
      <c r="AK552" s="95"/>
      <c r="AL552" s="95"/>
      <c r="AM552" s="95"/>
    </row>
    <row r="553" spans="1:39" ht="15.75" customHeight="1" x14ac:dyDescent="0.15">
      <c r="A553" s="102"/>
      <c r="B553" s="102"/>
      <c r="C553" s="94"/>
      <c r="D553" s="94"/>
      <c r="E553" s="94"/>
      <c r="F553" s="94"/>
      <c r="G553" s="95"/>
      <c r="H553" s="101"/>
      <c r="I553" s="100"/>
      <c r="J553" s="100"/>
      <c r="K553" s="100"/>
      <c r="L553" s="100"/>
      <c r="M553" s="100"/>
      <c r="N553" s="100"/>
      <c r="O553" s="95"/>
      <c r="P553" s="99"/>
      <c r="Q553" s="93">
        <f t="shared" si="125"/>
        <v>0</v>
      </c>
      <c r="R553" s="100"/>
      <c r="S553" s="93"/>
      <c r="T553" s="99"/>
      <c r="U553" s="93"/>
      <c r="V553" s="93"/>
      <c r="W553" s="93"/>
      <c r="X553" s="98"/>
      <c r="Y553" s="98"/>
      <c r="Z553" s="98"/>
      <c r="AA553" s="98"/>
      <c r="AB553" s="98"/>
      <c r="AC553" s="98"/>
      <c r="AD553" s="97"/>
      <c r="AE553" s="96"/>
      <c r="AF553" s="95"/>
      <c r="AG553" s="95"/>
      <c r="AH553" s="95"/>
      <c r="AI553" s="95"/>
      <c r="AJ553" s="95"/>
      <c r="AK553" s="95"/>
      <c r="AL553" s="95"/>
      <c r="AM553" s="95"/>
    </row>
    <row r="554" spans="1:39" ht="15.75" customHeight="1" x14ac:dyDescent="0.15">
      <c r="A554" s="102"/>
      <c r="B554" s="102"/>
      <c r="C554" s="94"/>
      <c r="D554" s="94"/>
      <c r="E554" s="94"/>
      <c r="F554" s="94"/>
      <c r="G554" s="95"/>
      <c r="H554" s="101"/>
      <c r="I554" s="100"/>
      <c r="J554" s="100"/>
      <c r="K554" s="100"/>
      <c r="L554" s="100"/>
      <c r="M554" s="100"/>
      <c r="N554" s="100"/>
      <c r="O554" s="95"/>
      <c r="P554" s="99"/>
      <c r="Q554" s="93">
        <f t="shared" si="125"/>
        <v>0</v>
      </c>
      <c r="R554" s="100"/>
      <c r="S554" s="93"/>
      <c r="T554" s="99"/>
      <c r="U554" s="93"/>
      <c r="V554" s="93"/>
      <c r="W554" s="93"/>
      <c r="X554" s="98"/>
      <c r="Y554" s="98"/>
      <c r="Z554" s="98"/>
      <c r="AA554" s="98"/>
      <c r="AB554" s="98"/>
      <c r="AC554" s="98"/>
      <c r="AD554" s="97"/>
      <c r="AE554" s="96"/>
      <c r="AF554" s="95"/>
      <c r="AG554" s="95"/>
      <c r="AH554" s="95"/>
      <c r="AI554" s="95"/>
      <c r="AJ554" s="95"/>
      <c r="AK554" s="95"/>
      <c r="AL554" s="95"/>
      <c r="AM554" s="95"/>
    </row>
    <row r="555" spans="1:39" ht="15.75" customHeight="1" x14ac:dyDescent="0.15">
      <c r="A555" s="102"/>
      <c r="B555" s="102"/>
      <c r="C555" s="94"/>
      <c r="D555" s="94"/>
      <c r="E555" s="94"/>
      <c r="F555" s="94"/>
      <c r="G555" s="95"/>
      <c r="H555" s="101"/>
      <c r="I555" s="100"/>
      <c r="J555" s="100"/>
      <c r="K555" s="100"/>
      <c r="L555" s="100"/>
      <c r="M555" s="100"/>
      <c r="N555" s="100"/>
      <c r="O555" s="95"/>
      <c r="P555" s="99"/>
      <c r="Q555" s="93">
        <f t="shared" si="125"/>
        <v>0</v>
      </c>
      <c r="R555" s="100"/>
      <c r="S555" s="93"/>
      <c r="T555" s="99"/>
      <c r="U555" s="93"/>
      <c r="V555" s="93"/>
      <c r="W555" s="93"/>
      <c r="X555" s="98"/>
      <c r="Y555" s="98"/>
      <c r="Z555" s="98"/>
      <c r="AA555" s="98"/>
      <c r="AB555" s="98"/>
      <c r="AC555" s="98"/>
      <c r="AD555" s="97"/>
      <c r="AE555" s="96"/>
      <c r="AF555" s="95"/>
      <c r="AG555" s="95"/>
      <c r="AH555" s="95"/>
      <c r="AI555" s="95"/>
      <c r="AJ555" s="95"/>
      <c r="AK555" s="95"/>
      <c r="AL555" s="95"/>
      <c r="AM555" s="95"/>
    </row>
    <row r="556" spans="1:39" ht="15.75" customHeight="1" x14ac:dyDescent="0.15">
      <c r="A556" s="102"/>
      <c r="B556" s="102"/>
      <c r="C556" s="94"/>
      <c r="D556" s="94"/>
      <c r="E556" s="94"/>
      <c r="F556" s="94"/>
      <c r="G556" s="95"/>
      <c r="H556" s="101"/>
      <c r="I556" s="100"/>
      <c r="J556" s="100"/>
      <c r="K556" s="100"/>
      <c r="L556" s="100"/>
      <c r="M556" s="100"/>
      <c r="N556" s="100"/>
      <c r="O556" s="95"/>
      <c r="P556" s="99"/>
      <c r="Q556" s="93">
        <f t="shared" si="125"/>
        <v>0</v>
      </c>
      <c r="R556" s="100"/>
      <c r="S556" s="93"/>
      <c r="T556" s="99"/>
      <c r="U556" s="93"/>
      <c r="V556" s="93"/>
      <c r="W556" s="93"/>
      <c r="X556" s="98"/>
      <c r="Y556" s="98"/>
      <c r="Z556" s="98"/>
      <c r="AA556" s="98"/>
      <c r="AB556" s="98"/>
      <c r="AC556" s="98"/>
      <c r="AD556" s="97"/>
      <c r="AE556" s="96"/>
      <c r="AF556" s="95"/>
      <c r="AG556" s="95"/>
      <c r="AH556" s="95"/>
      <c r="AI556" s="95"/>
      <c r="AJ556" s="95"/>
      <c r="AK556" s="95"/>
      <c r="AL556" s="95"/>
      <c r="AM556" s="95"/>
    </row>
    <row r="557" spans="1:39" ht="15.75" customHeight="1" x14ac:dyDescent="0.15">
      <c r="A557" s="102"/>
      <c r="B557" s="102"/>
      <c r="C557" s="94"/>
      <c r="D557" s="94"/>
      <c r="E557" s="94"/>
      <c r="F557" s="94"/>
      <c r="G557" s="95"/>
      <c r="H557" s="101"/>
      <c r="I557" s="100"/>
      <c r="J557" s="100"/>
      <c r="K557" s="100"/>
      <c r="L557" s="100"/>
      <c r="M557" s="100"/>
      <c r="N557" s="100"/>
      <c r="O557" s="95"/>
      <c r="P557" s="99"/>
      <c r="Q557" s="93">
        <f t="shared" si="125"/>
        <v>0</v>
      </c>
      <c r="R557" s="100"/>
      <c r="S557" s="93"/>
      <c r="T557" s="99"/>
      <c r="U557" s="93"/>
      <c r="V557" s="93"/>
      <c r="W557" s="93"/>
      <c r="X557" s="98"/>
      <c r="Y557" s="98"/>
      <c r="Z557" s="98"/>
      <c r="AA557" s="98"/>
      <c r="AB557" s="98"/>
      <c r="AC557" s="98"/>
      <c r="AD557" s="97"/>
      <c r="AE557" s="96"/>
      <c r="AF557" s="95"/>
      <c r="AG557" s="95"/>
      <c r="AH557" s="95"/>
      <c r="AI557" s="95"/>
      <c r="AJ557" s="95"/>
      <c r="AK557" s="95"/>
      <c r="AL557" s="95"/>
      <c r="AM557" s="95"/>
    </row>
    <row r="558" spans="1:39" ht="15.75" customHeight="1" x14ac:dyDescent="0.15">
      <c r="A558" s="102"/>
      <c r="B558" s="102"/>
      <c r="C558" s="94"/>
      <c r="D558" s="94"/>
      <c r="E558" s="94"/>
      <c r="F558" s="94"/>
      <c r="G558" s="95"/>
      <c r="H558" s="101"/>
      <c r="I558" s="100"/>
      <c r="J558" s="100"/>
      <c r="K558" s="100"/>
      <c r="L558" s="100"/>
      <c r="M558" s="100"/>
      <c r="N558" s="100"/>
      <c r="O558" s="95"/>
      <c r="P558" s="99"/>
      <c r="Q558" s="93">
        <f t="shared" si="125"/>
        <v>0</v>
      </c>
      <c r="R558" s="100"/>
      <c r="S558" s="93"/>
      <c r="T558" s="99"/>
      <c r="U558" s="93"/>
      <c r="V558" s="93"/>
      <c r="W558" s="93"/>
      <c r="X558" s="98"/>
      <c r="Y558" s="98"/>
      <c r="Z558" s="98"/>
      <c r="AA558" s="98"/>
      <c r="AB558" s="98"/>
      <c r="AC558" s="98"/>
      <c r="AD558" s="97"/>
      <c r="AE558" s="96"/>
      <c r="AF558" s="95"/>
      <c r="AG558" s="95"/>
      <c r="AH558" s="95"/>
      <c r="AI558" s="95"/>
      <c r="AJ558" s="95"/>
      <c r="AK558" s="95"/>
      <c r="AL558" s="95"/>
      <c r="AM558" s="95"/>
    </row>
    <row r="559" spans="1:39" ht="15.75" customHeight="1" x14ac:dyDescent="0.15">
      <c r="A559" s="102"/>
      <c r="B559" s="102"/>
      <c r="C559" s="94"/>
      <c r="D559" s="94"/>
      <c r="E559" s="94"/>
      <c r="F559" s="94"/>
      <c r="G559" s="95"/>
      <c r="H559" s="101"/>
      <c r="I559" s="100"/>
      <c r="J559" s="100"/>
      <c r="K559" s="100"/>
      <c r="L559" s="100"/>
      <c r="M559" s="100"/>
      <c r="N559" s="100"/>
      <c r="O559" s="95"/>
      <c r="P559" s="99"/>
      <c r="Q559" s="93">
        <f t="shared" si="125"/>
        <v>0</v>
      </c>
      <c r="R559" s="100"/>
      <c r="S559" s="93"/>
      <c r="T559" s="99"/>
      <c r="U559" s="93"/>
      <c r="V559" s="93"/>
      <c r="W559" s="93"/>
      <c r="X559" s="98"/>
      <c r="Y559" s="98"/>
      <c r="Z559" s="98"/>
      <c r="AA559" s="98"/>
      <c r="AB559" s="98"/>
      <c r="AC559" s="98"/>
      <c r="AD559" s="97"/>
      <c r="AE559" s="96"/>
      <c r="AF559" s="95"/>
      <c r="AG559" s="95"/>
      <c r="AH559" s="95"/>
      <c r="AI559" s="95"/>
      <c r="AJ559" s="95"/>
      <c r="AK559" s="95"/>
      <c r="AL559" s="95"/>
      <c r="AM559" s="95"/>
    </row>
    <row r="560" spans="1:39" ht="15.75" customHeight="1" x14ac:dyDescent="0.15">
      <c r="A560" s="102"/>
      <c r="B560" s="102"/>
      <c r="C560" s="94"/>
      <c r="D560" s="94"/>
      <c r="E560" s="94"/>
      <c r="F560" s="94"/>
      <c r="G560" s="95"/>
      <c r="H560" s="101"/>
      <c r="I560" s="100"/>
      <c r="J560" s="100"/>
      <c r="K560" s="100"/>
      <c r="L560" s="100"/>
      <c r="M560" s="100"/>
      <c r="N560" s="100"/>
      <c r="O560" s="95"/>
      <c r="P560" s="99"/>
      <c r="Q560" s="93">
        <f t="shared" si="125"/>
        <v>0</v>
      </c>
      <c r="R560" s="100"/>
      <c r="S560" s="93"/>
      <c r="T560" s="99"/>
      <c r="U560" s="93"/>
      <c r="V560" s="93"/>
      <c r="W560" s="93"/>
      <c r="X560" s="98"/>
      <c r="Y560" s="98"/>
      <c r="Z560" s="98"/>
      <c r="AA560" s="98"/>
      <c r="AB560" s="98"/>
      <c r="AC560" s="98"/>
      <c r="AD560" s="97"/>
      <c r="AE560" s="96"/>
      <c r="AF560" s="95"/>
      <c r="AG560" s="95"/>
      <c r="AH560" s="95"/>
      <c r="AI560" s="95"/>
      <c r="AJ560" s="95"/>
      <c r="AK560" s="95"/>
      <c r="AL560" s="95"/>
      <c r="AM560" s="95"/>
    </row>
    <row r="561" spans="1:39" ht="15.75" customHeight="1" x14ac:dyDescent="0.15">
      <c r="A561" s="102"/>
      <c r="B561" s="102"/>
      <c r="C561" s="94"/>
      <c r="D561" s="94"/>
      <c r="E561" s="94"/>
      <c r="F561" s="94"/>
      <c r="G561" s="95"/>
      <c r="H561" s="101"/>
      <c r="I561" s="100"/>
      <c r="J561" s="100"/>
      <c r="K561" s="100"/>
      <c r="L561" s="100"/>
      <c r="M561" s="100"/>
      <c r="N561" s="100"/>
      <c r="O561" s="95"/>
      <c r="P561" s="99"/>
      <c r="Q561" s="93">
        <f t="shared" si="125"/>
        <v>0</v>
      </c>
      <c r="R561" s="100"/>
      <c r="S561" s="93"/>
      <c r="T561" s="99"/>
      <c r="U561" s="93"/>
      <c r="V561" s="93"/>
      <c r="W561" s="93"/>
      <c r="X561" s="98"/>
      <c r="Y561" s="98"/>
      <c r="Z561" s="98"/>
      <c r="AA561" s="98"/>
      <c r="AB561" s="98"/>
      <c r="AC561" s="98"/>
      <c r="AD561" s="97"/>
      <c r="AE561" s="96"/>
      <c r="AF561" s="95"/>
      <c r="AG561" s="95"/>
      <c r="AH561" s="95"/>
      <c r="AI561" s="95"/>
      <c r="AJ561" s="95"/>
      <c r="AK561" s="95"/>
      <c r="AL561" s="95"/>
      <c r="AM561" s="95"/>
    </row>
    <row r="562" spans="1:39" ht="15.75" customHeight="1" x14ac:dyDescent="0.15">
      <c r="A562" s="102"/>
      <c r="B562" s="102"/>
      <c r="C562" s="94"/>
      <c r="D562" s="94"/>
      <c r="E562" s="94"/>
      <c r="F562" s="94"/>
      <c r="G562" s="95"/>
      <c r="H562" s="101"/>
      <c r="I562" s="100"/>
      <c r="J562" s="100"/>
      <c r="K562" s="100"/>
      <c r="L562" s="100"/>
      <c r="M562" s="100"/>
      <c r="N562" s="100"/>
      <c r="O562" s="95"/>
      <c r="P562" s="99"/>
      <c r="Q562" s="93">
        <f t="shared" si="125"/>
        <v>0</v>
      </c>
      <c r="R562" s="100"/>
      <c r="S562" s="93"/>
      <c r="T562" s="99"/>
      <c r="U562" s="93"/>
      <c r="V562" s="93"/>
      <c r="W562" s="93"/>
      <c r="X562" s="98"/>
      <c r="Y562" s="98"/>
      <c r="Z562" s="98"/>
      <c r="AA562" s="98"/>
      <c r="AB562" s="98"/>
      <c r="AC562" s="98"/>
      <c r="AD562" s="97"/>
      <c r="AE562" s="96"/>
      <c r="AF562" s="95"/>
      <c r="AG562" s="95"/>
      <c r="AH562" s="95"/>
      <c r="AI562" s="95"/>
      <c r="AJ562" s="95"/>
      <c r="AK562" s="95"/>
      <c r="AL562" s="95"/>
      <c r="AM562" s="95"/>
    </row>
    <row r="563" spans="1:39" ht="15.75" customHeight="1" x14ac:dyDescent="0.15">
      <c r="A563" s="102"/>
      <c r="B563" s="102"/>
      <c r="C563" s="94"/>
      <c r="D563" s="94"/>
      <c r="E563" s="94"/>
      <c r="F563" s="94"/>
      <c r="G563" s="95"/>
      <c r="H563" s="101"/>
      <c r="I563" s="100"/>
      <c r="J563" s="100"/>
      <c r="K563" s="100"/>
      <c r="L563" s="100"/>
      <c r="M563" s="100"/>
      <c r="N563" s="100"/>
      <c r="O563" s="95"/>
      <c r="P563" s="99"/>
      <c r="Q563" s="93">
        <f t="shared" si="125"/>
        <v>0</v>
      </c>
      <c r="R563" s="100"/>
      <c r="S563" s="93"/>
      <c r="T563" s="99"/>
      <c r="U563" s="93"/>
      <c r="V563" s="93"/>
      <c r="W563" s="93"/>
      <c r="X563" s="98"/>
      <c r="Y563" s="98"/>
      <c r="Z563" s="98"/>
      <c r="AA563" s="98"/>
      <c r="AB563" s="98"/>
      <c r="AC563" s="98"/>
      <c r="AD563" s="97"/>
      <c r="AE563" s="96"/>
      <c r="AF563" s="95"/>
      <c r="AG563" s="95"/>
      <c r="AH563" s="95"/>
      <c r="AI563" s="95"/>
      <c r="AJ563" s="95"/>
      <c r="AK563" s="95"/>
      <c r="AL563" s="95"/>
      <c r="AM563" s="95"/>
    </row>
    <row r="564" spans="1:39" ht="15.75" customHeight="1" x14ac:dyDescent="0.15">
      <c r="A564" s="102"/>
      <c r="B564" s="102"/>
      <c r="C564" s="94"/>
      <c r="D564" s="94"/>
      <c r="E564" s="94"/>
      <c r="F564" s="94"/>
      <c r="G564" s="95"/>
      <c r="H564" s="101"/>
      <c r="I564" s="100"/>
      <c r="J564" s="100"/>
      <c r="K564" s="100"/>
      <c r="L564" s="100"/>
      <c r="M564" s="100"/>
      <c r="N564" s="100"/>
      <c r="O564" s="95"/>
      <c r="P564" s="99"/>
      <c r="Q564" s="93">
        <f t="shared" si="125"/>
        <v>0</v>
      </c>
      <c r="R564" s="100"/>
      <c r="S564" s="93"/>
      <c r="T564" s="99"/>
      <c r="U564" s="93"/>
      <c r="V564" s="93"/>
      <c r="W564" s="93"/>
      <c r="X564" s="98"/>
      <c r="Y564" s="98"/>
      <c r="Z564" s="98"/>
      <c r="AA564" s="98"/>
      <c r="AB564" s="98"/>
      <c r="AC564" s="98"/>
      <c r="AD564" s="97"/>
      <c r="AE564" s="96"/>
      <c r="AF564" s="95"/>
      <c r="AG564" s="95"/>
      <c r="AH564" s="95"/>
      <c r="AI564" s="95"/>
      <c r="AJ564" s="95"/>
      <c r="AK564" s="95"/>
      <c r="AL564" s="95"/>
      <c r="AM564" s="95"/>
    </row>
    <row r="565" spans="1:39" ht="15.75" customHeight="1" x14ac:dyDescent="0.15">
      <c r="A565" s="102"/>
      <c r="B565" s="102"/>
      <c r="C565" s="94"/>
      <c r="D565" s="94"/>
      <c r="E565" s="94"/>
      <c r="F565" s="94"/>
      <c r="G565" s="95"/>
      <c r="H565" s="101"/>
      <c r="I565" s="100"/>
      <c r="J565" s="100"/>
      <c r="K565" s="100"/>
      <c r="L565" s="100"/>
      <c r="M565" s="100"/>
      <c r="N565" s="100"/>
      <c r="O565" s="95"/>
      <c r="P565" s="99"/>
      <c r="Q565" s="93">
        <f t="shared" si="125"/>
        <v>0</v>
      </c>
      <c r="R565" s="100"/>
      <c r="S565" s="93"/>
      <c r="T565" s="99"/>
      <c r="U565" s="93"/>
      <c r="V565" s="93"/>
      <c r="W565" s="93"/>
      <c r="X565" s="98"/>
      <c r="Y565" s="98"/>
      <c r="Z565" s="98"/>
      <c r="AA565" s="98"/>
      <c r="AB565" s="98"/>
      <c r="AC565" s="98"/>
      <c r="AD565" s="97"/>
      <c r="AE565" s="96"/>
      <c r="AF565" s="95"/>
      <c r="AG565" s="95"/>
      <c r="AH565" s="95"/>
      <c r="AI565" s="95"/>
      <c r="AJ565" s="95"/>
      <c r="AK565" s="95"/>
      <c r="AL565" s="95"/>
      <c r="AM565" s="95"/>
    </row>
    <row r="566" spans="1:39" ht="15.75" customHeight="1" x14ac:dyDescent="0.15">
      <c r="A566" s="102"/>
      <c r="B566" s="102"/>
      <c r="C566" s="94"/>
      <c r="D566" s="94"/>
      <c r="E566" s="94"/>
      <c r="F566" s="94"/>
      <c r="G566" s="95"/>
      <c r="H566" s="101"/>
      <c r="I566" s="100"/>
      <c r="J566" s="100"/>
      <c r="K566" s="100"/>
      <c r="L566" s="100"/>
      <c r="M566" s="100"/>
      <c r="N566" s="100"/>
      <c r="O566" s="95"/>
      <c r="P566" s="99"/>
      <c r="Q566" s="93">
        <f t="shared" si="125"/>
        <v>0</v>
      </c>
      <c r="R566" s="100"/>
      <c r="S566" s="93"/>
      <c r="T566" s="99"/>
      <c r="U566" s="93"/>
      <c r="V566" s="93"/>
      <c r="W566" s="93"/>
      <c r="X566" s="98"/>
      <c r="Y566" s="98"/>
      <c r="Z566" s="98"/>
      <c r="AA566" s="98"/>
      <c r="AB566" s="98"/>
      <c r="AC566" s="98"/>
      <c r="AD566" s="97"/>
      <c r="AE566" s="96"/>
      <c r="AF566" s="95"/>
      <c r="AG566" s="95"/>
      <c r="AH566" s="95"/>
      <c r="AI566" s="95"/>
      <c r="AJ566" s="95"/>
      <c r="AK566" s="95"/>
      <c r="AL566" s="95"/>
      <c r="AM566" s="95"/>
    </row>
    <row r="567" spans="1:39" ht="15.75" customHeight="1" x14ac:dyDescent="0.15">
      <c r="A567" s="102"/>
      <c r="B567" s="102"/>
      <c r="C567" s="94"/>
      <c r="D567" s="94"/>
      <c r="E567" s="94"/>
      <c r="F567" s="94"/>
      <c r="G567" s="95"/>
      <c r="H567" s="101"/>
      <c r="I567" s="100"/>
      <c r="J567" s="100"/>
      <c r="K567" s="100"/>
      <c r="L567" s="100"/>
      <c r="M567" s="100"/>
      <c r="N567" s="100"/>
      <c r="O567" s="95"/>
      <c r="P567" s="99"/>
      <c r="Q567" s="93">
        <f t="shared" si="125"/>
        <v>0</v>
      </c>
      <c r="R567" s="100"/>
      <c r="S567" s="93"/>
      <c r="T567" s="99"/>
      <c r="U567" s="93"/>
      <c r="V567" s="93"/>
      <c r="W567" s="93"/>
      <c r="X567" s="98"/>
      <c r="Y567" s="98"/>
      <c r="Z567" s="98"/>
      <c r="AA567" s="98"/>
      <c r="AB567" s="98"/>
      <c r="AC567" s="98"/>
      <c r="AD567" s="97"/>
      <c r="AE567" s="96"/>
      <c r="AF567" s="95"/>
      <c r="AG567" s="95"/>
      <c r="AH567" s="95"/>
      <c r="AI567" s="95"/>
      <c r="AJ567" s="95"/>
      <c r="AK567" s="95"/>
      <c r="AL567" s="95"/>
      <c r="AM567" s="95"/>
    </row>
    <row r="568" spans="1:39" ht="15.75" customHeight="1" x14ac:dyDescent="0.15">
      <c r="A568" s="102"/>
      <c r="B568" s="102"/>
      <c r="C568" s="94"/>
      <c r="D568" s="94"/>
      <c r="E568" s="94"/>
      <c r="F568" s="94"/>
      <c r="G568" s="95"/>
      <c r="H568" s="101"/>
      <c r="I568" s="100"/>
      <c r="J568" s="100"/>
      <c r="K568" s="100"/>
      <c r="L568" s="100"/>
      <c r="M568" s="100"/>
      <c r="N568" s="100"/>
      <c r="O568" s="95"/>
      <c r="P568" s="99"/>
      <c r="Q568" s="93">
        <f t="shared" si="125"/>
        <v>0</v>
      </c>
      <c r="R568" s="100"/>
      <c r="S568" s="93"/>
      <c r="T568" s="99"/>
      <c r="U568" s="93"/>
      <c r="V568" s="93"/>
      <c r="W568" s="93"/>
      <c r="X568" s="98"/>
      <c r="Y568" s="98"/>
      <c r="Z568" s="98"/>
      <c r="AA568" s="98"/>
      <c r="AB568" s="98"/>
      <c r="AC568" s="98"/>
      <c r="AD568" s="97"/>
      <c r="AE568" s="96"/>
      <c r="AF568" s="95"/>
      <c r="AG568" s="95"/>
      <c r="AH568" s="95"/>
      <c r="AI568" s="95"/>
      <c r="AJ568" s="95"/>
      <c r="AK568" s="95"/>
      <c r="AL568" s="95"/>
      <c r="AM568" s="95"/>
    </row>
    <row r="569" spans="1:39" ht="15.75" customHeight="1" x14ac:dyDescent="0.15">
      <c r="A569" s="102"/>
      <c r="B569" s="102"/>
      <c r="C569" s="94"/>
      <c r="D569" s="94"/>
      <c r="E569" s="94"/>
      <c r="F569" s="94"/>
      <c r="G569" s="95"/>
      <c r="H569" s="101"/>
      <c r="I569" s="100"/>
      <c r="J569" s="100"/>
      <c r="K569" s="100"/>
      <c r="L569" s="100"/>
      <c r="M569" s="100"/>
      <c r="N569" s="100"/>
      <c r="O569" s="95"/>
      <c r="P569" s="99"/>
      <c r="Q569" s="93">
        <f t="shared" si="125"/>
        <v>0</v>
      </c>
      <c r="R569" s="100"/>
      <c r="S569" s="93"/>
      <c r="T569" s="99"/>
      <c r="U569" s="93"/>
      <c r="V569" s="93"/>
      <c r="W569" s="93"/>
      <c r="X569" s="98"/>
      <c r="Y569" s="98"/>
      <c r="Z569" s="98"/>
      <c r="AA569" s="98"/>
      <c r="AB569" s="98"/>
      <c r="AC569" s="98"/>
      <c r="AD569" s="97"/>
      <c r="AE569" s="96"/>
      <c r="AF569" s="95"/>
      <c r="AG569" s="95"/>
      <c r="AH569" s="95"/>
      <c r="AI569" s="95"/>
      <c r="AJ569" s="95"/>
      <c r="AK569" s="95"/>
      <c r="AL569" s="95"/>
      <c r="AM569" s="95"/>
    </row>
    <row r="570" spans="1:39" ht="15.75" customHeight="1" x14ac:dyDescent="0.15">
      <c r="A570" s="102"/>
      <c r="B570" s="102"/>
      <c r="C570" s="94"/>
      <c r="D570" s="94"/>
      <c r="E570" s="94"/>
      <c r="F570" s="94"/>
      <c r="G570" s="95"/>
      <c r="H570" s="101"/>
      <c r="I570" s="100"/>
      <c r="J570" s="100"/>
      <c r="K570" s="100"/>
      <c r="L570" s="100"/>
      <c r="M570" s="100"/>
      <c r="N570" s="100"/>
      <c r="O570" s="95"/>
      <c r="P570" s="99"/>
      <c r="Q570" s="93">
        <f t="shared" si="125"/>
        <v>0</v>
      </c>
      <c r="R570" s="100"/>
      <c r="S570" s="93"/>
      <c r="T570" s="99"/>
      <c r="U570" s="93"/>
      <c r="V570" s="93"/>
      <c r="W570" s="93"/>
      <c r="X570" s="98"/>
      <c r="Y570" s="98"/>
      <c r="Z570" s="98"/>
      <c r="AA570" s="98"/>
      <c r="AB570" s="98"/>
      <c r="AC570" s="98"/>
      <c r="AD570" s="97"/>
      <c r="AE570" s="96"/>
      <c r="AF570" s="95"/>
      <c r="AG570" s="95"/>
      <c r="AH570" s="95"/>
      <c r="AI570" s="95"/>
      <c r="AJ570" s="95"/>
      <c r="AK570" s="95"/>
      <c r="AL570" s="95"/>
      <c r="AM570" s="95"/>
    </row>
    <row r="571" spans="1:39" ht="15.75" customHeight="1" x14ac:dyDescent="0.15">
      <c r="A571" s="102"/>
      <c r="B571" s="102"/>
      <c r="C571" s="94"/>
      <c r="D571" s="94"/>
      <c r="E571" s="94"/>
      <c r="F571" s="94"/>
      <c r="G571" s="95"/>
      <c r="H571" s="101"/>
      <c r="I571" s="100"/>
      <c r="J571" s="100"/>
      <c r="K571" s="100"/>
      <c r="L571" s="100"/>
      <c r="M571" s="100"/>
      <c r="N571" s="100"/>
      <c r="O571" s="95"/>
      <c r="P571" s="99"/>
      <c r="Q571" s="93">
        <f t="shared" si="125"/>
        <v>0</v>
      </c>
      <c r="R571" s="100"/>
      <c r="S571" s="93"/>
      <c r="T571" s="99"/>
      <c r="U571" s="93"/>
      <c r="V571" s="93"/>
      <c r="W571" s="93"/>
      <c r="X571" s="98"/>
      <c r="Y571" s="98"/>
      <c r="Z571" s="98"/>
      <c r="AA571" s="98"/>
      <c r="AB571" s="98"/>
      <c r="AC571" s="98"/>
      <c r="AD571" s="97"/>
      <c r="AE571" s="96"/>
      <c r="AF571" s="95"/>
      <c r="AG571" s="95"/>
      <c r="AH571" s="95"/>
      <c r="AI571" s="95"/>
      <c r="AJ571" s="95"/>
      <c r="AK571" s="95"/>
      <c r="AL571" s="95"/>
      <c r="AM571" s="95"/>
    </row>
    <row r="572" spans="1:39" ht="15.75" customHeight="1" x14ac:dyDescent="0.15">
      <c r="A572" s="102"/>
      <c r="B572" s="102"/>
      <c r="C572" s="94"/>
      <c r="D572" s="94"/>
      <c r="E572" s="94"/>
      <c r="F572" s="94"/>
      <c r="G572" s="95"/>
      <c r="H572" s="101"/>
      <c r="I572" s="100"/>
      <c r="J572" s="100"/>
      <c r="K572" s="100"/>
      <c r="L572" s="100"/>
      <c r="M572" s="100"/>
      <c r="N572" s="100"/>
      <c r="O572" s="95"/>
      <c r="P572" s="99"/>
      <c r="Q572" s="93">
        <f t="shared" si="125"/>
        <v>0</v>
      </c>
      <c r="R572" s="100"/>
      <c r="S572" s="93"/>
      <c r="T572" s="99"/>
      <c r="U572" s="93"/>
      <c r="V572" s="93"/>
      <c r="W572" s="93"/>
      <c r="X572" s="98"/>
      <c r="Y572" s="98"/>
      <c r="Z572" s="98"/>
      <c r="AA572" s="98"/>
      <c r="AB572" s="98"/>
      <c r="AC572" s="98"/>
      <c r="AD572" s="97"/>
      <c r="AE572" s="96"/>
      <c r="AF572" s="95"/>
      <c r="AG572" s="95"/>
      <c r="AH572" s="95"/>
      <c r="AI572" s="95"/>
      <c r="AJ572" s="95"/>
      <c r="AK572" s="95"/>
      <c r="AL572" s="95"/>
      <c r="AM572" s="95"/>
    </row>
    <row r="573" spans="1:39" ht="15.75" customHeight="1" x14ac:dyDescent="0.15">
      <c r="A573" s="102"/>
      <c r="B573" s="102"/>
      <c r="C573" s="94"/>
      <c r="D573" s="94"/>
      <c r="E573" s="94"/>
      <c r="F573" s="94"/>
      <c r="G573" s="95"/>
      <c r="H573" s="101"/>
      <c r="I573" s="100"/>
      <c r="J573" s="100"/>
      <c r="K573" s="100"/>
      <c r="L573" s="100"/>
      <c r="M573" s="100"/>
      <c r="N573" s="100"/>
      <c r="O573" s="95"/>
      <c r="P573" s="99"/>
      <c r="Q573" s="93">
        <f t="shared" si="125"/>
        <v>0</v>
      </c>
      <c r="R573" s="100"/>
      <c r="S573" s="93"/>
      <c r="T573" s="99"/>
      <c r="U573" s="93"/>
      <c r="V573" s="93"/>
      <c r="W573" s="93"/>
      <c r="X573" s="98"/>
      <c r="Y573" s="98"/>
      <c r="Z573" s="98"/>
      <c r="AA573" s="98"/>
      <c r="AB573" s="98"/>
      <c r="AC573" s="98"/>
      <c r="AD573" s="97"/>
      <c r="AE573" s="96"/>
      <c r="AF573" s="95"/>
      <c r="AG573" s="95"/>
      <c r="AH573" s="95"/>
      <c r="AI573" s="95"/>
      <c r="AJ573" s="95"/>
      <c r="AK573" s="95"/>
      <c r="AL573" s="95"/>
      <c r="AM573" s="95"/>
    </row>
    <row r="574" spans="1:39" ht="15.75" customHeight="1" x14ac:dyDescent="0.15">
      <c r="A574" s="102"/>
      <c r="B574" s="102"/>
      <c r="C574" s="94"/>
      <c r="D574" s="94"/>
      <c r="E574" s="94"/>
      <c r="F574" s="94"/>
      <c r="G574" s="95"/>
      <c r="H574" s="101"/>
      <c r="I574" s="100"/>
      <c r="J574" s="100"/>
      <c r="K574" s="100"/>
      <c r="L574" s="100"/>
      <c r="M574" s="100"/>
      <c r="N574" s="100"/>
      <c r="O574" s="95"/>
      <c r="P574" s="99"/>
      <c r="Q574" s="93">
        <f t="shared" si="125"/>
        <v>0</v>
      </c>
      <c r="R574" s="100"/>
      <c r="S574" s="93"/>
      <c r="T574" s="99"/>
      <c r="U574" s="93"/>
      <c r="V574" s="93"/>
      <c r="W574" s="93"/>
      <c r="X574" s="98"/>
      <c r="Y574" s="98"/>
      <c r="Z574" s="98"/>
      <c r="AA574" s="98"/>
      <c r="AB574" s="98"/>
      <c r="AC574" s="98"/>
      <c r="AD574" s="97"/>
      <c r="AE574" s="96"/>
      <c r="AF574" s="95"/>
      <c r="AG574" s="95"/>
      <c r="AH574" s="95"/>
      <c r="AI574" s="95"/>
      <c r="AJ574" s="95"/>
      <c r="AK574" s="95"/>
      <c r="AL574" s="95"/>
      <c r="AM574" s="95"/>
    </row>
    <row r="575" spans="1:39" ht="15.75" customHeight="1" x14ac:dyDescent="0.15">
      <c r="A575" s="102"/>
      <c r="B575" s="102"/>
      <c r="C575" s="94"/>
      <c r="D575" s="94"/>
      <c r="E575" s="94"/>
      <c r="F575" s="94"/>
      <c r="G575" s="95"/>
      <c r="H575" s="101"/>
      <c r="I575" s="100"/>
      <c r="J575" s="100"/>
      <c r="K575" s="100"/>
      <c r="L575" s="100"/>
      <c r="M575" s="100"/>
      <c r="N575" s="100"/>
      <c r="O575" s="95"/>
      <c r="P575" s="99"/>
      <c r="Q575" s="93">
        <f t="shared" si="125"/>
        <v>0</v>
      </c>
      <c r="R575" s="100"/>
      <c r="S575" s="93"/>
      <c r="T575" s="99"/>
      <c r="U575" s="93"/>
      <c r="V575" s="93"/>
      <c r="W575" s="93"/>
      <c r="X575" s="98"/>
      <c r="Y575" s="98"/>
      <c r="Z575" s="98"/>
      <c r="AA575" s="98"/>
      <c r="AB575" s="98"/>
      <c r="AC575" s="98"/>
      <c r="AD575" s="97"/>
      <c r="AE575" s="96"/>
      <c r="AF575" s="95"/>
      <c r="AG575" s="95"/>
      <c r="AH575" s="95"/>
      <c r="AI575" s="95"/>
      <c r="AJ575" s="95"/>
      <c r="AK575" s="95"/>
      <c r="AL575" s="95"/>
      <c r="AM575" s="95"/>
    </row>
    <row r="576" spans="1:39" ht="15.75" customHeight="1" x14ac:dyDescent="0.15">
      <c r="A576" s="102"/>
      <c r="B576" s="102"/>
      <c r="C576" s="94"/>
      <c r="D576" s="94"/>
      <c r="E576" s="94"/>
      <c r="F576" s="94"/>
      <c r="G576" s="95"/>
      <c r="H576" s="101"/>
      <c r="I576" s="100"/>
      <c r="J576" s="100"/>
      <c r="K576" s="100"/>
      <c r="L576" s="100"/>
      <c r="M576" s="100"/>
      <c r="N576" s="100"/>
      <c r="O576" s="95"/>
      <c r="P576" s="99"/>
      <c r="Q576" s="93">
        <f t="shared" si="125"/>
        <v>0</v>
      </c>
      <c r="R576" s="100"/>
      <c r="S576" s="93"/>
      <c r="T576" s="99"/>
      <c r="U576" s="93"/>
      <c r="V576" s="93"/>
      <c r="W576" s="93"/>
      <c r="X576" s="98"/>
      <c r="Y576" s="98"/>
      <c r="Z576" s="98"/>
      <c r="AA576" s="98"/>
      <c r="AB576" s="98"/>
      <c r="AC576" s="98"/>
      <c r="AD576" s="97"/>
      <c r="AE576" s="96"/>
      <c r="AF576" s="95"/>
      <c r="AG576" s="95"/>
      <c r="AH576" s="95"/>
      <c r="AI576" s="95"/>
      <c r="AJ576" s="95"/>
      <c r="AK576" s="95"/>
      <c r="AL576" s="95"/>
      <c r="AM576" s="95"/>
    </row>
    <row r="577" spans="1:39" ht="15.75" customHeight="1" x14ac:dyDescent="0.15">
      <c r="A577" s="102"/>
      <c r="B577" s="102"/>
      <c r="C577" s="94"/>
      <c r="D577" s="94"/>
      <c r="E577" s="94"/>
      <c r="F577" s="94"/>
      <c r="G577" s="95"/>
      <c r="H577" s="101"/>
      <c r="I577" s="100"/>
      <c r="J577" s="100"/>
      <c r="K577" s="100"/>
      <c r="L577" s="100"/>
      <c r="M577" s="100"/>
      <c r="N577" s="100"/>
      <c r="O577" s="95"/>
      <c r="P577" s="99"/>
      <c r="Q577" s="93">
        <f t="shared" si="125"/>
        <v>0</v>
      </c>
      <c r="R577" s="100"/>
      <c r="S577" s="93"/>
      <c r="T577" s="99"/>
      <c r="U577" s="93"/>
      <c r="V577" s="93"/>
      <c r="W577" s="93"/>
      <c r="X577" s="98"/>
      <c r="Y577" s="98"/>
      <c r="Z577" s="98"/>
      <c r="AA577" s="98"/>
      <c r="AB577" s="98"/>
      <c r="AC577" s="98"/>
      <c r="AD577" s="97"/>
      <c r="AE577" s="96"/>
      <c r="AF577" s="95"/>
      <c r="AG577" s="95"/>
      <c r="AH577" s="95"/>
      <c r="AI577" s="95"/>
      <c r="AJ577" s="95"/>
      <c r="AK577" s="95"/>
      <c r="AL577" s="95"/>
      <c r="AM577" s="95"/>
    </row>
    <row r="578" spans="1:39" ht="15.75" customHeight="1" x14ac:dyDescent="0.15">
      <c r="A578" s="102"/>
      <c r="B578" s="102"/>
      <c r="C578" s="94"/>
      <c r="D578" s="94"/>
      <c r="E578" s="94"/>
      <c r="F578" s="94"/>
      <c r="G578" s="95"/>
      <c r="H578" s="101"/>
      <c r="I578" s="100"/>
      <c r="J578" s="100"/>
      <c r="K578" s="100"/>
      <c r="L578" s="100"/>
      <c r="M578" s="100"/>
      <c r="N578" s="100"/>
      <c r="O578" s="95"/>
      <c r="P578" s="99"/>
      <c r="Q578" s="93">
        <f t="shared" si="125"/>
        <v>0</v>
      </c>
      <c r="R578" s="100"/>
      <c r="S578" s="93"/>
      <c r="T578" s="99"/>
      <c r="U578" s="93"/>
      <c r="V578" s="93"/>
      <c r="W578" s="93"/>
      <c r="X578" s="98"/>
      <c r="Y578" s="98"/>
      <c r="Z578" s="98"/>
      <c r="AA578" s="98"/>
      <c r="AB578" s="98"/>
      <c r="AC578" s="98"/>
      <c r="AD578" s="97"/>
      <c r="AE578" s="96"/>
      <c r="AF578" s="95"/>
      <c r="AG578" s="95"/>
      <c r="AH578" s="95"/>
      <c r="AI578" s="95"/>
      <c r="AJ578" s="95"/>
      <c r="AK578" s="95"/>
      <c r="AL578" s="95"/>
      <c r="AM578" s="95"/>
    </row>
    <row r="579" spans="1:39" ht="15.75" customHeight="1" x14ac:dyDescent="0.15">
      <c r="A579" s="102"/>
      <c r="B579" s="102"/>
      <c r="C579" s="94"/>
      <c r="D579" s="94"/>
      <c r="E579" s="94"/>
      <c r="F579" s="94"/>
      <c r="G579" s="95"/>
      <c r="H579" s="101"/>
      <c r="I579" s="100"/>
      <c r="J579" s="100"/>
      <c r="K579" s="100"/>
      <c r="L579" s="100"/>
      <c r="M579" s="100"/>
      <c r="N579" s="100"/>
      <c r="O579" s="95"/>
      <c r="P579" s="99"/>
      <c r="Q579" s="93">
        <f t="shared" ref="Q579:Q642" si="126">IF((I579-H579+N(I579&lt;H579)+(K579-J579+N(K579&lt;J579))+L579-M579)&lt;=$AG$12,0,(I579-H579+N(I579&lt;H579)+(K579-J579+N(K579&lt;J579))+L579-M579)-$AG$12)</f>
        <v>0</v>
      </c>
      <c r="R579" s="100"/>
      <c r="S579" s="93"/>
      <c r="T579" s="99"/>
      <c r="U579" s="93"/>
      <c r="V579" s="93"/>
      <c r="W579" s="93"/>
      <c r="X579" s="98"/>
      <c r="Y579" s="98"/>
      <c r="Z579" s="98"/>
      <c r="AA579" s="98"/>
      <c r="AB579" s="98"/>
      <c r="AC579" s="98"/>
      <c r="AD579" s="97"/>
      <c r="AE579" s="96"/>
      <c r="AF579" s="95"/>
      <c r="AG579" s="95"/>
      <c r="AH579" s="95"/>
      <c r="AI579" s="95"/>
      <c r="AJ579" s="95"/>
      <c r="AK579" s="95"/>
      <c r="AL579" s="95"/>
      <c r="AM579" s="95"/>
    </row>
    <row r="580" spans="1:39" ht="15.75" customHeight="1" x14ac:dyDescent="0.15">
      <c r="A580" s="102"/>
      <c r="B580" s="102"/>
      <c r="C580" s="94"/>
      <c r="D580" s="94"/>
      <c r="E580" s="94"/>
      <c r="F580" s="94"/>
      <c r="G580" s="95"/>
      <c r="H580" s="101"/>
      <c r="I580" s="100"/>
      <c r="J580" s="100"/>
      <c r="K580" s="100"/>
      <c r="L580" s="100"/>
      <c r="M580" s="100"/>
      <c r="N580" s="100"/>
      <c r="O580" s="95"/>
      <c r="P580" s="99"/>
      <c r="Q580" s="93">
        <f t="shared" si="126"/>
        <v>0</v>
      </c>
      <c r="R580" s="100"/>
      <c r="S580" s="93"/>
      <c r="T580" s="99"/>
      <c r="U580" s="93"/>
      <c r="V580" s="93"/>
      <c r="W580" s="93"/>
      <c r="X580" s="98"/>
      <c r="Y580" s="98"/>
      <c r="Z580" s="98"/>
      <c r="AA580" s="98"/>
      <c r="AB580" s="98"/>
      <c r="AC580" s="98"/>
      <c r="AD580" s="97"/>
      <c r="AE580" s="96"/>
      <c r="AF580" s="95"/>
      <c r="AG580" s="95"/>
      <c r="AH580" s="95"/>
      <c r="AI580" s="95"/>
      <c r="AJ580" s="95"/>
      <c r="AK580" s="95"/>
      <c r="AL580" s="95"/>
      <c r="AM580" s="95"/>
    </row>
    <row r="581" spans="1:39" ht="15.75" customHeight="1" x14ac:dyDescent="0.15">
      <c r="A581" s="102"/>
      <c r="B581" s="102"/>
      <c r="C581" s="94"/>
      <c r="D581" s="94"/>
      <c r="E581" s="94"/>
      <c r="F581" s="94"/>
      <c r="G581" s="95"/>
      <c r="H581" s="101"/>
      <c r="I581" s="100"/>
      <c r="J581" s="100"/>
      <c r="K581" s="100"/>
      <c r="L581" s="100"/>
      <c r="M581" s="100"/>
      <c r="N581" s="100"/>
      <c r="O581" s="95"/>
      <c r="P581" s="99"/>
      <c r="Q581" s="93">
        <f t="shared" si="126"/>
        <v>0</v>
      </c>
      <c r="R581" s="100"/>
      <c r="S581" s="93"/>
      <c r="T581" s="99"/>
      <c r="U581" s="93"/>
      <c r="V581" s="93"/>
      <c r="W581" s="93"/>
      <c r="X581" s="98"/>
      <c r="Y581" s="98"/>
      <c r="Z581" s="98"/>
      <c r="AA581" s="98"/>
      <c r="AB581" s="98"/>
      <c r="AC581" s="98"/>
      <c r="AD581" s="97"/>
      <c r="AE581" s="96"/>
      <c r="AF581" s="95"/>
      <c r="AG581" s="95"/>
      <c r="AH581" s="95"/>
      <c r="AI581" s="95"/>
      <c r="AJ581" s="95"/>
      <c r="AK581" s="95"/>
      <c r="AL581" s="95"/>
      <c r="AM581" s="95"/>
    </row>
    <row r="582" spans="1:39" ht="15.75" customHeight="1" x14ac:dyDescent="0.15">
      <c r="A582" s="102"/>
      <c r="B582" s="102"/>
      <c r="C582" s="94"/>
      <c r="D582" s="94"/>
      <c r="E582" s="94"/>
      <c r="F582" s="94"/>
      <c r="G582" s="95"/>
      <c r="H582" s="101"/>
      <c r="I582" s="100"/>
      <c r="J582" s="100"/>
      <c r="K582" s="100"/>
      <c r="L582" s="100"/>
      <c r="M582" s="100"/>
      <c r="N582" s="100"/>
      <c r="O582" s="95"/>
      <c r="P582" s="99"/>
      <c r="Q582" s="93">
        <f t="shared" si="126"/>
        <v>0</v>
      </c>
      <c r="R582" s="100"/>
      <c r="S582" s="93"/>
      <c r="T582" s="99"/>
      <c r="U582" s="93"/>
      <c r="V582" s="93"/>
      <c r="W582" s="93"/>
      <c r="X582" s="98"/>
      <c r="Y582" s="98"/>
      <c r="Z582" s="98"/>
      <c r="AA582" s="98"/>
      <c r="AB582" s="98"/>
      <c r="AC582" s="98"/>
      <c r="AD582" s="97"/>
      <c r="AE582" s="96"/>
      <c r="AF582" s="95"/>
      <c r="AG582" s="95"/>
      <c r="AH582" s="95"/>
      <c r="AI582" s="95"/>
      <c r="AJ582" s="95"/>
      <c r="AK582" s="95"/>
      <c r="AL582" s="95"/>
      <c r="AM582" s="95"/>
    </row>
    <row r="583" spans="1:39" ht="15.75" customHeight="1" x14ac:dyDescent="0.15">
      <c r="A583" s="102"/>
      <c r="B583" s="102"/>
      <c r="C583" s="94"/>
      <c r="D583" s="94"/>
      <c r="E583" s="94"/>
      <c r="F583" s="94"/>
      <c r="G583" s="95"/>
      <c r="H583" s="101"/>
      <c r="I583" s="100"/>
      <c r="J583" s="100"/>
      <c r="K583" s="100"/>
      <c r="L583" s="100"/>
      <c r="M583" s="100"/>
      <c r="N583" s="100"/>
      <c r="O583" s="95"/>
      <c r="P583" s="99"/>
      <c r="Q583" s="93">
        <f t="shared" si="126"/>
        <v>0</v>
      </c>
      <c r="R583" s="100"/>
      <c r="S583" s="93"/>
      <c r="T583" s="99"/>
      <c r="U583" s="93"/>
      <c r="V583" s="93"/>
      <c r="W583" s="93"/>
      <c r="X583" s="98"/>
      <c r="Y583" s="98"/>
      <c r="Z583" s="98"/>
      <c r="AA583" s="98"/>
      <c r="AB583" s="98"/>
      <c r="AC583" s="98"/>
      <c r="AD583" s="97"/>
      <c r="AE583" s="96"/>
      <c r="AF583" s="95"/>
      <c r="AG583" s="95"/>
      <c r="AH583" s="95"/>
      <c r="AI583" s="95"/>
      <c r="AJ583" s="95"/>
      <c r="AK583" s="95"/>
      <c r="AL583" s="95"/>
      <c r="AM583" s="95"/>
    </row>
    <row r="584" spans="1:39" ht="15.75" customHeight="1" x14ac:dyDescent="0.15">
      <c r="A584" s="102"/>
      <c r="B584" s="102"/>
      <c r="C584" s="94"/>
      <c r="D584" s="94"/>
      <c r="E584" s="94"/>
      <c r="F584" s="94"/>
      <c r="G584" s="95"/>
      <c r="H584" s="101"/>
      <c r="I584" s="100"/>
      <c r="J584" s="100"/>
      <c r="K584" s="100"/>
      <c r="L584" s="100"/>
      <c r="M584" s="100"/>
      <c r="N584" s="100"/>
      <c r="O584" s="95"/>
      <c r="P584" s="99"/>
      <c r="Q584" s="93">
        <f t="shared" si="126"/>
        <v>0</v>
      </c>
      <c r="R584" s="100"/>
      <c r="S584" s="93"/>
      <c r="T584" s="99"/>
      <c r="U584" s="93"/>
      <c r="V584" s="93"/>
      <c r="W584" s="93"/>
      <c r="X584" s="98"/>
      <c r="Y584" s="98"/>
      <c r="Z584" s="98"/>
      <c r="AA584" s="98"/>
      <c r="AB584" s="98"/>
      <c r="AC584" s="98"/>
      <c r="AD584" s="97"/>
      <c r="AE584" s="96"/>
      <c r="AF584" s="95"/>
      <c r="AG584" s="95"/>
      <c r="AH584" s="95"/>
      <c r="AI584" s="95"/>
      <c r="AJ584" s="95"/>
      <c r="AK584" s="95"/>
      <c r="AL584" s="95"/>
      <c r="AM584" s="95"/>
    </row>
    <row r="585" spans="1:39" ht="15.75" customHeight="1" x14ac:dyDescent="0.15">
      <c r="A585" s="102"/>
      <c r="B585" s="102"/>
      <c r="C585" s="94"/>
      <c r="D585" s="94"/>
      <c r="E585" s="94"/>
      <c r="F585" s="94"/>
      <c r="G585" s="95"/>
      <c r="H585" s="101"/>
      <c r="I585" s="100"/>
      <c r="J585" s="100"/>
      <c r="K585" s="100"/>
      <c r="L585" s="100"/>
      <c r="M585" s="100"/>
      <c r="N585" s="100"/>
      <c r="O585" s="95"/>
      <c r="P585" s="99"/>
      <c r="Q585" s="93">
        <f t="shared" si="126"/>
        <v>0</v>
      </c>
      <c r="R585" s="100"/>
      <c r="S585" s="93"/>
      <c r="T585" s="99"/>
      <c r="U585" s="93"/>
      <c r="V585" s="93"/>
      <c r="W585" s="93"/>
      <c r="X585" s="98"/>
      <c r="Y585" s="98"/>
      <c r="Z585" s="98"/>
      <c r="AA585" s="98"/>
      <c r="AB585" s="98"/>
      <c r="AC585" s="98"/>
      <c r="AD585" s="97"/>
      <c r="AE585" s="96"/>
      <c r="AF585" s="95"/>
      <c r="AG585" s="95"/>
      <c r="AH585" s="95"/>
      <c r="AI585" s="95"/>
      <c r="AJ585" s="95"/>
      <c r="AK585" s="95"/>
      <c r="AL585" s="95"/>
      <c r="AM585" s="95"/>
    </row>
    <row r="586" spans="1:39" ht="15.75" customHeight="1" x14ac:dyDescent="0.15">
      <c r="C586" s="94"/>
      <c r="D586" s="94"/>
      <c r="E586" s="94"/>
      <c r="F586" s="94"/>
      <c r="Q586" s="93">
        <f t="shared" si="126"/>
        <v>0</v>
      </c>
      <c r="S586" s="93"/>
      <c r="U586" s="93"/>
      <c r="V586" s="93"/>
      <c r="W586" s="93"/>
    </row>
    <row r="587" spans="1:39" ht="15.75" customHeight="1" x14ac:dyDescent="0.15">
      <c r="C587" s="94"/>
      <c r="D587" s="94"/>
      <c r="E587" s="94"/>
      <c r="F587" s="94"/>
      <c r="Q587" s="93">
        <f t="shared" si="126"/>
        <v>0</v>
      </c>
      <c r="S587" s="93"/>
      <c r="U587" s="93"/>
      <c r="V587" s="93"/>
      <c r="W587" s="93"/>
    </row>
    <row r="588" spans="1:39" ht="15.75" customHeight="1" x14ac:dyDescent="0.15">
      <c r="C588" s="94"/>
      <c r="D588" s="94"/>
      <c r="E588" s="94"/>
      <c r="F588" s="94"/>
      <c r="Q588" s="93">
        <f t="shared" si="126"/>
        <v>0</v>
      </c>
      <c r="S588" s="93"/>
      <c r="U588" s="93"/>
      <c r="V588" s="93"/>
      <c r="W588" s="93"/>
    </row>
    <row r="589" spans="1:39" ht="15.75" customHeight="1" x14ac:dyDescent="0.15">
      <c r="C589" s="94"/>
      <c r="D589" s="94"/>
      <c r="E589" s="94"/>
      <c r="F589" s="94"/>
      <c r="Q589" s="93">
        <f t="shared" si="126"/>
        <v>0</v>
      </c>
      <c r="S589" s="93"/>
      <c r="U589" s="93"/>
      <c r="V589" s="93"/>
      <c r="W589" s="93"/>
    </row>
    <row r="590" spans="1:39" ht="15.75" customHeight="1" x14ac:dyDescent="0.15">
      <c r="C590" s="94"/>
      <c r="D590" s="94"/>
      <c r="E590" s="94"/>
      <c r="F590" s="94"/>
      <c r="Q590" s="93">
        <f t="shared" si="126"/>
        <v>0</v>
      </c>
      <c r="S590" s="93"/>
      <c r="U590" s="93"/>
      <c r="V590" s="93"/>
      <c r="W590" s="93"/>
    </row>
    <row r="591" spans="1:39" ht="15.75" customHeight="1" x14ac:dyDescent="0.15">
      <c r="C591" s="94"/>
      <c r="D591" s="94"/>
      <c r="E591" s="94"/>
      <c r="F591" s="94"/>
      <c r="Q591" s="93">
        <f t="shared" si="126"/>
        <v>0</v>
      </c>
      <c r="S591" s="93"/>
      <c r="U591" s="93"/>
      <c r="V591" s="93"/>
      <c r="W591" s="93"/>
    </row>
    <row r="592" spans="1:39" ht="15.75" customHeight="1" x14ac:dyDescent="0.15">
      <c r="C592" s="94"/>
      <c r="D592" s="94"/>
      <c r="E592" s="94"/>
      <c r="F592" s="94"/>
      <c r="Q592" s="93">
        <f t="shared" si="126"/>
        <v>0</v>
      </c>
      <c r="S592" s="93"/>
      <c r="U592" s="93"/>
      <c r="V592" s="93"/>
      <c r="W592" s="93"/>
    </row>
    <row r="593" spans="3:23" ht="15.75" customHeight="1" x14ac:dyDescent="0.15">
      <c r="C593" s="94"/>
      <c r="D593" s="94"/>
      <c r="E593" s="94"/>
      <c r="F593" s="94"/>
      <c r="Q593" s="93">
        <f t="shared" si="126"/>
        <v>0</v>
      </c>
      <c r="S593" s="93"/>
      <c r="U593" s="93"/>
      <c r="V593" s="93"/>
      <c r="W593" s="93"/>
    </row>
    <row r="594" spans="3:23" ht="15.75" customHeight="1" x14ac:dyDescent="0.15">
      <c r="C594" s="94"/>
      <c r="D594" s="94"/>
      <c r="E594" s="94"/>
      <c r="F594" s="94"/>
      <c r="Q594" s="93">
        <f t="shared" si="126"/>
        <v>0</v>
      </c>
      <c r="S594" s="93"/>
      <c r="U594" s="93"/>
      <c r="V594" s="93"/>
      <c r="W594" s="93"/>
    </row>
    <row r="595" spans="3:23" ht="15.75" customHeight="1" x14ac:dyDescent="0.15">
      <c r="C595" s="94"/>
      <c r="D595" s="94"/>
      <c r="E595" s="94"/>
      <c r="F595" s="94"/>
      <c r="Q595" s="93">
        <f t="shared" si="126"/>
        <v>0</v>
      </c>
      <c r="S595" s="93"/>
      <c r="U595" s="93"/>
      <c r="V595" s="93"/>
      <c r="W595" s="93"/>
    </row>
    <row r="596" spans="3:23" ht="15.75" customHeight="1" x14ac:dyDescent="0.15">
      <c r="C596" s="94"/>
      <c r="D596" s="94"/>
      <c r="E596" s="94"/>
      <c r="F596" s="94"/>
      <c r="Q596" s="93">
        <f t="shared" si="126"/>
        <v>0</v>
      </c>
      <c r="S596" s="93"/>
      <c r="U596" s="93"/>
      <c r="V596" s="93"/>
      <c r="W596" s="93"/>
    </row>
    <row r="597" spans="3:23" ht="15.75" customHeight="1" x14ac:dyDescent="0.15">
      <c r="C597" s="94"/>
      <c r="D597" s="94"/>
      <c r="E597" s="94"/>
      <c r="F597" s="94"/>
      <c r="Q597" s="93">
        <f t="shared" si="126"/>
        <v>0</v>
      </c>
      <c r="S597" s="93"/>
      <c r="U597" s="93"/>
      <c r="V597" s="93"/>
      <c r="W597" s="93"/>
    </row>
    <row r="598" spans="3:23" ht="15.75" customHeight="1" x14ac:dyDescent="0.15">
      <c r="C598" s="94"/>
      <c r="D598" s="94"/>
      <c r="E598" s="94"/>
      <c r="F598" s="94"/>
      <c r="Q598" s="93">
        <f t="shared" si="126"/>
        <v>0</v>
      </c>
      <c r="S598" s="93"/>
      <c r="U598" s="93"/>
      <c r="V598" s="93"/>
      <c r="W598" s="93"/>
    </row>
    <row r="599" spans="3:23" ht="15.75" customHeight="1" x14ac:dyDescent="0.15">
      <c r="C599" s="94"/>
      <c r="D599" s="94"/>
      <c r="E599" s="94"/>
      <c r="F599" s="94"/>
      <c r="Q599" s="93">
        <f t="shared" si="126"/>
        <v>0</v>
      </c>
      <c r="S599" s="93"/>
      <c r="U599" s="93"/>
      <c r="V599" s="93"/>
      <c r="W599" s="93"/>
    </row>
    <row r="600" spans="3:23" ht="15.75" customHeight="1" x14ac:dyDescent="0.15">
      <c r="C600" s="94"/>
      <c r="D600" s="94"/>
      <c r="E600" s="94"/>
      <c r="F600" s="94"/>
      <c r="Q600" s="93">
        <f t="shared" si="126"/>
        <v>0</v>
      </c>
      <c r="S600" s="93"/>
      <c r="U600" s="93"/>
      <c r="V600" s="93"/>
      <c r="W600" s="93"/>
    </row>
    <row r="601" spans="3:23" ht="15.75" customHeight="1" x14ac:dyDescent="0.15">
      <c r="C601" s="94"/>
      <c r="D601" s="94"/>
      <c r="E601" s="94"/>
      <c r="F601" s="94"/>
      <c r="Q601" s="93">
        <f t="shared" si="126"/>
        <v>0</v>
      </c>
      <c r="S601" s="93"/>
      <c r="U601" s="93"/>
      <c r="V601" s="93"/>
      <c r="W601" s="93"/>
    </row>
    <row r="602" spans="3:23" ht="15.75" customHeight="1" x14ac:dyDescent="0.15">
      <c r="C602" s="94"/>
      <c r="D602" s="94"/>
      <c r="E602" s="94"/>
      <c r="F602" s="94"/>
      <c r="Q602" s="93">
        <f t="shared" si="126"/>
        <v>0</v>
      </c>
      <c r="S602" s="93"/>
      <c r="U602" s="93"/>
      <c r="V602" s="93"/>
      <c r="W602" s="93"/>
    </row>
    <row r="603" spans="3:23" ht="15.75" customHeight="1" x14ac:dyDescent="0.15">
      <c r="C603" s="94"/>
      <c r="D603" s="94"/>
      <c r="E603" s="94"/>
      <c r="F603" s="94"/>
      <c r="Q603" s="93">
        <f t="shared" si="126"/>
        <v>0</v>
      </c>
      <c r="S603" s="93"/>
      <c r="U603" s="93"/>
      <c r="V603" s="93"/>
      <c r="W603" s="93"/>
    </row>
    <row r="604" spans="3:23" ht="15.75" customHeight="1" x14ac:dyDescent="0.15">
      <c r="C604" s="94"/>
      <c r="D604" s="94"/>
      <c r="E604" s="94"/>
      <c r="F604" s="94"/>
      <c r="Q604" s="93">
        <f t="shared" si="126"/>
        <v>0</v>
      </c>
      <c r="S604" s="93"/>
      <c r="U604" s="93"/>
      <c r="V604" s="93"/>
      <c r="W604" s="93"/>
    </row>
    <row r="605" spans="3:23" ht="15.75" customHeight="1" x14ac:dyDescent="0.15">
      <c r="C605" s="94"/>
      <c r="D605" s="94"/>
      <c r="E605" s="94"/>
      <c r="F605" s="94"/>
      <c r="Q605" s="93">
        <f t="shared" si="126"/>
        <v>0</v>
      </c>
      <c r="S605" s="93"/>
      <c r="U605" s="93"/>
      <c r="V605" s="93"/>
      <c r="W605" s="93"/>
    </row>
    <row r="606" spans="3:23" ht="15.75" customHeight="1" x14ac:dyDescent="0.15">
      <c r="C606" s="94"/>
      <c r="D606" s="94"/>
      <c r="E606" s="94"/>
      <c r="F606" s="94"/>
      <c r="Q606" s="93">
        <f t="shared" si="126"/>
        <v>0</v>
      </c>
      <c r="S606" s="93"/>
      <c r="U606" s="93"/>
      <c r="V606" s="93"/>
      <c r="W606" s="93"/>
    </row>
    <row r="607" spans="3:23" ht="15.75" customHeight="1" x14ac:dyDescent="0.15">
      <c r="C607" s="94"/>
      <c r="D607" s="94"/>
      <c r="E607" s="94"/>
      <c r="F607" s="94"/>
      <c r="Q607" s="93">
        <f t="shared" si="126"/>
        <v>0</v>
      </c>
      <c r="S607" s="93"/>
      <c r="U607" s="93"/>
      <c r="V607" s="93"/>
      <c r="W607" s="93"/>
    </row>
    <row r="608" spans="3:23" ht="15.75" customHeight="1" x14ac:dyDescent="0.15">
      <c r="C608" s="94"/>
      <c r="D608" s="94"/>
      <c r="E608" s="94"/>
      <c r="F608" s="94"/>
      <c r="Q608" s="93">
        <f t="shared" si="126"/>
        <v>0</v>
      </c>
      <c r="S608" s="93"/>
      <c r="U608" s="93"/>
      <c r="V608" s="93"/>
      <c r="W608" s="93"/>
    </row>
    <row r="609" spans="3:23" ht="15.75" customHeight="1" x14ac:dyDescent="0.15">
      <c r="C609" s="94"/>
      <c r="D609" s="94"/>
      <c r="E609" s="94"/>
      <c r="F609" s="94"/>
      <c r="Q609" s="93">
        <f t="shared" si="126"/>
        <v>0</v>
      </c>
      <c r="S609" s="93"/>
      <c r="U609" s="93"/>
      <c r="V609" s="93"/>
      <c r="W609" s="93"/>
    </row>
    <row r="610" spans="3:23" ht="15.75" customHeight="1" x14ac:dyDescent="0.15">
      <c r="C610" s="94"/>
      <c r="D610" s="94"/>
      <c r="E610" s="94"/>
      <c r="F610" s="94"/>
      <c r="Q610" s="93">
        <f t="shared" si="126"/>
        <v>0</v>
      </c>
      <c r="S610" s="93"/>
      <c r="U610" s="93"/>
      <c r="V610" s="93"/>
      <c r="W610" s="93"/>
    </row>
    <row r="611" spans="3:23" ht="15.75" customHeight="1" x14ac:dyDescent="0.15">
      <c r="C611" s="94"/>
      <c r="D611" s="94"/>
      <c r="E611" s="94"/>
      <c r="F611" s="94"/>
      <c r="Q611" s="93">
        <f t="shared" si="126"/>
        <v>0</v>
      </c>
      <c r="S611" s="93"/>
      <c r="U611" s="93"/>
      <c r="V611" s="93"/>
      <c r="W611" s="93"/>
    </row>
    <row r="612" spans="3:23" ht="15.75" customHeight="1" x14ac:dyDescent="0.15">
      <c r="C612" s="94"/>
      <c r="D612" s="94"/>
      <c r="E612" s="94"/>
      <c r="F612" s="94"/>
      <c r="Q612" s="93">
        <f t="shared" si="126"/>
        <v>0</v>
      </c>
      <c r="S612" s="93"/>
      <c r="U612" s="93"/>
      <c r="V612" s="93"/>
      <c r="W612" s="93"/>
    </row>
    <row r="613" spans="3:23" ht="15.75" customHeight="1" x14ac:dyDescent="0.15">
      <c r="C613" s="94"/>
      <c r="D613" s="94"/>
      <c r="E613" s="94"/>
      <c r="F613" s="94"/>
      <c r="Q613" s="93">
        <f t="shared" si="126"/>
        <v>0</v>
      </c>
      <c r="S613" s="93"/>
      <c r="U613" s="93"/>
      <c r="V613" s="93"/>
      <c r="W613" s="93"/>
    </row>
    <row r="614" spans="3:23" ht="15.75" customHeight="1" x14ac:dyDescent="0.15">
      <c r="C614" s="94"/>
      <c r="D614" s="94"/>
      <c r="E614" s="94"/>
      <c r="F614" s="94"/>
      <c r="Q614" s="93">
        <f t="shared" si="126"/>
        <v>0</v>
      </c>
      <c r="S614" s="93"/>
      <c r="U614" s="93"/>
      <c r="V614" s="93"/>
      <c r="W614" s="93"/>
    </row>
    <row r="615" spans="3:23" ht="15.75" customHeight="1" x14ac:dyDescent="0.15">
      <c r="C615" s="94"/>
      <c r="D615" s="94"/>
      <c r="E615" s="94"/>
      <c r="F615" s="94"/>
      <c r="Q615" s="93">
        <f t="shared" si="126"/>
        <v>0</v>
      </c>
      <c r="S615" s="93"/>
      <c r="U615" s="93"/>
      <c r="V615" s="93"/>
      <c r="W615" s="93"/>
    </row>
    <row r="616" spans="3:23" ht="15.75" customHeight="1" x14ac:dyDescent="0.15">
      <c r="C616" s="94"/>
      <c r="D616" s="94"/>
      <c r="E616" s="94"/>
      <c r="F616" s="94"/>
      <c r="Q616" s="93">
        <f t="shared" si="126"/>
        <v>0</v>
      </c>
      <c r="S616" s="93"/>
      <c r="U616" s="93"/>
      <c r="V616" s="93"/>
      <c r="W616" s="93"/>
    </row>
    <row r="617" spans="3:23" ht="15.75" customHeight="1" x14ac:dyDescent="0.15">
      <c r="C617" s="94"/>
      <c r="D617" s="94"/>
      <c r="E617" s="94"/>
      <c r="F617" s="94"/>
      <c r="Q617" s="93">
        <f t="shared" si="126"/>
        <v>0</v>
      </c>
      <c r="S617" s="93"/>
      <c r="U617" s="93"/>
      <c r="V617" s="93"/>
      <c r="W617" s="93"/>
    </row>
    <row r="618" spans="3:23" ht="15.75" customHeight="1" x14ac:dyDescent="0.15">
      <c r="C618" s="94"/>
      <c r="D618" s="94"/>
      <c r="E618" s="94"/>
      <c r="F618" s="94"/>
      <c r="Q618" s="93">
        <f t="shared" si="126"/>
        <v>0</v>
      </c>
      <c r="S618" s="93"/>
      <c r="U618" s="93"/>
      <c r="V618" s="93"/>
      <c r="W618" s="93"/>
    </row>
    <row r="619" spans="3:23" ht="15.75" customHeight="1" x14ac:dyDescent="0.15">
      <c r="C619" s="94"/>
      <c r="D619" s="94"/>
      <c r="E619" s="94"/>
      <c r="F619" s="94"/>
      <c r="Q619" s="93">
        <f t="shared" si="126"/>
        <v>0</v>
      </c>
      <c r="S619" s="93"/>
      <c r="U619" s="93"/>
      <c r="V619" s="93"/>
      <c r="W619" s="93"/>
    </row>
    <row r="620" spans="3:23" ht="15.75" customHeight="1" x14ac:dyDescent="0.15">
      <c r="C620" s="94"/>
      <c r="D620" s="94"/>
      <c r="E620" s="94"/>
      <c r="F620" s="94"/>
      <c r="Q620" s="93">
        <f t="shared" si="126"/>
        <v>0</v>
      </c>
      <c r="S620" s="93"/>
      <c r="U620" s="93"/>
      <c r="V620" s="93"/>
      <c r="W620" s="93"/>
    </row>
    <row r="621" spans="3:23" ht="15.75" customHeight="1" x14ac:dyDescent="0.15">
      <c r="C621" s="94"/>
      <c r="D621" s="94"/>
      <c r="E621" s="94"/>
      <c r="F621" s="94"/>
      <c r="Q621" s="93">
        <f t="shared" si="126"/>
        <v>0</v>
      </c>
      <c r="S621" s="93"/>
      <c r="U621" s="93"/>
      <c r="V621" s="93"/>
      <c r="W621" s="93"/>
    </row>
    <row r="622" spans="3:23" ht="15.75" customHeight="1" x14ac:dyDescent="0.15">
      <c r="C622" s="94"/>
      <c r="D622" s="94"/>
      <c r="E622" s="94"/>
      <c r="F622" s="94"/>
      <c r="Q622" s="93">
        <f t="shared" si="126"/>
        <v>0</v>
      </c>
      <c r="S622" s="93"/>
      <c r="U622" s="93"/>
      <c r="V622" s="93"/>
      <c r="W622" s="93"/>
    </row>
    <row r="623" spans="3:23" ht="15.75" customHeight="1" x14ac:dyDescent="0.15">
      <c r="C623" s="94"/>
      <c r="D623" s="94"/>
      <c r="E623" s="94"/>
      <c r="F623" s="94"/>
      <c r="Q623" s="93">
        <f t="shared" si="126"/>
        <v>0</v>
      </c>
      <c r="S623" s="93"/>
      <c r="U623" s="93"/>
      <c r="V623" s="93"/>
      <c r="W623" s="93"/>
    </row>
    <row r="624" spans="3:23" ht="15.75" customHeight="1" x14ac:dyDescent="0.15">
      <c r="C624" s="94"/>
      <c r="D624" s="94"/>
      <c r="E624" s="94"/>
      <c r="F624" s="94"/>
      <c r="Q624" s="93">
        <f t="shared" si="126"/>
        <v>0</v>
      </c>
      <c r="S624" s="93"/>
      <c r="U624" s="93"/>
      <c r="V624" s="93"/>
      <c r="W624" s="93"/>
    </row>
    <row r="625" spans="3:23" ht="15.75" customHeight="1" x14ac:dyDescent="0.15">
      <c r="C625" s="94"/>
      <c r="D625" s="94"/>
      <c r="E625" s="94"/>
      <c r="F625" s="94"/>
      <c r="Q625" s="93">
        <f t="shared" si="126"/>
        <v>0</v>
      </c>
      <c r="S625" s="93"/>
      <c r="U625" s="93"/>
      <c r="V625" s="93"/>
      <c r="W625" s="93"/>
    </row>
    <row r="626" spans="3:23" ht="15.75" customHeight="1" x14ac:dyDescent="0.15">
      <c r="C626" s="94"/>
      <c r="D626" s="94"/>
      <c r="E626" s="94"/>
      <c r="F626" s="94"/>
      <c r="Q626" s="93">
        <f t="shared" si="126"/>
        <v>0</v>
      </c>
      <c r="S626" s="93"/>
      <c r="U626" s="93"/>
      <c r="V626" s="93"/>
      <c r="W626" s="93"/>
    </row>
    <row r="627" spans="3:23" ht="15.75" customHeight="1" x14ac:dyDescent="0.15">
      <c r="C627" s="94"/>
      <c r="D627" s="94"/>
      <c r="E627" s="94"/>
      <c r="F627" s="94"/>
      <c r="Q627" s="93">
        <f t="shared" si="126"/>
        <v>0</v>
      </c>
      <c r="S627" s="93"/>
      <c r="U627" s="93"/>
      <c r="V627" s="93"/>
      <c r="W627" s="93"/>
    </row>
    <row r="628" spans="3:23" ht="15.75" customHeight="1" x14ac:dyDescent="0.15">
      <c r="C628" s="94"/>
      <c r="D628" s="94"/>
      <c r="E628" s="94"/>
      <c r="F628" s="94"/>
      <c r="Q628" s="93">
        <f t="shared" si="126"/>
        <v>0</v>
      </c>
      <c r="S628" s="93"/>
      <c r="U628" s="93"/>
      <c r="V628" s="93"/>
      <c r="W628" s="93"/>
    </row>
    <row r="629" spans="3:23" ht="15.75" customHeight="1" x14ac:dyDescent="0.15">
      <c r="C629" s="94"/>
      <c r="D629" s="94"/>
      <c r="E629" s="94"/>
      <c r="F629" s="94"/>
      <c r="Q629" s="93">
        <f t="shared" si="126"/>
        <v>0</v>
      </c>
      <c r="S629" s="93"/>
      <c r="U629" s="93"/>
      <c r="V629" s="93"/>
      <c r="W629" s="93"/>
    </row>
    <row r="630" spans="3:23" ht="15.75" customHeight="1" x14ac:dyDescent="0.15">
      <c r="C630" s="94"/>
      <c r="D630" s="94"/>
      <c r="E630" s="94"/>
      <c r="F630" s="94"/>
      <c r="Q630" s="93">
        <f t="shared" si="126"/>
        <v>0</v>
      </c>
      <c r="S630" s="93"/>
      <c r="U630" s="93"/>
      <c r="V630" s="93"/>
      <c r="W630" s="93"/>
    </row>
    <row r="631" spans="3:23" ht="15.75" customHeight="1" x14ac:dyDescent="0.15">
      <c r="C631" s="94"/>
      <c r="D631" s="94"/>
      <c r="E631" s="94"/>
      <c r="F631" s="94"/>
      <c r="Q631" s="93">
        <f t="shared" si="126"/>
        <v>0</v>
      </c>
      <c r="S631" s="93"/>
      <c r="U631" s="93"/>
      <c r="V631" s="93"/>
      <c r="W631" s="93"/>
    </row>
    <row r="632" spans="3:23" ht="15.75" customHeight="1" x14ac:dyDescent="0.15">
      <c r="C632" s="94"/>
      <c r="D632" s="94"/>
      <c r="E632" s="94"/>
      <c r="F632" s="94"/>
      <c r="Q632" s="93">
        <f t="shared" si="126"/>
        <v>0</v>
      </c>
      <c r="S632" s="93"/>
      <c r="U632" s="93"/>
      <c r="V632" s="93"/>
      <c r="W632" s="93"/>
    </row>
    <row r="633" spans="3:23" ht="15.75" customHeight="1" x14ac:dyDescent="0.15">
      <c r="C633" s="94"/>
      <c r="D633" s="94"/>
      <c r="E633" s="94"/>
      <c r="F633" s="94"/>
      <c r="Q633" s="93">
        <f t="shared" si="126"/>
        <v>0</v>
      </c>
      <c r="S633" s="93"/>
      <c r="U633" s="93"/>
      <c r="V633" s="93"/>
      <c r="W633" s="93"/>
    </row>
    <row r="634" spans="3:23" ht="15.75" customHeight="1" x14ac:dyDescent="0.15">
      <c r="C634" s="94"/>
      <c r="D634" s="94"/>
      <c r="E634" s="94"/>
      <c r="F634" s="94"/>
      <c r="Q634" s="93">
        <f t="shared" si="126"/>
        <v>0</v>
      </c>
      <c r="S634" s="93"/>
      <c r="U634" s="93"/>
      <c r="V634" s="93"/>
      <c r="W634" s="93"/>
    </row>
    <row r="635" spans="3:23" ht="15.75" customHeight="1" x14ac:dyDescent="0.15">
      <c r="C635" s="94"/>
      <c r="D635" s="94"/>
      <c r="E635" s="94"/>
      <c r="F635" s="94"/>
      <c r="Q635" s="93">
        <f t="shared" si="126"/>
        <v>0</v>
      </c>
      <c r="S635" s="93"/>
      <c r="U635" s="93"/>
      <c r="V635" s="93"/>
      <c r="W635" s="93"/>
    </row>
    <row r="636" spans="3:23" ht="15.75" customHeight="1" x14ac:dyDescent="0.15">
      <c r="C636" s="94"/>
      <c r="D636" s="94"/>
      <c r="E636" s="94"/>
      <c r="F636" s="94"/>
      <c r="Q636" s="93">
        <f t="shared" si="126"/>
        <v>0</v>
      </c>
      <c r="S636" s="93"/>
      <c r="U636" s="93"/>
      <c r="V636" s="93"/>
      <c r="W636" s="93"/>
    </row>
    <row r="637" spans="3:23" ht="15.75" customHeight="1" x14ac:dyDescent="0.15">
      <c r="C637" s="94"/>
      <c r="D637" s="94"/>
      <c r="E637" s="94"/>
      <c r="F637" s="94"/>
      <c r="Q637" s="93">
        <f t="shared" si="126"/>
        <v>0</v>
      </c>
      <c r="S637" s="93"/>
      <c r="U637" s="93"/>
      <c r="V637" s="93"/>
      <c r="W637" s="93"/>
    </row>
    <row r="638" spans="3:23" ht="15.75" customHeight="1" x14ac:dyDescent="0.15">
      <c r="C638" s="94"/>
      <c r="D638" s="94"/>
      <c r="E638" s="94"/>
      <c r="F638" s="94"/>
      <c r="Q638" s="93">
        <f t="shared" si="126"/>
        <v>0</v>
      </c>
      <c r="S638" s="93"/>
      <c r="U638" s="93"/>
      <c r="V638" s="93"/>
      <c r="W638" s="93"/>
    </row>
    <row r="639" spans="3:23" ht="15.75" customHeight="1" x14ac:dyDescent="0.15">
      <c r="C639" s="94"/>
      <c r="D639" s="94"/>
      <c r="E639" s="94"/>
      <c r="F639" s="94"/>
      <c r="Q639" s="93">
        <f t="shared" si="126"/>
        <v>0</v>
      </c>
      <c r="S639" s="93"/>
      <c r="U639" s="93"/>
      <c r="V639" s="93"/>
      <c r="W639" s="93"/>
    </row>
    <row r="640" spans="3:23" ht="15.75" customHeight="1" x14ac:dyDescent="0.15">
      <c r="C640" s="94"/>
      <c r="D640" s="94"/>
      <c r="E640" s="94"/>
      <c r="F640" s="94"/>
      <c r="Q640" s="93">
        <f t="shared" si="126"/>
        <v>0</v>
      </c>
      <c r="S640" s="93"/>
      <c r="U640" s="93"/>
      <c r="V640" s="93"/>
      <c r="W640" s="93"/>
    </row>
    <row r="641" spans="3:23" ht="15.75" customHeight="1" x14ac:dyDescent="0.15">
      <c r="C641" s="94"/>
      <c r="D641" s="94"/>
      <c r="E641" s="94"/>
      <c r="F641" s="94"/>
      <c r="Q641" s="93">
        <f t="shared" si="126"/>
        <v>0</v>
      </c>
      <c r="S641" s="93"/>
      <c r="U641" s="93"/>
      <c r="V641" s="93"/>
      <c r="W641" s="93"/>
    </row>
    <row r="642" spans="3:23" ht="15.75" customHeight="1" x14ac:dyDescent="0.15">
      <c r="C642" s="94"/>
      <c r="D642" s="94"/>
      <c r="E642" s="94"/>
      <c r="F642" s="94"/>
      <c r="Q642" s="93">
        <f t="shared" si="126"/>
        <v>0</v>
      </c>
      <c r="S642" s="93"/>
      <c r="U642" s="93"/>
      <c r="V642" s="93"/>
      <c r="W642" s="93"/>
    </row>
    <row r="643" spans="3:23" ht="15.75" customHeight="1" x14ac:dyDescent="0.15">
      <c r="C643" s="94"/>
      <c r="D643" s="94"/>
      <c r="E643" s="94"/>
      <c r="F643" s="94"/>
      <c r="Q643" s="93">
        <f t="shared" ref="Q643:Q706" si="127">IF((I643-H643+N(I643&lt;H643)+(K643-J643+N(K643&lt;J643))+L643-M643)&lt;=$AG$12,0,(I643-H643+N(I643&lt;H643)+(K643-J643+N(K643&lt;J643))+L643-M643)-$AG$12)</f>
        <v>0</v>
      </c>
      <c r="S643" s="93"/>
      <c r="U643" s="93"/>
      <c r="V643" s="93"/>
      <c r="W643" s="93"/>
    </row>
    <row r="644" spans="3:23" ht="15.75" customHeight="1" x14ac:dyDescent="0.15">
      <c r="C644" s="94"/>
      <c r="D644" s="94"/>
      <c r="E644" s="94"/>
      <c r="F644" s="94"/>
      <c r="Q644" s="93">
        <f t="shared" si="127"/>
        <v>0</v>
      </c>
      <c r="S644" s="93"/>
      <c r="U644" s="93"/>
      <c r="V644" s="93"/>
      <c r="W644" s="93"/>
    </row>
    <row r="645" spans="3:23" ht="15.75" customHeight="1" x14ac:dyDescent="0.15">
      <c r="C645" s="94"/>
      <c r="D645" s="94"/>
      <c r="E645" s="94"/>
      <c r="F645" s="94"/>
      <c r="Q645" s="93">
        <f t="shared" si="127"/>
        <v>0</v>
      </c>
      <c r="S645" s="93"/>
      <c r="U645" s="93"/>
      <c r="V645" s="93"/>
      <c r="W645" s="93"/>
    </row>
    <row r="646" spans="3:23" ht="15.75" customHeight="1" x14ac:dyDescent="0.15">
      <c r="C646" s="94"/>
      <c r="D646" s="94"/>
      <c r="E646" s="94"/>
      <c r="F646" s="94"/>
      <c r="Q646" s="93">
        <f t="shared" si="127"/>
        <v>0</v>
      </c>
      <c r="S646" s="93"/>
      <c r="U646" s="93"/>
      <c r="V646" s="93"/>
      <c r="W646" s="93"/>
    </row>
    <row r="647" spans="3:23" ht="15.75" customHeight="1" x14ac:dyDescent="0.15">
      <c r="C647" s="94"/>
      <c r="D647" s="94"/>
      <c r="E647" s="94"/>
      <c r="F647" s="94"/>
      <c r="Q647" s="93">
        <f t="shared" si="127"/>
        <v>0</v>
      </c>
      <c r="S647" s="93"/>
      <c r="U647" s="93"/>
      <c r="V647" s="93"/>
      <c r="W647" s="93"/>
    </row>
    <row r="648" spans="3:23" ht="15.75" customHeight="1" x14ac:dyDescent="0.15">
      <c r="C648" s="94"/>
      <c r="D648" s="94"/>
      <c r="E648" s="94"/>
      <c r="F648" s="94"/>
      <c r="Q648" s="93">
        <f t="shared" si="127"/>
        <v>0</v>
      </c>
      <c r="S648" s="93"/>
      <c r="U648" s="93"/>
      <c r="V648" s="93"/>
      <c r="W648" s="93"/>
    </row>
    <row r="649" spans="3:23" ht="15.75" customHeight="1" x14ac:dyDescent="0.15">
      <c r="C649" s="94"/>
      <c r="D649" s="94"/>
      <c r="E649" s="94"/>
      <c r="F649" s="94"/>
      <c r="Q649" s="93">
        <f t="shared" si="127"/>
        <v>0</v>
      </c>
      <c r="S649" s="93"/>
      <c r="U649" s="93"/>
      <c r="V649" s="93"/>
      <c r="W649" s="93"/>
    </row>
    <row r="650" spans="3:23" ht="15.75" customHeight="1" x14ac:dyDescent="0.15">
      <c r="C650" s="94"/>
      <c r="D650" s="94"/>
      <c r="E650" s="94"/>
      <c r="F650" s="94"/>
      <c r="Q650" s="93">
        <f t="shared" si="127"/>
        <v>0</v>
      </c>
      <c r="S650" s="93"/>
      <c r="U650" s="93"/>
      <c r="V650" s="93"/>
      <c r="W650" s="93"/>
    </row>
    <row r="651" spans="3:23" ht="15.75" customHeight="1" x14ac:dyDescent="0.15">
      <c r="C651" s="94"/>
      <c r="D651" s="94"/>
      <c r="E651" s="94"/>
      <c r="F651" s="94"/>
      <c r="Q651" s="93">
        <f t="shared" si="127"/>
        <v>0</v>
      </c>
      <c r="S651" s="93"/>
      <c r="U651" s="93"/>
      <c r="V651" s="93"/>
      <c r="W651" s="93"/>
    </row>
    <row r="652" spans="3:23" ht="15.75" customHeight="1" x14ac:dyDescent="0.15">
      <c r="C652" s="94"/>
      <c r="D652" s="94"/>
      <c r="E652" s="94"/>
      <c r="F652" s="94"/>
      <c r="Q652" s="93">
        <f t="shared" si="127"/>
        <v>0</v>
      </c>
      <c r="S652" s="93"/>
      <c r="U652" s="93"/>
      <c r="V652" s="93"/>
      <c r="W652" s="93"/>
    </row>
    <row r="653" spans="3:23" ht="15.75" customHeight="1" x14ac:dyDescent="0.15">
      <c r="C653" s="94"/>
      <c r="D653" s="94"/>
      <c r="E653" s="94"/>
      <c r="F653" s="94"/>
      <c r="Q653" s="93">
        <f t="shared" si="127"/>
        <v>0</v>
      </c>
      <c r="S653" s="93"/>
      <c r="U653" s="93"/>
      <c r="V653" s="93"/>
      <c r="W653" s="93"/>
    </row>
    <row r="654" spans="3:23" ht="15.75" customHeight="1" x14ac:dyDescent="0.15">
      <c r="C654" s="94"/>
      <c r="D654" s="94"/>
      <c r="E654" s="94"/>
      <c r="F654" s="94"/>
      <c r="Q654" s="93">
        <f t="shared" si="127"/>
        <v>0</v>
      </c>
      <c r="S654" s="93"/>
      <c r="U654" s="93"/>
      <c r="V654" s="93"/>
      <c r="W654" s="93"/>
    </row>
    <row r="655" spans="3:23" ht="15.75" customHeight="1" x14ac:dyDescent="0.15">
      <c r="C655" s="94"/>
      <c r="D655" s="94"/>
      <c r="E655" s="94"/>
      <c r="F655" s="94"/>
      <c r="Q655" s="93">
        <f t="shared" si="127"/>
        <v>0</v>
      </c>
      <c r="S655" s="93"/>
      <c r="U655" s="93"/>
      <c r="V655" s="93"/>
      <c r="W655" s="93"/>
    </row>
    <row r="656" spans="3:23" ht="15.75" customHeight="1" x14ac:dyDescent="0.15">
      <c r="C656" s="94"/>
      <c r="D656" s="94"/>
      <c r="E656" s="94"/>
      <c r="F656" s="94"/>
      <c r="Q656" s="93">
        <f t="shared" si="127"/>
        <v>0</v>
      </c>
      <c r="S656" s="93"/>
      <c r="U656" s="93"/>
      <c r="V656" s="93"/>
      <c r="W656" s="93"/>
    </row>
    <row r="657" spans="3:23" ht="15.75" customHeight="1" x14ac:dyDescent="0.15">
      <c r="C657" s="94"/>
      <c r="D657" s="94"/>
      <c r="E657" s="94"/>
      <c r="F657" s="94"/>
      <c r="Q657" s="93">
        <f t="shared" si="127"/>
        <v>0</v>
      </c>
      <c r="S657" s="93"/>
      <c r="U657" s="93"/>
      <c r="V657" s="93"/>
      <c r="W657" s="93"/>
    </row>
    <row r="658" spans="3:23" ht="15.75" customHeight="1" x14ac:dyDescent="0.15">
      <c r="C658" s="94"/>
      <c r="D658" s="94"/>
      <c r="E658" s="94"/>
      <c r="F658" s="94"/>
      <c r="Q658" s="93">
        <f t="shared" si="127"/>
        <v>0</v>
      </c>
      <c r="S658" s="93"/>
      <c r="U658" s="93"/>
      <c r="V658" s="93"/>
      <c r="W658" s="93"/>
    </row>
    <row r="659" spans="3:23" ht="15.75" customHeight="1" x14ac:dyDescent="0.15">
      <c r="C659" s="94"/>
      <c r="D659" s="94"/>
      <c r="E659" s="94"/>
      <c r="F659" s="94"/>
      <c r="Q659" s="93">
        <f t="shared" si="127"/>
        <v>0</v>
      </c>
      <c r="S659" s="93"/>
      <c r="U659" s="93"/>
      <c r="V659" s="93"/>
      <c r="W659" s="93"/>
    </row>
    <row r="660" spans="3:23" ht="15.75" customHeight="1" x14ac:dyDescent="0.15">
      <c r="C660" s="94"/>
      <c r="D660" s="94"/>
      <c r="E660" s="94"/>
      <c r="F660" s="94"/>
      <c r="Q660" s="93">
        <f t="shared" si="127"/>
        <v>0</v>
      </c>
      <c r="S660" s="93"/>
      <c r="U660" s="93"/>
      <c r="V660" s="93"/>
      <c r="W660" s="93"/>
    </row>
    <row r="661" spans="3:23" ht="15.75" customHeight="1" x14ac:dyDescent="0.15">
      <c r="C661" s="94"/>
      <c r="D661" s="94"/>
      <c r="E661" s="94"/>
      <c r="F661" s="94"/>
      <c r="Q661" s="93">
        <f t="shared" si="127"/>
        <v>0</v>
      </c>
      <c r="S661" s="93"/>
      <c r="U661" s="93"/>
      <c r="V661" s="93"/>
      <c r="W661" s="93"/>
    </row>
    <row r="662" spans="3:23" ht="15.75" customHeight="1" x14ac:dyDescent="0.15">
      <c r="C662" s="94"/>
      <c r="D662" s="94"/>
      <c r="E662" s="94"/>
      <c r="F662" s="94"/>
      <c r="Q662" s="93">
        <f t="shared" si="127"/>
        <v>0</v>
      </c>
      <c r="S662" s="93"/>
      <c r="U662" s="93"/>
      <c r="V662" s="93"/>
      <c r="W662" s="93"/>
    </row>
    <row r="663" spans="3:23" ht="15.75" customHeight="1" x14ac:dyDescent="0.15">
      <c r="C663" s="94"/>
      <c r="D663" s="94"/>
      <c r="E663" s="94"/>
      <c r="F663" s="94"/>
      <c r="Q663" s="93">
        <f t="shared" si="127"/>
        <v>0</v>
      </c>
      <c r="S663" s="93"/>
      <c r="U663" s="93"/>
      <c r="V663" s="93"/>
      <c r="W663" s="93"/>
    </row>
    <row r="664" spans="3:23" ht="15.75" customHeight="1" x14ac:dyDescent="0.15">
      <c r="C664" s="94"/>
      <c r="D664" s="94"/>
      <c r="E664" s="94"/>
      <c r="F664" s="94"/>
      <c r="Q664" s="93">
        <f t="shared" si="127"/>
        <v>0</v>
      </c>
      <c r="S664" s="93"/>
      <c r="U664" s="93"/>
      <c r="V664" s="93"/>
      <c r="W664" s="93"/>
    </row>
    <row r="665" spans="3:23" ht="15.75" customHeight="1" x14ac:dyDescent="0.15">
      <c r="C665" s="94"/>
      <c r="D665" s="94"/>
      <c r="E665" s="94"/>
      <c r="F665" s="94"/>
      <c r="Q665" s="93">
        <f t="shared" si="127"/>
        <v>0</v>
      </c>
      <c r="S665" s="93"/>
      <c r="U665" s="93"/>
      <c r="V665" s="93"/>
      <c r="W665" s="93"/>
    </row>
    <row r="666" spans="3:23" ht="15.75" customHeight="1" x14ac:dyDescent="0.15">
      <c r="C666" s="94"/>
      <c r="D666" s="94"/>
      <c r="E666" s="94"/>
      <c r="F666" s="94"/>
      <c r="Q666" s="93">
        <f t="shared" si="127"/>
        <v>0</v>
      </c>
      <c r="S666" s="93"/>
      <c r="U666" s="93"/>
      <c r="V666" s="93"/>
      <c r="W666" s="93"/>
    </row>
    <row r="667" spans="3:23" ht="15.75" customHeight="1" x14ac:dyDescent="0.15">
      <c r="C667" s="94"/>
      <c r="D667" s="94"/>
      <c r="E667" s="94"/>
      <c r="F667" s="94"/>
      <c r="Q667" s="93">
        <f t="shared" si="127"/>
        <v>0</v>
      </c>
      <c r="S667" s="93"/>
      <c r="U667" s="93"/>
      <c r="V667" s="93"/>
      <c r="W667" s="93"/>
    </row>
    <row r="668" spans="3:23" ht="15.75" customHeight="1" x14ac:dyDescent="0.15">
      <c r="C668" s="94"/>
      <c r="D668" s="94"/>
      <c r="E668" s="94"/>
      <c r="F668" s="94"/>
      <c r="Q668" s="93">
        <f t="shared" si="127"/>
        <v>0</v>
      </c>
      <c r="S668" s="93"/>
      <c r="U668" s="93"/>
      <c r="V668" s="93"/>
      <c r="W668" s="93"/>
    </row>
    <row r="669" spans="3:23" ht="15.75" customHeight="1" x14ac:dyDescent="0.15">
      <c r="C669" s="94"/>
      <c r="D669" s="94"/>
      <c r="E669" s="94"/>
      <c r="F669" s="94"/>
      <c r="Q669" s="93">
        <f t="shared" si="127"/>
        <v>0</v>
      </c>
      <c r="S669" s="93"/>
      <c r="U669" s="93"/>
      <c r="V669" s="93"/>
      <c r="W669" s="93"/>
    </row>
    <row r="670" spans="3:23" ht="15.75" customHeight="1" x14ac:dyDescent="0.15">
      <c r="C670" s="94"/>
      <c r="D670" s="94"/>
      <c r="E670" s="94"/>
      <c r="F670" s="94"/>
      <c r="Q670" s="93">
        <f t="shared" si="127"/>
        <v>0</v>
      </c>
      <c r="S670" s="93"/>
      <c r="U670" s="93"/>
      <c r="V670" s="93"/>
      <c r="W670" s="93"/>
    </row>
    <row r="671" spans="3:23" ht="15.75" customHeight="1" x14ac:dyDescent="0.15">
      <c r="C671" s="94"/>
      <c r="D671" s="94"/>
      <c r="E671" s="94"/>
      <c r="F671" s="94"/>
      <c r="Q671" s="93">
        <f t="shared" si="127"/>
        <v>0</v>
      </c>
      <c r="S671" s="93"/>
      <c r="U671" s="93"/>
      <c r="V671" s="93"/>
      <c r="W671" s="93"/>
    </row>
    <row r="672" spans="3:23" ht="15.75" customHeight="1" x14ac:dyDescent="0.15">
      <c r="C672" s="94"/>
      <c r="D672" s="94"/>
      <c r="E672" s="94"/>
      <c r="F672" s="94"/>
      <c r="Q672" s="93">
        <f t="shared" si="127"/>
        <v>0</v>
      </c>
      <c r="S672" s="93"/>
      <c r="U672" s="93"/>
      <c r="V672" s="93"/>
      <c r="W672" s="93"/>
    </row>
    <row r="673" spans="3:23" ht="15.75" customHeight="1" x14ac:dyDescent="0.15">
      <c r="C673" s="94"/>
      <c r="D673" s="94"/>
      <c r="E673" s="94"/>
      <c r="F673" s="94"/>
      <c r="Q673" s="93">
        <f t="shared" si="127"/>
        <v>0</v>
      </c>
      <c r="S673" s="93"/>
      <c r="U673" s="93"/>
      <c r="V673" s="93"/>
      <c r="W673" s="93"/>
    </row>
    <row r="674" spans="3:23" ht="15.75" customHeight="1" x14ac:dyDescent="0.15">
      <c r="C674" s="94"/>
      <c r="D674" s="94"/>
      <c r="E674" s="94"/>
      <c r="F674" s="94"/>
      <c r="Q674" s="93">
        <f t="shared" si="127"/>
        <v>0</v>
      </c>
      <c r="S674" s="93"/>
      <c r="U674" s="93"/>
      <c r="V674" s="93"/>
      <c r="W674" s="93"/>
    </row>
    <row r="675" spans="3:23" ht="15.75" customHeight="1" x14ac:dyDescent="0.15">
      <c r="C675" s="94"/>
      <c r="D675" s="94"/>
      <c r="E675" s="94"/>
      <c r="F675" s="94"/>
      <c r="Q675" s="93">
        <f t="shared" si="127"/>
        <v>0</v>
      </c>
      <c r="S675" s="93"/>
      <c r="U675" s="93"/>
      <c r="V675" s="93"/>
      <c r="W675" s="93"/>
    </row>
    <row r="676" spans="3:23" ht="15.75" customHeight="1" x14ac:dyDescent="0.15">
      <c r="C676" s="94"/>
      <c r="D676" s="94"/>
      <c r="E676" s="94"/>
      <c r="F676" s="94"/>
      <c r="Q676" s="93">
        <f t="shared" si="127"/>
        <v>0</v>
      </c>
      <c r="S676" s="93"/>
      <c r="U676" s="93"/>
      <c r="V676" s="93"/>
      <c r="W676" s="93"/>
    </row>
    <row r="677" spans="3:23" ht="15.75" customHeight="1" x14ac:dyDescent="0.15">
      <c r="C677" s="94"/>
      <c r="D677" s="94"/>
      <c r="E677" s="94"/>
      <c r="F677" s="94"/>
      <c r="Q677" s="93">
        <f t="shared" si="127"/>
        <v>0</v>
      </c>
      <c r="S677" s="93"/>
      <c r="U677" s="93"/>
      <c r="V677" s="93"/>
      <c r="W677" s="93"/>
    </row>
    <row r="678" spans="3:23" ht="15.75" customHeight="1" x14ac:dyDescent="0.15">
      <c r="C678" s="94"/>
      <c r="D678" s="94"/>
      <c r="E678" s="94"/>
      <c r="F678" s="94"/>
      <c r="Q678" s="93">
        <f t="shared" si="127"/>
        <v>0</v>
      </c>
      <c r="S678" s="93"/>
      <c r="U678" s="93"/>
      <c r="V678" s="93"/>
      <c r="W678" s="93"/>
    </row>
    <row r="679" spans="3:23" ht="15.75" customHeight="1" x14ac:dyDescent="0.15">
      <c r="C679" s="94"/>
      <c r="D679" s="94"/>
      <c r="E679" s="94"/>
      <c r="F679" s="94"/>
      <c r="Q679" s="93">
        <f t="shared" si="127"/>
        <v>0</v>
      </c>
      <c r="S679" s="93"/>
      <c r="U679" s="93"/>
      <c r="V679" s="93"/>
      <c r="W679" s="93"/>
    </row>
    <row r="680" spans="3:23" ht="15.75" customHeight="1" x14ac:dyDescent="0.15">
      <c r="C680" s="94"/>
      <c r="D680" s="94"/>
      <c r="E680" s="94"/>
      <c r="F680" s="94"/>
      <c r="Q680" s="93">
        <f t="shared" si="127"/>
        <v>0</v>
      </c>
      <c r="S680" s="93"/>
      <c r="U680" s="93"/>
      <c r="V680" s="93"/>
      <c r="W680" s="93"/>
    </row>
    <row r="681" spans="3:23" ht="15.75" customHeight="1" x14ac:dyDescent="0.15">
      <c r="C681" s="94"/>
      <c r="D681" s="94"/>
      <c r="E681" s="94"/>
      <c r="F681" s="94"/>
      <c r="Q681" s="93">
        <f t="shared" si="127"/>
        <v>0</v>
      </c>
      <c r="S681" s="93"/>
      <c r="U681" s="93"/>
      <c r="V681" s="93"/>
      <c r="W681" s="93"/>
    </row>
    <row r="682" spans="3:23" ht="15.75" customHeight="1" x14ac:dyDescent="0.15">
      <c r="C682" s="94"/>
      <c r="D682" s="94"/>
      <c r="E682" s="94"/>
      <c r="F682" s="94"/>
      <c r="Q682" s="93">
        <f t="shared" si="127"/>
        <v>0</v>
      </c>
      <c r="S682" s="93"/>
      <c r="U682" s="93"/>
      <c r="V682" s="93"/>
      <c r="W682" s="93"/>
    </row>
    <row r="683" spans="3:23" ht="15.75" customHeight="1" x14ac:dyDescent="0.15">
      <c r="C683" s="94"/>
      <c r="D683" s="94"/>
      <c r="E683" s="94"/>
      <c r="F683" s="94"/>
      <c r="Q683" s="93">
        <f t="shared" si="127"/>
        <v>0</v>
      </c>
      <c r="S683" s="93"/>
      <c r="U683" s="93"/>
      <c r="V683" s="93"/>
      <c r="W683" s="93"/>
    </row>
    <row r="684" spans="3:23" ht="15.75" customHeight="1" x14ac:dyDescent="0.15">
      <c r="C684" s="94"/>
      <c r="D684" s="94"/>
      <c r="E684" s="94"/>
      <c r="F684" s="94"/>
      <c r="Q684" s="93">
        <f t="shared" si="127"/>
        <v>0</v>
      </c>
      <c r="S684" s="93"/>
      <c r="U684" s="93"/>
      <c r="V684" s="93"/>
      <c r="W684" s="93"/>
    </row>
    <row r="685" spans="3:23" ht="15.75" customHeight="1" x14ac:dyDescent="0.15">
      <c r="C685" s="94"/>
      <c r="D685" s="94"/>
      <c r="E685" s="94"/>
      <c r="F685" s="94"/>
      <c r="Q685" s="93">
        <f t="shared" si="127"/>
        <v>0</v>
      </c>
      <c r="S685" s="93"/>
      <c r="U685" s="93"/>
      <c r="V685" s="93"/>
      <c r="W685" s="93"/>
    </row>
    <row r="686" spans="3:23" ht="15.75" customHeight="1" x14ac:dyDescent="0.15">
      <c r="C686" s="94"/>
      <c r="D686" s="94"/>
      <c r="E686" s="94"/>
      <c r="F686" s="94"/>
      <c r="Q686" s="93">
        <f t="shared" si="127"/>
        <v>0</v>
      </c>
      <c r="S686" s="93"/>
      <c r="U686" s="93"/>
      <c r="V686" s="93"/>
      <c r="W686" s="93"/>
    </row>
    <row r="687" spans="3:23" ht="15.75" customHeight="1" x14ac:dyDescent="0.15">
      <c r="C687" s="94"/>
      <c r="D687" s="94"/>
      <c r="E687" s="94"/>
      <c r="F687" s="94"/>
      <c r="Q687" s="93">
        <f t="shared" si="127"/>
        <v>0</v>
      </c>
      <c r="S687" s="93"/>
      <c r="U687" s="93"/>
      <c r="V687" s="93"/>
      <c r="W687" s="93"/>
    </row>
    <row r="688" spans="3:23" ht="15.75" customHeight="1" x14ac:dyDescent="0.15">
      <c r="C688" s="94"/>
      <c r="D688" s="94"/>
      <c r="E688" s="94"/>
      <c r="F688" s="94"/>
      <c r="Q688" s="93">
        <f t="shared" si="127"/>
        <v>0</v>
      </c>
      <c r="S688" s="93"/>
      <c r="U688" s="93"/>
      <c r="V688" s="93"/>
      <c r="W688" s="93"/>
    </row>
    <row r="689" spans="3:23" ht="15.75" customHeight="1" x14ac:dyDescent="0.15">
      <c r="C689" s="94"/>
      <c r="D689" s="94"/>
      <c r="E689" s="94"/>
      <c r="F689" s="94"/>
      <c r="Q689" s="93">
        <f t="shared" si="127"/>
        <v>0</v>
      </c>
      <c r="S689" s="93"/>
      <c r="U689" s="93"/>
      <c r="V689" s="93"/>
      <c r="W689" s="93"/>
    </row>
    <row r="690" spans="3:23" ht="15.75" customHeight="1" x14ac:dyDescent="0.15">
      <c r="C690" s="94"/>
      <c r="D690" s="94"/>
      <c r="E690" s="94"/>
      <c r="F690" s="94"/>
      <c r="Q690" s="93">
        <f t="shared" si="127"/>
        <v>0</v>
      </c>
      <c r="S690" s="93"/>
      <c r="U690" s="93"/>
      <c r="V690" s="93"/>
      <c r="W690" s="93"/>
    </row>
    <row r="691" spans="3:23" ht="15.75" customHeight="1" x14ac:dyDescent="0.15">
      <c r="C691" s="94"/>
      <c r="D691" s="94"/>
      <c r="E691" s="94"/>
      <c r="F691" s="94"/>
      <c r="Q691" s="93">
        <f t="shared" si="127"/>
        <v>0</v>
      </c>
      <c r="S691" s="93"/>
      <c r="U691" s="93"/>
      <c r="V691" s="93"/>
      <c r="W691" s="93"/>
    </row>
    <row r="692" spans="3:23" ht="15.75" customHeight="1" x14ac:dyDescent="0.15">
      <c r="C692" s="94"/>
      <c r="D692" s="94"/>
      <c r="E692" s="94"/>
      <c r="F692" s="94"/>
      <c r="Q692" s="93">
        <f t="shared" si="127"/>
        <v>0</v>
      </c>
      <c r="S692" s="93"/>
      <c r="U692" s="93"/>
      <c r="V692" s="93"/>
      <c r="W692" s="93"/>
    </row>
    <row r="693" spans="3:23" ht="15.75" customHeight="1" x14ac:dyDescent="0.15">
      <c r="C693" s="94"/>
      <c r="D693" s="94"/>
      <c r="E693" s="94"/>
      <c r="F693" s="94"/>
      <c r="Q693" s="93">
        <f t="shared" si="127"/>
        <v>0</v>
      </c>
      <c r="S693" s="93"/>
      <c r="U693" s="93"/>
      <c r="V693" s="93"/>
      <c r="W693" s="93"/>
    </row>
    <row r="694" spans="3:23" ht="15.75" customHeight="1" x14ac:dyDescent="0.15">
      <c r="C694" s="94"/>
      <c r="D694" s="94"/>
      <c r="E694" s="94"/>
      <c r="F694" s="94"/>
      <c r="Q694" s="93">
        <f t="shared" si="127"/>
        <v>0</v>
      </c>
      <c r="S694" s="93"/>
      <c r="U694" s="93"/>
      <c r="V694" s="93"/>
      <c r="W694" s="93"/>
    </row>
    <row r="695" spans="3:23" ht="15.75" customHeight="1" x14ac:dyDescent="0.15">
      <c r="C695" s="94"/>
      <c r="D695" s="94"/>
      <c r="E695" s="94"/>
      <c r="F695" s="94"/>
      <c r="Q695" s="93">
        <f t="shared" si="127"/>
        <v>0</v>
      </c>
      <c r="S695" s="93"/>
      <c r="U695" s="93"/>
      <c r="V695" s="93"/>
      <c r="W695" s="93"/>
    </row>
    <row r="696" spans="3:23" ht="15.75" customHeight="1" x14ac:dyDescent="0.15">
      <c r="C696" s="94"/>
      <c r="D696" s="94"/>
      <c r="E696" s="94"/>
      <c r="F696" s="94"/>
      <c r="Q696" s="93">
        <f t="shared" si="127"/>
        <v>0</v>
      </c>
      <c r="S696" s="93"/>
      <c r="U696" s="93"/>
      <c r="V696" s="93"/>
      <c r="W696" s="93"/>
    </row>
    <row r="697" spans="3:23" ht="15.75" customHeight="1" x14ac:dyDescent="0.15">
      <c r="C697" s="94"/>
      <c r="D697" s="94"/>
      <c r="E697" s="94"/>
      <c r="F697" s="94"/>
      <c r="Q697" s="93">
        <f t="shared" si="127"/>
        <v>0</v>
      </c>
      <c r="S697" s="93"/>
      <c r="U697" s="93"/>
      <c r="V697" s="93"/>
      <c r="W697" s="93"/>
    </row>
    <row r="698" spans="3:23" ht="15.75" customHeight="1" x14ac:dyDescent="0.15">
      <c r="C698" s="94"/>
      <c r="D698" s="94"/>
      <c r="E698" s="94"/>
      <c r="F698" s="94"/>
      <c r="Q698" s="93">
        <f t="shared" si="127"/>
        <v>0</v>
      </c>
      <c r="S698" s="93"/>
      <c r="U698" s="93"/>
      <c r="V698" s="93"/>
      <c r="W698" s="93"/>
    </row>
    <row r="699" spans="3:23" ht="15.75" customHeight="1" x14ac:dyDescent="0.15">
      <c r="C699" s="94"/>
      <c r="D699" s="94"/>
      <c r="E699" s="94"/>
      <c r="F699" s="94"/>
      <c r="Q699" s="93">
        <f t="shared" si="127"/>
        <v>0</v>
      </c>
      <c r="S699" s="93"/>
      <c r="U699" s="93"/>
      <c r="V699" s="93"/>
      <c r="W699" s="93"/>
    </row>
    <row r="700" spans="3:23" ht="15.75" customHeight="1" x14ac:dyDescent="0.15">
      <c r="C700" s="94"/>
      <c r="D700" s="94"/>
      <c r="E700" s="94"/>
      <c r="F700" s="94"/>
      <c r="Q700" s="93">
        <f t="shared" si="127"/>
        <v>0</v>
      </c>
      <c r="S700" s="93"/>
      <c r="U700" s="93"/>
      <c r="V700" s="93"/>
      <c r="W700" s="93"/>
    </row>
    <row r="701" spans="3:23" ht="15.75" customHeight="1" x14ac:dyDescent="0.15">
      <c r="C701" s="94"/>
      <c r="D701" s="94"/>
      <c r="E701" s="94"/>
      <c r="F701" s="94"/>
      <c r="Q701" s="93">
        <f t="shared" si="127"/>
        <v>0</v>
      </c>
      <c r="S701" s="93"/>
      <c r="U701" s="93"/>
      <c r="V701" s="93"/>
      <c r="W701" s="93"/>
    </row>
    <row r="702" spans="3:23" ht="15.75" customHeight="1" x14ac:dyDescent="0.15">
      <c r="C702" s="94"/>
      <c r="D702" s="94"/>
      <c r="E702" s="94"/>
      <c r="F702" s="94"/>
      <c r="Q702" s="93">
        <f t="shared" si="127"/>
        <v>0</v>
      </c>
      <c r="S702" s="93"/>
      <c r="U702" s="93"/>
      <c r="V702" s="93"/>
      <c r="W702" s="93"/>
    </row>
    <row r="703" spans="3:23" ht="15.75" customHeight="1" x14ac:dyDescent="0.15">
      <c r="C703" s="94"/>
      <c r="D703" s="94"/>
      <c r="E703" s="94"/>
      <c r="F703" s="94"/>
      <c r="Q703" s="93">
        <f t="shared" si="127"/>
        <v>0</v>
      </c>
      <c r="S703" s="93"/>
      <c r="U703" s="93"/>
      <c r="V703" s="93"/>
      <c r="W703" s="93"/>
    </row>
    <row r="704" spans="3:23" ht="15.75" customHeight="1" x14ac:dyDescent="0.15">
      <c r="C704" s="94"/>
      <c r="D704" s="94"/>
      <c r="E704" s="94"/>
      <c r="F704" s="94"/>
      <c r="Q704" s="93">
        <f t="shared" si="127"/>
        <v>0</v>
      </c>
      <c r="S704" s="93"/>
      <c r="U704" s="93"/>
      <c r="V704" s="93"/>
      <c r="W704" s="93"/>
    </row>
    <row r="705" spans="3:23" ht="15.75" customHeight="1" x14ac:dyDescent="0.15">
      <c r="C705" s="94"/>
      <c r="D705" s="94"/>
      <c r="E705" s="94"/>
      <c r="F705" s="94"/>
      <c r="Q705" s="93">
        <f t="shared" si="127"/>
        <v>0</v>
      </c>
      <c r="S705" s="93"/>
      <c r="U705" s="93"/>
      <c r="V705" s="93"/>
      <c r="W705" s="93"/>
    </row>
    <row r="706" spans="3:23" ht="15.75" customHeight="1" x14ac:dyDescent="0.15">
      <c r="C706" s="94"/>
      <c r="D706" s="94"/>
      <c r="E706" s="94"/>
      <c r="F706" s="94"/>
      <c r="Q706" s="93">
        <f t="shared" si="127"/>
        <v>0</v>
      </c>
      <c r="S706" s="93"/>
      <c r="U706" s="93"/>
      <c r="V706" s="93"/>
      <c r="W706" s="93"/>
    </row>
    <row r="707" spans="3:23" ht="15.75" customHeight="1" x14ac:dyDescent="0.15">
      <c r="C707" s="94"/>
      <c r="D707" s="94"/>
      <c r="E707" s="94"/>
      <c r="F707" s="94"/>
      <c r="Q707" s="93">
        <f t="shared" ref="Q707:Q751" si="128">IF((I707-H707+N(I707&lt;H707)+(K707-J707+N(K707&lt;J707))+L707-M707)&lt;=$AG$12,0,(I707-H707+N(I707&lt;H707)+(K707-J707+N(K707&lt;J707))+L707-M707)-$AG$12)</f>
        <v>0</v>
      </c>
      <c r="S707" s="93"/>
      <c r="U707" s="93"/>
      <c r="V707" s="93"/>
      <c r="W707" s="93"/>
    </row>
    <row r="708" spans="3:23" ht="15.75" customHeight="1" x14ac:dyDescent="0.15">
      <c r="C708" s="94"/>
      <c r="D708" s="94"/>
      <c r="E708" s="94"/>
      <c r="F708" s="94"/>
      <c r="Q708" s="93">
        <f t="shared" si="128"/>
        <v>0</v>
      </c>
      <c r="S708" s="93"/>
      <c r="U708" s="93"/>
      <c r="V708" s="93"/>
      <c r="W708" s="93"/>
    </row>
    <row r="709" spans="3:23" ht="15.75" customHeight="1" x14ac:dyDescent="0.15">
      <c r="C709" s="94"/>
      <c r="D709" s="94"/>
      <c r="E709" s="94"/>
      <c r="F709" s="94"/>
      <c r="Q709" s="93">
        <f t="shared" si="128"/>
        <v>0</v>
      </c>
      <c r="S709" s="93"/>
      <c r="U709" s="93"/>
      <c r="V709" s="93"/>
      <c r="W709" s="93"/>
    </row>
    <row r="710" spans="3:23" ht="15.75" customHeight="1" x14ac:dyDescent="0.15">
      <c r="C710" s="94"/>
      <c r="D710" s="94"/>
      <c r="E710" s="94"/>
      <c r="F710" s="94"/>
      <c r="Q710" s="93">
        <f t="shared" si="128"/>
        <v>0</v>
      </c>
      <c r="S710" s="93"/>
      <c r="U710" s="93"/>
      <c r="V710" s="93"/>
      <c r="W710" s="93"/>
    </row>
    <row r="711" spans="3:23" ht="15.75" customHeight="1" x14ac:dyDescent="0.15">
      <c r="C711" s="94"/>
      <c r="D711" s="94"/>
      <c r="E711" s="94"/>
      <c r="F711" s="94"/>
      <c r="Q711" s="93">
        <f t="shared" si="128"/>
        <v>0</v>
      </c>
      <c r="S711" s="93"/>
      <c r="U711" s="93"/>
      <c r="V711" s="93"/>
      <c r="W711" s="93"/>
    </row>
    <row r="712" spans="3:23" ht="15.75" customHeight="1" x14ac:dyDescent="0.15">
      <c r="C712" s="94"/>
      <c r="D712" s="94"/>
      <c r="E712" s="94"/>
      <c r="F712" s="94"/>
      <c r="Q712" s="93">
        <f t="shared" si="128"/>
        <v>0</v>
      </c>
      <c r="S712" s="93"/>
      <c r="U712" s="93"/>
      <c r="V712" s="93"/>
      <c r="W712" s="93"/>
    </row>
    <row r="713" spans="3:23" ht="15.75" customHeight="1" x14ac:dyDescent="0.15">
      <c r="C713" s="94"/>
      <c r="D713" s="94"/>
      <c r="E713" s="94"/>
      <c r="F713" s="94"/>
      <c r="Q713" s="93">
        <f t="shared" si="128"/>
        <v>0</v>
      </c>
      <c r="S713" s="93"/>
      <c r="U713" s="93"/>
      <c r="V713" s="93"/>
      <c r="W713" s="93"/>
    </row>
    <row r="714" spans="3:23" ht="15.75" customHeight="1" x14ac:dyDescent="0.15">
      <c r="C714" s="94"/>
      <c r="D714" s="94"/>
      <c r="E714" s="94"/>
      <c r="F714" s="94"/>
      <c r="Q714" s="93">
        <f t="shared" si="128"/>
        <v>0</v>
      </c>
      <c r="S714" s="93"/>
      <c r="U714" s="93"/>
      <c r="V714" s="93"/>
      <c r="W714" s="93"/>
    </row>
    <row r="715" spans="3:23" ht="15.75" customHeight="1" x14ac:dyDescent="0.15">
      <c r="C715" s="94"/>
      <c r="D715" s="94"/>
      <c r="E715" s="94"/>
      <c r="F715" s="94"/>
      <c r="Q715" s="93">
        <f t="shared" si="128"/>
        <v>0</v>
      </c>
      <c r="S715" s="93"/>
      <c r="U715" s="93"/>
      <c r="V715" s="93"/>
      <c r="W715" s="93"/>
    </row>
    <row r="716" spans="3:23" ht="15.75" customHeight="1" x14ac:dyDescent="0.15">
      <c r="C716" s="94"/>
      <c r="D716" s="94"/>
      <c r="E716" s="94"/>
      <c r="F716" s="94"/>
      <c r="Q716" s="93">
        <f t="shared" si="128"/>
        <v>0</v>
      </c>
      <c r="S716" s="93"/>
      <c r="U716" s="93"/>
      <c r="V716" s="93"/>
      <c r="W716" s="93"/>
    </row>
    <row r="717" spans="3:23" ht="15.75" customHeight="1" x14ac:dyDescent="0.15">
      <c r="C717" s="94"/>
      <c r="D717" s="94"/>
      <c r="E717" s="94"/>
      <c r="F717" s="94"/>
      <c r="Q717" s="93">
        <f t="shared" si="128"/>
        <v>0</v>
      </c>
      <c r="S717" s="93"/>
      <c r="U717" s="93"/>
      <c r="V717" s="93"/>
      <c r="W717" s="93"/>
    </row>
    <row r="718" spans="3:23" ht="15.75" customHeight="1" x14ac:dyDescent="0.15">
      <c r="C718" s="94"/>
      <c r="D718" s="94"/>
      <c r="E718" s="94"/>
      <c r="F718" s="94"/>
      <c r="Q718" s="93">
        <f t="shared" si="128"/>
        <v>0</v>
      </c>
      <c r="S718" s="93"/>
      <c r="U718" s="93"/>
      <c r="V718" s="93"/>
      <c r="W718" s="93"/>
    </row>
    <row r="719" spans="3:23" ht="15.75" customHeight="1" x14ac:dyDescent="0.15">
      <c r="C719" s="94"/>
      <c r="D719" s="94"/>
      <c r="E719" s="94"/>
      <c r="F719" s="94"/>
      <c r="Q719" s="93">
        <f t="shared" si="128"/>
        <v>0</v>
      </c>
      <c r="S719" s="93"/>
      <c r="U719" s="93"/>
      <c r="V719" s="93"/>
      <c r="W719" s="93"/>
    </row>
    <row r="720" spans="3:23" ht="15.75" customHeight="1" x14ac:dyDescent="0.15">
      <c r="C720" s="94"/>
      <c r="D720" s="94"/>
      <c r="E720" s="94"/>
      <c r="F720" s="94"/>
      <c r="Q720" s="93">
        <f t="shared" si="128"/>
        <v>0</v>
      </c>
      <c r="S720" s="93"/>
      <c r="U720" s="93"/>
      <c r="V720" s="93"/>
      <c r="W720" s="93"/>
    </row>
    <row r="721" spans="3:23" ht="15.75" customHeight="1" x14ac:dyDescent="0.15">
      <c r="C721" s="94"/>
      <c r="D721" s="94"/>
      <c r="E721" s="94"/>
      <c r="F721" s="94"/>
      <c r="Q721" s="93">
        <f t="shared" si="128"/>
        <v>0</v>
      </c>
      <c r="S721" s="93"/>
      <c r="U721" s="93"/>
      <c r="V721" s="93"/>
      <c r="W721" s="93"/>
    </row>
    <row r="722" spans="3:23" ht="15.75" customHeight="1" x14ac:dyDescent="0.15">
      <c r="C722" s="94"/>
      <c r="D722" s="94"/>
      <c r="E722" s="94"/>
      <c r="F722" s="94"/>
      <c r="Q722" s="93">
        <f t="shared" si="128"/>
        <v>0</v>
      </c>
      <c r="S722" s="93"/>
      <c r="U722" s="93"/>
      <c r="V722" s="93"/>
      <c r="W722" s="93"/>
    </row>
    <row r="723" spans="3:23" ht="15.75" customHeight="1" x14ac:dyDescent="0.15">
      <c r="C723" s="94"/>
      <c r="D723" s="94"/>
      <c r="E723" s="94"/>
      <c r="F723" s="94"/>
      <c r="Q723" s="93">
        <f t="shared" si="128"/>
        <v>0</v>
      </c>
      <c r="S723" s="93"/>
      <c r="U723" s="93"/>
      <c r="V723" s="93"/>
      <c r="W723" s="93"/>
    </row>
    <row r="724" spans="3:23" ht="15.75" customHeight="1" x14ac:dyDescent="0.15">
      <c r="C724" s="94"/>
      <c r="D724" s="94"/>
      <c r="E724" s="94"/>
      <c r="F724" s="94"/>
      <c r="Q724" s="93">
        <f t="shared" si="128"/>
        <v>0</v>
      </c>
      <c r="S724" s="93"/>
      <c r="U724" s="93"/>
      <c r="V724" s="93"/>
      <c r="W724" s="93"/>
    </row>
    <row r="725" spans="3:23" ht="15.75" customHeight="1" x14ac:dyDescent="0.15">
      <c r="C725" s="94"/>
      <c r="D725" s="94"/>
      <c r="E725" s="94"/>
      <c r="F725" s="94"/>
      <c r="Q725" s="93">
        <f t="shared" si="128"/>
        <v>0</v>
      </c>
      <c r="S725" s="93"/>
      <c r="U725" s="93"/>
      <c r="V725" s="93"/>
      <c r="W725" s="93"/>
    </row>
    <row r="726" spans="3:23" ht="15.75" customHeight="1" x14ac:dyDescent="0.15">
      <c r="C726" s="94"/>
      <c r="D726" s="94"/>
      <c r="E726" s="94"/>
      <c r="F726" s="94"/>
      <c r="Q726" s="93">
        <f t="shared" si="128"/>
        <v>0</v>
      </c>
      <c r="S726" s="93"/>
      <c r="U726" s="93"/>
      <c r="V726" s="93"/>
      <c r="W726" s="93"/>
    </row>
    <row r="727" spans="3:23" ht="15.75" customHeight="1" x14ac:dyDescent="0.15">
      <c r="C727" s="94"/>
      <c r="D727" s="94"/>
      <c r="E727" s="94"/>
      <c r="F727" s="94"/>
      <c r="Q727" s="93">
        <f t="shared" si="128"/>
        <v>0</v>
      </c>
      <c r="S727" s="93"/>
      <c r="U727" s="93"/>
      <c r="V727" s="93"/>
      <c r="W727" s="93"/>
    </row>
    <row r="728" spans="3:23" ht="15.75" customHeight="1" x14ac:dyDescent="0.15">
      <c r="C728" s="94"/>
      <c r="D728" s="94"/>
      <c r="E728" s="94"/>
      <c r="F728" s="94"/>
      <c r="Q728" s="93">
        <f t="shared" si="128"/>
        <v>0</v>
      </c>
      <c r="S728" s="93"/>
      <c r="U728" s="93"/>
      <c r="V728" s="93"/>
      <c r="W728" s="93"/>
    </row>
    <row r="729" spans="3:23" ht="15.75" customHeight="1" x14ac:dyDescent="0.15">
      <c r="C729" s="94"/>
      <c r="D729" s="94"/>
      <c r="E729" s="94"/>
      <c r="F729" s="94"/>
      <c r="Q729" s="93">
        <f t="shared" si="128"/>
        <v>0</v>
      </c>
      <c r="S729" s="93"/>
      <c r="U729" s="93"/>
      <c r="V729" s="93"/>
      <c r="W729" s="93"/>
    </row>
    <row r="730" spans="3:23" ht="15.75" customHeight="1" x14ac:dyDescent="0.15">
      <c r="C730" s="94"/>
      <c r="D730" s="94"/>
      <c r="E730" s="94"/>
      <c r="F730" s="94"/>
      <c r="Q730" s="93">
        <f t="shared" si="128"/>
        <v>0</v>
      </c>
      <c r="S730" s="93"/>
      <c r="U730" s="93"/>
      <c r="V730" s="93"/>
      <c r="W730" s="93"/>
    </row>
    <row r="731" spans="3:23" ht="15.75" customHeight="1" x14ac:dyDescent="0.15">
      <c r="C731" s="94"/>
      <c r="D731" s="94"/>
      <c r="E731" s="94"/>
      <c r="F731" s="94"/>
      <c r="Q731" s="93">
        <f t="shared" si="128"/>
        <v>0</v>
      </c>
      <c r="S731" s="93"/>
      <c r="U731" s="93"/>
      <c r="V731" s="93"/>
      <c r="W731" s="93"/>
    </row>
    <row r="732" spans="3:23" ht="15.75" customHeight="1" x14ac:dyDescent="0.15">
      <c r="C732" s="94"/>
      <c r="D732" s="94"/>
      <c r="E732" s="94"/>
      <c r="F732" s="94"/>
      <c r="Q732" s="93">
        <f t="shared" si="128"/>
        <v>0</v>
      </c>
      <c r="S732" s="93"/>
      <c r="U732" s="93"/>
      <c r="V732" s="93"/>
      <c r="W732" s="93"/>
    </row>
    <row r="733" spans="3:23" ht="15.75" customHeight="1" x14ac:dyDescent="0.15">
      <c r="C733" s="94"/>
      <c r="D733" s="94"/>
      <c r="E733" s="94"/>
      <c r="F733" s="94"/>
      <c r="Q733" s="93">
        <f t="shared" si="128"/>
        <v>0</v>
      </c>
      <c r="S733" s="93"/>
      <c r="U733" s="93"/>
      <c r="V733" s="93"/>
      <c r="W733" s="93"/>
    </row>
    <row r="734" spans="3:23" ht="15.75" customHeight="1" x14ac:dyDescent="0.15">
      <c r="C734" s="94"/>
      <c r="D734" s="94"/>
      <c r="E734" s="94"/>
      <c r="F734" s="94"/>
      <c r="Q734" s="93">
        <f t="shared" si="128"/>
        <v>0</v>
      </c>
      <c r="S734" s="93"/>
      <c r="U734" s="93"/>
      <c r="V734" s="93"/>
      <c r="W734" s="93"/>
    </row>
    <row r="735" spans="3:23" ht="15.75" customHeight="1" x14ac:dyDescent="0.15">
      <c r="C735" s="94"/>
      <c r="D735" s="94"/>
      <c r="E735" s="94"/>
      <c r="F735" s="94"/>
      <c r="Q735" s="93">
        <f t="shared" si="128"/>
        <v>0</v>
      </c>
      <c r="S735" s="93"/>
      <c r="U735" s="93"/>
      <c r="V735" s="93"/>
      <c r="W735" s="93"/>
    </row>
    <row r="736" spans="3:23" ht="15.75" customHeight="1" x14ac:dyDescent="0.15">
      <c r="C736" s="94"/>
      <c r="D736" s="94"/>
      <c r="E736" s="94"/>
      <c r="F736" s="94"/>
      <c r="Q736" s="93">
        <f t="shared" si="128"/>
        <v>0</v>
      </c>
      <c r="S736" s="93"/>
      <c r="U736" s="93"/>
      <c r="V736" s="93"/>
      <c r="W736" s="93"/>
    </row>
    <row r="737" spans="3:23" ht="15.75" customHeight="1" x14ac:dyDescent="0.15">
      <c r="C737" s="94"/>
      <c r="D737" s="94"/>
      <c r="E737" s="94"/>
      <c r="F737" s="94"/>
      <c r="Q737" s="93">
        <f t="shared" si="128"/>
        <v>0</v>
      </c>
      <c r="S737" s="93"/>
      <c r="U737" s="93"/>
      <c r="V737" s="93"/>
      <c r="W737" s="93"/>
    </row>
    <row r="738" spans="3:23" ht="15.75" customHeight="1" x14ac:dyDescent="0.15">
      <c r="C738" s="94"/>
      <c r="D738" s="94"/>
      <c r="E738" s="94"/>
      <c r="F738" s="94"/>
      <c r="Q738" s="93">
        <f t="shared" si="128"/>
        <v>0</v>
      </c>
      <c r="S738" s="93"/>
      <c r="U738" s="93"/>
      <c r="V738" s="93"/>
      <c r="W738" s="93"/>
    </row>
    <row r="739" spans="3:23" ht="15.75" customHeight="1" x14ac:dyDescent="0.15">
      <c r="C739" s="94"/>
      <c r="D739" s="94"/>
      <c r="E739" s="94"/>
      <c r="F739" s="94"/>
      <c r="Q739" s="93">
        <f t="shared" si="128"/>
        <v>0</v>
      </c>
      <c r="S739" s="93"/>
      <c r="U739" s="93"/>
      <c r="V739" s="93"/>
      <c r="W739" s="93"/>
    </row>
    <row r="740" spans="3:23" ht="15.75" customHeight="1" x14ac:dyDescent="0.15">
      <c r="C740" s="94"/>
      <c r="D740" s="94"/>
      <c r="E740" s="94"/>
      <c r="F740" s="94"/>
      <c r="Q740" s="93">
        <f t="shared" si="128"/>
        <v>0</v>
      </c>
      <c r="S740" s="93"/>
      <c r="U740" s="93"/>
      <c r="V740" s="93"/>
      <c r="W740" s="93"/>
    </row>
    <row r="741" spans="3:23" ht="15.75" customHeight="1" x14ac:dyDescent="0.15">
      <c r="C741" s="94"/>
      <c r="D741" s="94"/>
      <c r="E741" s="94"/>
      <c r="F741" s="94"/>
      <c r="Q741" s="93">
        <f t="shared" si="128"/>
        <v>0</v>
      </c>
      <c r="S741" s="93"/>
      <c r="U741" s="93"/>
      <c r="V741" s="93"/>
      <c r="W741" s="93"/>
    </row>
    <row r="742" spans="3:23" ht="15.75" customHeight="1" x14ac:dyDescent="0.15">
      <c r="C742" s="94"/>
      <c r="D742" s="94"/>
      <c r="E742" s="94"/>
      <c r="F742" s="94"/>
      <c r="Q742" s="93">
        <f t="shared" si="128"/>
        <v>0</v>
      </c>
      <c r="S742" s="93"/>
      <c r="U742" s="93"/>
      <c r="V742" s="93"/>
      <c r="W742" s="93"/>
    </row>
    <row r="743" spans="3:23" ht="15.75" customHeight="1" x14ac:dyDescent="0.15">
      <c r="C743" s="94"/>
      <c r="D743" s="94"/>
      <c r="E743" s="94"/>
      <c r="F743" s="94"/>
      <c r="Q743" s="93">
        <f t="shared" si="128"/>
        <v>0</v>
      </c>
      <c r="S743" s="93"/>
      <c r="U743" s="93"/>
      <c r="V743" s="93"/>
      <c r="W743" s="93"/>
    </row>
    <row r="744" spans="3:23" ht="15.75" customHeight="1" x14ac:dyDescent="0.15">
      <c r="C744" s="94"/>
      <c r="D744" s="94"/>
      <c r="E744" s="94"/>
      <c r="F744" s="94"/>
      <c r="Q744" s="93">
        <f t="shared" si="128"/>
        <v>0</v>
      </c>
      <c r="S744" s="93"/>
      <c r="U744" s="93"/>
      <c r="V744" s="93"/>
      <c r="W744" s="93"/>
    </row>
    <row r="745" spans="3:23" ht="15.75" customHeight="1" x14ac:dyDescent="0.15">
      <c r="C745" s="94"/>
      <c r="D745" s="94"/>
      <c r="E745" s="94"/>
      <c r="F745" s="94"/>
      <c r="Q745" s="93">
        <f t="shared" si="128"/>
        <v>0</v>
      </c>
      <c r="S745" s="93"/>
      <c r="U745" s="93"/>
      <c r="V745" s="93"/>
      <c r="W745" s="93"/>
    </row>
    <row r="746" spans="3:23" ht="15.75" customHeight="1" x14ac:dyDescent="0.15">
      <c r="C746" s="94"/>
      <c r="D746" s="94"/>
      <c r="E746" s="94"/>
      <c r="F746" s="94"/>
      <c r="Q746" s="93">
        <f t="shared" si="128"/>
        <v>0</v>
      </c>
      <c r="S746" s="93"/>
      <c r="U746" s="93"/>
      <c r="V746" s="93"/>
      <c r="W746" s="93"/>
    </row>
    <row r="747" spans="3:23" ht="15.75" customHeight="1" x14ac:dyDescent="0.15">
      <c r="C747" s="94"/>
      <c r="D747" s="94"/>
      <c r="E747" s="94"/>
      <c r="F747" s="94"/>
      <c r="Q747" s="93">
        <f t="shared" si="128"/>
        <v>0</v>
      </c>
      <c r="S747" s="93"/>
      <c r="U747" s="93"/>
      <c r="V747" s="93"/>
      <c r="W747" s="93"/>
    </row>
    <row r="748" spans="3:23" ht="15.75" customHeight="1" x14ac:dyDescent="0.15">
      <c r="C748" s="94"/>
      <c r="D748" s="94"/>
      <c r="E748" s="94"/>
      <c r="F748" s="94"/>
      <c r="Q748" s="93">
        <f t="shared" si="128"/>
        <v>0</v>
      </c>
      <c r="S748" s="93"/>
      <c r="U748" s="93"/>
      <c r="V748" s="93"/>
      <c r="W748" s="93"/>
    </row>
    <row r="749" spans="3:23" ht="15.75" customHeight="1" x14ac:dyDescent="0.15">
      <c r="C749" s="94"/>
      <c r="D749" s="94"/>
      <c r="E749" s="94"/>
      <c r="F749" s="94"/>
      <c r="Q749" s="93">
        <f t="shared" si="128"/>
        <v>0</v>
      </c>
      <c r="S749" s="93"/>
      <c r="U749" s="93"/>
      <c r="V749" s="93"/>
      <c r="W749" s="93"/>
    </row>
    <row r="750" spans="3:23" ht="15.75" customHeight="1" x14ac:dyDescent="0.15">
      <c r="C750" s="94"/>
      <c r="D750" s="94"/>
      <c r="E750" s="94"/>
      <c r="F750" s="94"/>
      <c r="Q750" s="93">
        <f t="shared" si="128"/>
        <v>0</v>
      </c>
      <c r="S750" s="93"/>
      <c r="U750" s="93"/>
      <c r="V750" s="93"/>
      <c r="W750" s="93"/>
    </row>
    <row r="751" spans="3:23" ht="15.75" customHeight="1" x14ac:dyDescent="0.15">
      <c r="C751" s="94"/>
      <c r="D751" s="94"/>
      <c r="E751" s="94"/>
      <c r="F751" s="94"/>
      <c r="Q751" s="93">
        <f t="shared" si="128"/>
        <v>0</v>
      </c>
      <c r="S751" s="93"/>
      <c r="U751" s="93"/>
      <c r="V751" s="93"/>
      <c r="W751" s="93"/>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7">
    <mergeCell ref="P10:P11"/>
    <mergeCell ref="Q10:Q11"/>
    <mergeCell ref="AE2:AF2"/>
    <mergeCell ref="Z17:Z18"/>
    <mergeCell ref="W17:W18"/>
    <mergeCell ref="U17:U18"/>
    <mergeCell ref="S17:S18"/>
    <mergeCell ref="V17:V18"/>
    <mergeCell ref="T17:T18"/>
    <mergeCell ref="AC17:AC18"/>
    <mergeCell ref="AA17:AA18"/>
    <mergeCell ref="Y17:Y18"/>
    <mergeCell ref="J17:J18"/>
    <mergeCell ref="O17:O18"/>
    <mergeCell ref="N17:N18"/>
    <mergeCell ref="R17:R18"/>
    <mergeCell ref="P17:P18"/>
    <mergeCell ref="K17:K18"/>
    <mergeCell ref="L17:L18"/>
    <mergeCell ref="M17:M18"/>
    <mergeCell ref="Q17:Q1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s>
  <conditionalFormatting sqref="A19:AL21 AM21:BI21 A22:BI386 Z387:Z388">
    <cfRule type="expression" dxfId="27" priority="1">
      <formula>WEEKDAY($A19,2)&gt;=6</formula>
    </cfRule>
  </conditionalFormatting>
  <conditionalFormatting sqref="C387:F751 Q387:Q751 S387:W751">
    <cfRule type="expression" dxfId="26"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&amp;L&amp;K000000                    Persona superiura:
_______________________________________&amp;C&amp;K000000Persona subordinada: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72E3-380C-0848-AF24-0560C0A69278}">
  <dimension ref="A1:NE91"/>
  <sheetViews>
    <sheetView workbookViewId="0">
      <pane xSplit="3" ySplit="1" topLeftCell="D2" activePane="bottomRight" state="frozen"/>
      <selection sqref="A1:K28"/>
      <selection pane="topRight" sqref="A1:K28"/>
      <selection pane="bottomLeft" sqref="A1:K28"/>
      <selection pane="bottomRight" sqref="A1:K28"/>
    </sheetView>
  </sheetViews>
  <sheetFormatPr baseColWidth="10" defaultColWidth="11" defaultRowHeight="14" x14ac:dyDescent="0.15"/>
  <cols>
    <col min="1" max="1" width="11" style="24"/>
    <col min="2" max="3" width="10.83203125" style="24" customWidth="1"/>
    <col min="4" max="368" width="3.33203125" style="24" customWidth="1"/>
    <col min="369" max="369" width="3.33203125" style="24" hidden="1" customWidth="1"/>
    <col min="370" max="16384" width="11" style="24"/>
  </cols>
  <sheetData>
    <row r="1" spans="1:369" s="23" customFormat="1" ht="65" customHeight="1" x14ac:dyDescent="0.15">
      <c r="B1" s="28"/>
      <c r="C1" s="29"/>
      <c r="D1" s="25">
        <v>44196</v>
      </c>
      <c r="E1" s="25">
        <v>44197</v>
      </c>
      <c r="F1" s="25">
        <v>44198</v>
      </c>
      <c r="G1" s="25">
        <v>44199</v>
      </c>
      <c r="H1" s="25">
        <v>44200</v>
      </c>
      <c r="I1" s="25">
        <v>44201</v>
      </c>
      <c r="J1" s="25">
        <v>44202</v>
      </c>
      <c r="K1" s="25">
        <v>44203</v>
      </c>
      <c r="L1" s="25">
        <v>44204</v>
      </c>
      <c r="M1" s="25">
        <v>44205</v>
      </c>
      <c r="N1" s="25">
        <v>44206</v>
      </c>
      <c r="O1" s="25">
        <v>44207</v>
      </c>
      <c r="P1" s="25">
        <v>44208</v>
      </c>
      <c r="Q1" s="25">
        <v>44209</v>
      </c>
      <c r="R1" s="25">
        <v>44210</v>
      </c>
      <c r="S1" s="25">
        <v>44211</v>
      </c>
      <c r="T1" s="25">
        <v>44212</v>
      </c>
      <c r="U1" s="25">
        <v>44213</v>
      </c>
      <c r="V1" s="25">
        <v>44214</v>
      </c>
      <c r="W1" s="25">
        <v>44215</v>
      </c>
      <c r="X1" s="25">
        <v>44216</v>
      </c>
      <c r="Y1" s="25">
        <v>44217</v>
      </c>
      <c r="Z1" s="25">
        <v>44218</v>
      </c>
      <c r="AA1" s="25">
        <v>44219</v>
      </c>
      <c r="AB1" s="25">
        <v>44220</v>
      </c>
      <c r="AC1" s="25">
        <v>44221</v>
      </c>
      <c r="AD1" s="25">
        <v>44222</v>
      </c>
      <c r="AE1" s="25">
        <v>44223</v>
      </c>
      <c r="AF1" s="25">
        <v>44224</v>
      </c>
      <c r="AG1" s="25">
        <v>44225</v>
      </c>
      <c r="AH1" s="25">
        <v>44226</v>
      </c>
      <c r="AI1" s="25">
        <v>44227</v>
      </c>
      <c r="AJ1" s="25">
        <v>44228</v>
      </c>
      <c r="AK1" s="25">
        <v>44229</v>
      </c>
      <c r="AL1" s="25">
        <v>44230</v>
      </c>
      <c r="AM1" s="25">
        <v>44231</v>
      </c>
      <c r="AN1" s="25">
        <v>44232</v>
      </c>
      <c r="AO1" s="25">
        <v>44233</v>
      </c>
      <c r="AP1" s="25">
        <v>44234</v>
      </c>
      <c r="AQ1" s="25">
        <v>44235</v>
      </c>
      <c r="AR1" s="25">
        <v>44236</v>
      </c>
      <c r="AS1" s="25">
        <v>44237</v>
      </c>
      <c r="AT1" s="25">
        <v>44238</v>
      </c>
      <c r="AU1" s="25">
        <v>44239</v>
      </c>
      <c r="AV1" s="25">
        <v>44240</v>
      </c>
      <c r="AW1" s="25">
        <v>44241</v>
      </c>
      <c r="AX1" s="25">
        <v>44242</v>
      </c>
      <c r="AY1" s="25">
        <v>44243</v>
      </c>
      <c r="AZ1" s="25">
        <v>44244</v>
      </c>
      <c r="BA1" s="25">
        <v>44245</v>
      </c>
      <c r="BB1" s="25">
        <v>44246</v>
      </c>
      <c r="BC1" s="25">
        <v>44247</v>
      </c>
      <c r="BD1" s="25">
        <v>44248</v>
      </c>
      <c r="BE1" s="25">
        <v>44249</v>
      </c>
      <c r="BF1" s="25">
        <v>44250</v>
      </c>
      <c r="BG1" s="25">
        <v>44251</v>
      </c>
      <c r="BH1" s="25">
        <v>44252</v>
      </c>
      <c r="BI1" s="25">
        <v>44253</v>
      </c>
      <c r="BJ1" s="25">
        <v>44254</v>
      </c>
      <c r="BK1" s="25">
        <v>44255</v>
      </c>
      <c r="BL1" s="25">
        <v>44256</v>
      </c>
      <c r="BM1" s="25">
        <v>44257</v>
      </c>
      <c r="BN1" s="25">
        <v>44258</v>
      </c>
      <c r="BO1" s="25">
        <v>44259</v>
      </c>
      <c r="BP1" s="25">
        <v>44260</v>
      </c>
      <c r="BQ1" s="25">
        <v>44261</v>
      </c>
      <c r="BR1" s="25">
        <v>44262</v>
      </c>
      <c r="BS1" s="25">
        <v>44263</v>
      </c>
      <c r="BT1" s="25">
        <v>44264</v>
      </c>
      <c r="BU1" s="25">
        <v>44265</v>
      </c>
      <c r="BV1" s="25">
        <v>44266</v>
      </c>
      <c r="BW1" s="25">
        <v>44267</v>
      </c>
      <c r="BX1" s="25">
        <v>44268</v>
      </c>
      <c r="BY1" s="25">
        <v>44269</v>
      </c>
      <c r="BZ1" s="25">
        <v>44270</v>
      </c>
      <c r="CA1" s="25">
        <v>44271</v>
      </c>
      <c r="CB1" s="25">
        <v>44272</v>
      </c>
      <c r="CC1" s="25">
        <v>44273</v>
      </c>
      <c r="CD1" s="25">
        <v>44274</v>
      </c>
      <c r="CE1" s="25">
        <v>44275</v>
      </c>
      <c r="CF1" s="25">
        <v>44276</v>
      </c>
      <c r="CG1" s="25">
        <v>44277</v>
      </c>
      <c r="CH1" s="25">
        <v>44278</v>
      </c>
      <c r="CI1" s="25">
        <v>44279</v>
      </c>
      <c r="CJ1" s="25">
        <v>44280</v>
      </c>
      <c r="CK1" s="25">
        <v>44281</v>
      </c>
      <c r="CL1" s="25">
        <v>44282</v>
      </c>
      <c r="CM1" s="25">
        <v>44283</v>
      </c>
      <c r="CN1" s="25">
        <v>44284</v>
      </c>
      <c r="CO1" s="25">
        <v>44285</v>
      </c>
      <c r="CP1" s="25">
        <v>44286</v>
      </c>
      <c r="CQ1" s="25">
        <v>44287</v>
      </c>
      <c r="CR1" s="25">
        <v>44288</v>
      </c>
      <c r="CS1" s="25">
        <v>44289</v>
      </c>
      <c r="CT1" s="25">
        <v>44290</v>
      </c>
      <c r="CU1" s="25">
        <v>44291</v>
      </c>
      <c r="CV1" s="25">
        <v>44292</v>
      </c>
      <c r="CW1" s="25">
        <v>44293</v>
      </c>
      <c r="CX1" s="25">
        <v>44294</v>
      </c>
      <c r="CY1" s="25">
        <v>44295</v>
      </c>
      <c r="CZ1" s="25">
        <v>44296</v>
      </c>
      <c r="DA1" s="25">
        <v>44297</v>
      </c>
      <c r="DB1" s="25">
        <v>44298</v>
      </c>
      <c r="DC1" s="25">
        <v>44299</v>
      </c>
      <c r="DD1" s="25">
        <v>44300</v>
      </c>
      <c r="DE1" s="25">
        <v>44301</v>
      </c>
      <c r="DF1" s="25">
        <v>44302</v>
      </c>
      <c r="DG1" s="25">
        <v>44303</v>
      </c>
      <c r="DH1" s="25">
        <v>44304</v>
      </c>
      <c r="DI1" s="25">
        <v>44305</v>
      </c>
      <c r="DJ1" s="25">
        <v>44306</v>
      </c>
      <c r="DK1" s="25">
        <v>44307</v>
      </c>
      <c r="DL1" s="25">
        <v>44308</v>
      </c>
      <c r="DM1" s="25">
        <v>44309</v>
      </c>
      <c r="DN1" s="25">
        <v>44310</v>
      </c>
      <c r="DO1" s="25">
        <v>44311</v>
      </c>
      <c r="DP1" s="25">
        <v>44312</v>
      </c>
      <c r="DQ1" s="25">
        <v>44313</v>
      </c>
      <c r="DR1" s="25">
        <v>44314</v>
      </c>
      <c r="DS1" s="25">
        <v>44315</v>
      </c>
      <c r="DT1" s="25">
        <v>44316</v>
      </c>
      <c r="DU1" s="25">
        <v>44317</v>
      </c>
      <c r="DV1" s="25">
        <v>44318</v>
      </c>
      <c r="DW1" s="25">
        <v>44319</v>
      </c>
      <c r="DX1" s="25">
        <v>44320</v>
      </c>
      <c r="DY1" s="25">
        <v>44321</v>
      </c>
      <c r="DZ1" s="25">
        <v>44322</v>
      </c>
      <c r="EA1" s="25">
        <v>44323</v>
      </c>
      <c r="EB1" s="25">
        <v>44324</v>
      </c>
      <c r="EC1" s="25">
        <v>44325</v>
      </c>
      <c r="ED1" s="25">
        <v>44326</v>
      </c>
      <c r="EE1" s="25">
        <v>44327</v>
      </c>
      <c r="EF1" s="25">
        <v>44328</v>
      </c>
      <c r="EG1" s="25">
        <v>44329</v>
      </c>
      <c r="EH1" s="25">
        <v>44330</v>
      </c>
      <c r="EI1" s="25">
        <v>44331</v>
      </c>
      <c r="EJ1" s="25">
        <v>44332</v>
      </c>
      <c r="EK1" s="25">
        <v>44333</v>
      </c>
      <c r="EL1" s="25">
        <v>44334</v>
      </c>
      <c r="EM1" s="25">
        <v>44335</v>
      </c>
      <c r="EN1" s="25">
        <v>44336</v>
      </c>
      <c r="EO1" s="25">
        <v>44337</v>
      </c>
      <c r="EP1" s="25">
        <v>44338</v>
      </c>
      <c r="EQ1" s="25">
        <v>44339</v>
      </c>
      <c r="ER1" s="25">
        <v>44340</v>
      </c>
      <c r="ES1" s="25">
        <v>44341</v>
      </c>
      <c r="ET1" s="25">
        <v>44342</v>
      </c>
      <c r="EU1" s="25">
        <v>44343</v>
      </c>
      <c r="EV1" s="25">
        <v>44344</v>
      </c>
      <c r="EW1" s="25">
        <v>44345</v>
      </c>
      <c r="EX1" s="25">
        <v>44346</v>
      </c>
      <c r="EY1" s="25">
        <v>44347</v>
      </c>
      <c r="EZ1" s="25">
        <v>44348</v>
      </c>
      <c r="FA1" s="25">
        <v>44349</v>
      </c>
      <c r="FB1" s="25">
        <v>44350</v>
      </c>
      <c r="FC1" s="25">
        <v>44351</v>
      </c>
      <c r="FD1" s="25">
        <v>44352</v>
      </c>
      <c r="FE1" s="25">
        <v>44353</v>
      </c>
      <c r="FF1" s="25">
        <v>44354</v>
      </c>
      <c r="FG1" s="25">
        <v>44355</v>
      </c>
      <c r="FH1" s="25">
        <v>44356</v>
      </c>
      <c r="FI1" s="25">
        <v>44357</v>
      </c>
      <c r="FJ1" s="25">
        <v>44358</v>
      </c>
      <c r="FK1" s="25">
        <v>44359</v>
      </c>
      <c r="FL1" s="25">
        <v>44360</v>
      </c>
      <c r="FM1" s="25">
        <v>44361</v>
      </c>
      <c r="FN1" s="25">
        <v>44362</v>
      </c>
      <c r="FO1" s="25">
        <v>44363</v>
      </c>
      <c r="FP1" s="25">
        <v>44364</v>
      </c>
      <c r="FQ1" s="25">
        <v>44365</v>
      </c>
      <c r="FR1" s="25">
        <v>44366</v>
      </c>
      <c r="FS1" s="25">
        <v>44367</v>
      </c>
      <c r="FT1" s="25">
        <v>44368</v>
      </c>
      <c r="FU1" s="25">
        <v>44369</v>
      </c>
      <c r="FV1" s="25">
        <v>44370</v>
      </c>
      <c r="FW1" s="25">
        <v>44371</v>
      </c>
      <c r="FX1" s="25">
        <v>44372</v>
      </c>
      <c r="FY1" s="25">
        <v>44373</v>
      </c>
      <c r="FZ1" s="25">
        <v>44374</v>
      </c>
      <c r="GA1" s="25">
        <v>44375</v>
      </c>
      <c r="GB1" s="25">
        <v>44376</v>
      </c>
      <c r="GC1" s="25">
        <v>44377</v>
      </c>
      <c r="GD1" s="25">
        <v>44378</v>
      </c>
      <c r="GE1" s="25">
        <v>44379</v>
      </c>
      <c r="GF1" s="25">
        <v>44380</v>
      </c>
      <c r="GG1" s="25">
        <v>44381</v>
      </c>
      <c r="GH1" s="25">
        <v>44382</v>
      </c>
      <c r="GI1" s="25">
        <v>44383</v>
      </c>
      <c r="GJ1" s="25">
        <v>44384</v>
      </c>
      <c r="GK1" s="25">
        <v>44385</v>
      </c>
      <c r="GL1" s="25">
        <v>44386</v>
      </c>
      <c r="GM1" s="25">
        <v>44387</v>
      </c>
      <c r="GN1" s="25">
        <v>44388</v>
      </c>
      <c r="GO1" s="25">
        <v>44389</v>
      </c>
      <c r="GP1" s="25">
        <v>44390</v>
      </c>
      <c r="GQ1" s="25">
        <v>44391</v>
      </c>
      <c r="GR1" s="25">
        <v>44392</v>
      </c>
      <c r="GS1" s="25">
        <v>44393</v>
      </c>
      <c r="GT1" s="25">
        <v>44394</v>
      </c>
      <c r="GU1" s="25">
        <v>44395</v>
      </c>
      <c r="GV1" s="25">
        <v>44396</v>
      </c>
      <c r="GW1" s="25">
        <v>44397</v>
      </c>
      <c r="GX1" s="25">
        <v>44398</v>
      </c>
      <c r="GY1" s="25">
        <v>44399</v>
      </c>
      <c r="GZ1" s="25">
        <v>44400</v>
      </c>
      <c r="HA1" s="25">
        <v>44401</v>
      </c>
      <c r="HB1" s="25">
        <v>44402</v>
      </c>
      <c r="HC1" s="25">
        <v>44403</v>
      </c>
      <c r="HD1" s="25">
        <v>44404</v>
      </c>
      <c r="HE1" s="25">
        <v>44405</v>
      </c>
      <c r="HF1" s="25">
        <v>44406</v>
      </c>
      <c r="HG1" s="25">
        <v>44407</v>
      </c>
      <c r="HH1" s="25">
        <v>44408</v>
      </c>
      <c r="HI1" s="25">
        <v>44409</v>
      </c>
      <c r="HJ1" s="25">
        <v>44410</v>
      </c>
      <c r="HK1" s="25">
        <v>44411</v>
      </c>
      <c r="HL1" s="25">
        <v>44412</v>
      </c>
      <c r="HM1" s="25">
        <v>44413</v>
      </c>
      <c r="HN1" s="25">
        <v>44414</v>
      </c>
      <c r="HO1" s="25">
        <v>44415</v>
      </c>
      <c r="HP1" s="25">
        <v>44416</v>
      </c>
      <c r="HQ1" s="25">
        <v>44417</v>
      </c>
      <c r="HR1" s="25">
        <v>44418</v>
      </c>
      <c r="HS1" s="25">
        <v>44419</v>
      </c>
      <c r="HT1" s="25">
        <v>44420</v>
      </c>
      <c r="HU1" s="25">
        <v>44421</v>
      </c>
      <c r="HV1" s="25">
        <v>44422</v>
      </c>
      <c r="HW1" s="25">
        <v>44423</v>
      </c>
      <c r="HX1" s="25">
        <v>44424</v>
      </c>
      <c r="HY1" s="25">
        <v>44425</v>
      </c>
      <c r="HZ1" s="25">
        <v>44426</v>
      </c>
      <c r="IA1" s="25">
        <v>44427</v>
      </c>
      <c r="IB1" s="25">
        <v>44428</v>
      </c>
      <c r="IC1" s="25">
        <v>44429</v>
      </c>
      <c r="ID1" s="25">
        <v>44430</v>
      </c>
      <c r="IE1" s="25">
        <v>44431</v>
      </c>
      <c r="IF1" s="25">
        <v>44432</v>
      </c>
      <c r="IG1" s="25">
        <v>44433</v>
      </c>
      <c r="IH1" s="25">
        <v>44434</v>
      </c>
      <c r="II1" s="25">
        <v>44435</v>
      </c>
      <c r="IJ1" s="25">
        <v>44436</v>
      </c>
      <c r="IK1" s="25">
        <v>44437</v>
      </c>
      <c r="IL1" s="25">
        <v>44438</v>
      </c>
      <c r="IM1" s="25">
        <v>44439</v>
      </c>
      <c r="IN1" s="25">
        <v>44440</v>
      </c>
      <c r="IO1" s="25">
        <v>44441</v>
      </c>
      <c r="IP1" s="25">
        <v>44442</v>
      </c>
      <c r="IQ1" s="25">
        <v>44443</v>
      </c>
      <c r="IR1" s="25">
        <v>44444</v>
      </c>
      <c r="IS1" s="25">
        <v>44445</v>
      </c>
      <c r="IT1" s="25">
        <v>44446</v>
      </c>
      <c r="IU1" s="25">
        <v>44447</v>
      </c>
      <c r="IV1" s="25">
        <v>44448</v>
      </c>
      <c r="IW1" s="25">
        <v>44449</v>
      </c>
      <c r="IX1" s="25">
        <v>44450</v>
      </c>
      <c r="IY1" s="25">
        <v>44451</v>
      </c>
      <c r="IZ1" s="25">
        <v>44452</v>
      </c>
      <c r="JA1" s="25">
        <v>44453</v>
      </c>
      <c r="JB1" s="25">
        <v>44454</v>
      </c>
      <c r="JC1" s="25">
        <v>44455</v>
      </c>
      <c r="JD1" s="25">
        <v>44456</v>
      </c>
      <c r="JE1" s="25">
        <v>44457</v>
      </c>
      <c r="JF1" s="25">
        <v>44458</v>
      </c>
      <c r="JG1" s="25">
        <v>44459</v>
      </c>
      <c r="JH1" s="25">
        <v>44460</v>
      </c>
      <c r="JI1" s="25">
        <v>44461</v>
      </c>
      <c r="JJ1" s="25">
        <v>44462</v>
      </c>
      <c r="JK1" s="25">
        <v>44463</v>
      </c>
      <c r="JL1" s="25">
        <v>44464</v>
      </c>
      <c r="JM1" s="25">
        <v>44465</v>
      </c>
      <c r="JN1" s="25">
        <v>44466</v>
      </c>
      <c r="JO1" s="25">
        <v>44467</v>
      </c>
      <c r="JP1" s="25">
        <v>44468</v>
      </c>
      <c r="JQ1" s="25">
        <v>44469</v>
      </c>
      <c r="JR1" s="25">
        <v>44470</v>
      </c>
      <c r="JS1" s="25">
        <v>44471</v>
      </c>
      <c r="JT1" s="25">
        <v>44472</v>
      </c>
      <c r="JU1" s="25">
        <v>44473</v>
      </c>
      <c r="JV1" s="25">
        <v>44474</v>
      </c>
      <c r="JW1" s="25">
        <v>44475</v>
      </c>
      <c r="JX1" s="25">
        <v>44476</v>
      </c>
      <c r="JY1" s="25">
        <v>44477</v>
      </c>
      <c r="JZ1" s="25">
        <v>44478</v>
      </c>
      <c r="KA1" s="25">
        <v>44479</v>
      </c>
      <c r="KB1" s="25">
        <v>44480</v>
      </c>
      <c r="KC1" s="25">
        <v>44481</v>
      </c>
      <c r="KD1" s="25">
        <v>44482</v>
      </c>
      <c r="KE1" s="25">
        <v>44483</v>
      </c>
      <c r="KF1" s="25">
        <v>44484</v>
      </c>
      <c r="KG1" s="25">
        <v>44485</v>
      </c>
      <c r="KH1" s="25">
        <v>44486</v>
      </c>
      <c r="KI1" s="25">
        <v>44487</v>
      </c>
      <c r="KJ1" s="25">
        <v>44488</v>
      </c>
      <c r="KK1" s="25">
        <v>44489</v>
      </c>
      <c r="KL1" s="25">
        <v>44490</v>
      </c>
      <c r="KM1" s="25">
        <v>44491</v>
      </c>
      <c r="KN1" s="25">
        <v>44492</v>
      </c>
      <c r="KO1" s="25">
        <v>44493</v>
      </c>
      <c r="KP1" s="25">
        <v>44494</v>
      </c>
      <c r="KQ1" s="25">
        <v>44495</v>
      </c>
      <c r="KR1" s="25">
        <v>44496</v>
      </c>
      <c r="KS1" s="25">
        <v>44497</v>
      </c>
      <c r="KT1" s="25">
        <v>44498</v>
      </c>
      <c r="KU1" s="25">
        <v>44499</v>
      </c>
      <c r="KV1" s="25">
        <v>44500</v>
      </c>
      <c r="KW1" s="25">
        <v>44501</v>
      </c>
      <c r="KX1" s="25">
        <v>44502</v>
      </c>
      <c r="KY1" s="25">
        <v>44503</v>
      </c>
      <c r="KZ1" s="25">
        <v>44504</v>
      </c>
      <c r="LA1" s="25">
        <v>44505</v>
      </c>
      <c r="LB1" s="25">
        <v>44506</v>
      </c>
      <c r="LC1" s="25">
        <v>44507</v>
      </c>
      <c r="LD1" s="25">
        <v>44508</v>
      </c>
      <c r="LE1" s="25">
        <v>44509</v>
      </c>
      <c r="LF1" s="25">
        <v>44510</v>
      </c>
      <c r="LG1" s="25">
        <v>44511</v>
      </c>
      <c r="LH1" s="25">
        <v>44512</v>
      </c>
      <c r="LI1" s="25">
        <v>44513</v>
      </c>
      <c r="LJ1" s="25">
        <v>44514</v>
      </c>
      <c r="LK1" s="25">
        <v>44515</v>
      </c>
      <c r="LL1" s="25">
        <v>44516</v>
      </c>
      <c r="LM1" s="25">
        <v>44517</v>
      </c>
      <c r="LN1" s="25">
        <v>44518</v>
      </c>
      <c r="LO1" s="25">
        <v>44519</v>
      </c>
      <c r="LP1" s="25">
        <v>44520</v>
      </c>
      <c r="LQ1" s="25">
        <v>44521</v>
      </c>
      <c r="LR1" s="25">
        <v>44522</v>
      </c>
      <c r="LS1" s="25">
        <v>44523</v>
      </c>
      <c r="LT1" s="25">
        <v>44524</v>
      </c>
      <c r="LU1" s="25">
        <v>44525</v>
      </c>
      <c r="LV1" s="25">
        <v>44526</v>
      </c>
      <c r="LW1" s="25">
        <v>44527</v>
      </c>
      <c r="LX1" s="25">
        <v>44528</v>
      </c>
      <c r="LY1" s="25">
        <v>44529</v>
      </c>
      <c r="LZ1" s="25">
        <v>44530</v>
      </c>
      <c r="MA1" s="25">
        <v>44531</v>
      </c>
      <c r="MB1" s="25">
        <v>44532</v>
      </c>
      <c r="MC1" s="25">
        <v>44533</v>
      </c>
      <c r="MD1" s="25">
        <v>44534</v>
      </c>
      <c r="ME1" s="25">
        <v>44535</v>
      </c>
      <c r="MF1" s="25">
        <v>44536</v>
      </c>
      <c r="MG1" s="25">
        <v>44537</v>
      </c>
      <c r="MH1" s="25">
        <v>44538</v>
      </c>
      <c r="MI1" s="25">
        <v>44539</v>
      </c>
      <c r="MJ1" s="25">
        <v>44540</v>
      </c>
      <c r="MK1" s="25">
        <v>44541</v>
      </c>
      <c r="ML1" s="25">
        <v>44542</v>
      </c>
      <c r="MM1" s="25">
        <v>44543</v>
      </c>
      <c r="MN1" s="25">
        <v>44544</v>
      </c>
      <c r="MO1" s="25">
        <v>44545</v>
      </c>
      <c r="MP1" s="25">
        <v>44546</v>
      </c>
      <c r="MQ1" s="25">
        <v>44547</v>
      </c>
      <c r="MR1" s="25">
        <v>44548</v>
      </c>
      <c r="MS1" s="25">
        <v>44549</v>
      </c>
      <c r="MT1" s="25">
        <v>44550</v>
      </c>
      <c r="MU1" s="25">
        <v>44551</v>
      </c>
      <c r="MV1" s="25">
        <v>44552</v>
      </c>
      <c r="MW1" s="25">
        <v>44553</v>
      </c>
      <c r="MX1" s="25">
        <v>44554</v>
      </c>
      <c r="MY1" s="25">
        <v>44555</v>
      </c>
      <c r="MZ1" s="25">
        <v>44556</v>
      </c>
      <c r="NA1" s="25">
        <v>44557</v>
      </c>
      <c r="NB1" s="25">
        <v>44558</v>
      </c>
      <c r="NC1" s="25">
        <v>44559</v>
      </c>
      <c r="ND1" s="25">
        <v>44560</v>
      </c>
      <c r="NE1" s="25">
        <v>44195</v>
      </c>
    </row>
    <row r="2" spans="1:369" ht="20" customHeight="1" x14ac:dyDescent="0.15">
      <c r="A2" s="218" t="s">
        <v>254</v>
      </c>
      <c r="B2" s="219"/>
      <c r="C2" s="27" t="s">
        <v>224</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20"/>
      <c r="B3" s="221"/>
      <c r="C3" s="27" t="s">
        <v>223</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22"/>
      <c r="B4" s="223"/>
      <c r="C4" s="27" t="s">
        <v>222</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8" t="s">
        <v>253</v>
      </c>
      <c r="B5" s="219"/>
      <c r="C5" s="27" t="s">
        <v>224</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20"/>
      <c r="B6" s="221"/>
      <c r="C6" s="27" t="s">
        <v>223</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22"/>
      <c r="B7" s="223"/>
      <c r="C7" s="27" t="s">
        <v>222</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8" t="s">
        <v>252</v>
      </c>
      <c r="B8" s="219"/>
      <c r="C8" s="27" t="s">
        <v>224</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20"/>
      <c r="B9" s="221"/>
      <c r="C9" s="27" t="s">
        <v>223</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22"/>
      <c r="B10" s="223"/>
      <c r="C10" s="27" t="s">
        <v>222</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8" t="s">
        <v>251</v>
      </c>
      <c r="B11" s="219"/>
      <c r="C11" s="27" t="s">
        <v>224</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20"/>
      <c r="B12" s="221"/>
      <c r="C12" s="27" t="s">
        <v>223</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22"/>
      <c r="B13" s="223"/>
      <c r="C13" s="27" t="s">
        <v>222</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8" t="s">
        <v>250</v>
      </c>
      <c r="B14" s="219"/>
      <c r="C14" s="27" t="s">
        <v>224</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20"/>
      <c r="B15" s="221"/>
      <c r="C15" s="27" t="s">
        <v>223</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22"/>
      <c r="B16" s="223"/>
      <c r="C16" s="27" t="s">
        <v>222</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8" t="s">
        <v>249</v>
      </c>
      <c r="B17" s="219"/>
      <c r="C17" s="27" t="s">
        <v>224</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20"/>
      <c r="B18" s="221"/>
      <c r="C18" s="27" t="s">
        <v>223</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22"/>
      <c r="B19" s="223"/>
      <c r="C19" s="27" t="s">
        <v>222</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8" t="s">
        <v>248</v>
      </c>
      <c r="B20" s="219"/>
      <c r="C20" s="27" t="s">
        <v>224</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20"/>
      <c r="B21" s="221"/>
      <c r="C21" s="27" t="s">
        <v>223</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22"/>
      <c r="B22" s="223"/>
      <c r="C22" s="27" t="s">
        <v>222</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8" t="s">
        <v>247</v>
      </c>
      <c r="B23" s="219"/>
      <c r="C23" s="27" t="s">
        <v>224</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20"/>
      <c r="B24" s="221"/>
      <c r="C24" s="27" t="s">
        <v>223</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22"/>
      <c r="B25" s="223"/>
      <c r="C25" s="27" t="s">
        <v>222</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8" t="s">
        <v>246</v>
      </c>
      <c r="B26" s="219"/>
      <c r="C26" s="27" t="s">
        <v>224</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20"/>
      <c r="B27" s="221"/>
      <c r="C27" s="27" t="s">
        <v>223</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22"/>
      <c r="B28" s="223"/>
      <c r="C28" s="27" t="s">
        <v>222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8" t="s">
        <v>245</v>
      </c>
      <c r="B29" s="219"/>
      <c r="C29" s="27" t="s">
        <v>224</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20"/>
      <c r="B30" s="221"/>
      <c r="C30" s="27" t="s">
        <v>223</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22"/>
      <c r="B31" s="223"/>
      <c r="C31" s="27" t="s">
        <v>222</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8" t="s">
        <v>244</v>
      </c>
      <c r="B32" s="219"/>
      <c r="C32" s="27" t="s">
        <v>224</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20"/>
      <c r="B33" s="221"/>
      <c r="C33" s="27" t="s">
        <v>223</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22"/>
      <c r="B34" s="223"/>
      <c r="C34" s="27" t="s">
        <v>222</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8" t="s">
        <v>243</v>
      </c>
      <c r="B35" s="219"/>
      <c r="C35" s="27" t="s">
        <v>224</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20"/>
      <c r="B36" s="221"/>
      <c r="C36" s="27" t="s">
        <v>223</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22"/>
      <c r="B37" s="223"/>
      <c r="C37" s="27" t="s">
        <v>222</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8" t="s">
        <v>242</v>
      </c>
      <c r="B38" s="219"/>
      <c r="C38" s="27" t="s">
        <v>224</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20"/>
      <c r="B39" s="221"/>
      <c r="C39" s="27" t="s">
        <v>223</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22"/>
      <c r="B40" s="223"/>
      <c r="C40" s="27" t="s">
        <v>222</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8" t="s">
        <v>241</v>
      </c>
      <c r="B41" s="219"/>
      <c r="C41" s="27" t="s">
        <v>224</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20"/>
      <c r="B42" s="221"/>
      <c r="C42" s="27" t="s">
        <v>223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22"/>
      <c r="B43" s="223"/>
      <c r="C43" s="27" t="s">
        <v>222</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8" t="s">
        <v>240</v>
      </c>
      <c r="B44" s="219"/>
      <c r="C44" s="27" t="s">
        <v>224</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20"/>
      <c r="B45" s="221"/>
      <c r="C45" s="27" t="s">
        <v>223</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22"/>
      <c r="B46" s="223"/>
      <c r="C46" s="27" t="s">
        <v>222</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8" t="s">
        <v>239</v>
      </c>
      <c r="B47" s="219"/>
      <c r="C47" s="27" t="s">
        <v>224</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20"/>
      <c r="B48" s="221"/>
      <c r="C48" s="27" t="s">
        <v>223</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22"/>
      <c r="B49" s="223"/>
      <c r="C49" s="27" t="s">
        <v>222</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8" t="s">
        <v>238</v>
      </c>
      <c r="B50" s="219"/>
      <c r="C50" s="27" t="s">
        <v>224</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20"/>
      <c r="B51" s="221"/>
      <c r="C51" s="27" t="s">
        <v>223</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22"/>
      <c r="B52" s="223"/>
      <c r="C52" s="27" t="s">
        <v>222</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8" t="s">
        <v>237</v>
      </c>
      <c r="B53" s="219"/>
      <c r="C53" s="27" t="s">
        <v>224</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20"/>
      <c r="B54" s="221"/>
      <c r="C54" s="27" t="s">
        <v>223</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22"/>
      <c r="B55" s="223"/>
      <c r="C55" s="27" t="s">
        <v>222</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8" t="s">
        <v>236</v>
      </c>
      <c r="B56" s="219"/>
      <c r="C56" s="27" t="s">
        <v>224</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20"/>
      <c r="B57" s="221"/>
      <c r="C57" s="27" t="s">
        <v>223</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22"/>
      <c r="B58" s="223"/>
      <c r="C58" s="27" t="s">
        <v>222</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8" t="s">
        <v>235</v>
      </c>
      <c r="B59" s="219"/>
      <c r="C59" s="27" t="s">
        <v>224</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20"/>
      <c r="B60" s="221"/>
      <c r="C60" s="27" t="s">
        <v>223</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22"/>
      <c r="B61" s="223"/>
      <c r="C61" s="27" t="s">
        <v>222</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8" t="s">
        <v>234</v>
      </c>
      <c r="B62" s="219"/>
      <c r="C62" s="27" t="s">
        <v>224</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20"/>
      <c r="B63" s="221"/>
      <c r="C63" s="27" t="s">
        <v>223</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22"/>
      <c r="B64" s="223"/>
      <c r="C64" s="27" t="s">
        <v>222</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8" t="s">
        <v>233</v>
      </c>
      <c r="B65" s="219"/>
      <c r="C65" s="27" t="s">
        <v>224</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20"/>
      <c r="B66" s="221"/>
      <c r="C66" s="27" t="s">
        <v>223</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22"/>
      <c r="B67" s="223"/>
      <c r="C67" s="27" t="s">
        <v>222</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8" t="s">
        <v>232</v>
      </c>
      <c r="B68" s="219"/>
      <c r="C68" s="27" t="s">
        <v>224</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20"/>
      <c r="B69" s="221"/>
      <c r="C69" s="27" t="s">
        <v>223</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22"/>
      <c r="B70" s="223"/>
      <c r="C70" s="27" t="s">
        <v>222</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8" t="s">
        <v>231</v>
      </c>
      <c r="B71" s="219"/>
      <c r="C71" s="27" t="s">
        <v>224</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20"/>
      <c r="B72" s="221"/>
      <c r="C72" s="27" t="s">
        <v>223</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22"/>
      <c r="B73" s="223"/>
      <c r="C73" s="27" t="s">
        <v>222</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8" t="s">
        <v>230</v>
      </c>
      <c r="B74" s="219"/>
      <c r="C74" s="27" t="s">
        <v>224</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20"/>
      <c r="B75" s="221"/>
      <c r="C75" s="27" t="s">
        <v>223</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22"/>
      <c r="B76" s="223"/>
      <c r="C76" s="27" t="s">
        <v>222</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8" t="s">
        <v>229</v>
      </c>
      <c r="B77" s="219"/>
      <c r="C77" s="27" t="s">
        <v>224</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20"/>
      <c r="B78" s="221"/>
      <c r="C78" s="27" t="s">
        <v>223</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22"/>
      <c r="B79" s="223"/>
      <c r="C79" s="27" t="s">
        <v>222</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8" t="s">
        <v>228</v>
      </c>
      <c r="B80" s="219"/>
      <c r="C80" s="27" t="s">
        <v>224</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20"/>
      <c r="B81" s="221"/>
      <c r="C81" s="27" t="s">
        <v>223</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22"/>
      <c r="B82" s="223"/>
      <c r="C82" s="27" t="s">
        <v>222</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8" t="s">
        <v>227</v>
      </c>
      <c r="B83" s="219"/>
      <c r="C83" s="27" t="s">
        <v>224</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20"/>
      <c r="B84" s="221"/>
      <c r="C84" s="27" t="s">
        <v>223</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22"/>
      <c r="B85" s="223"/>
      <c r="C85" s="27" t="s">
        <v>222</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8" t="s">
        <v>226</v>
      </c>
      <c r="B86" s="219"/>
      <c r="C86" s="27" t="s">
        <v>224</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20"/>
      <c r="B87" s="221"/>
      <c r="C87" s="27" t="s">
        <v>223</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22"/>
      <c r="B88" s="223"/>
      <c r="C88" s="27" t="s">
        <v>222</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8" t="s">
        <v>225</v>
      </c>
      <c r="B89" s="219"/>
      <c r="C89" s="27" t="s">
        <v>224</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20"/>
      <c r="B90" s="221"/>
      <c r="C90" s="27" t="s">
        <v>223</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22"/>
      <c r="B91" s="223"/>
      <c r="C91" s="27" t="s">
        <v>222</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35:B37"/>
    <mergeCell ref="A74:B76"/>
    <mergeCell ref="A77:B79"/>
    <mergeCell ref="A80:B82"/>
    <mergeCell ref="A83:B85"/>
    <mergeCell ref="A56:B58"/>
    <mergeCell ref="A59:B61"/>
    <mergeCell ref="A62:B64"/>
    <mergeCell ref="A65:B67"/>
    <mergeCell ref="A89:B91"/>
    <mergeCell ref="A68:B70"/>
    <mergeCell ref="A71:B73"/>
    <mergeCell ref="A50:B52"/>
    <mergeCell ref="A53:B55"/>
    <mergeCell ref="A2:B4"/>
    <mergeCell ref="A5:B7"/>
    <mergeCell ref="A8:B10"/>
    <mergeCell ref="A11:B13"/>
    <mergeCell ref="A86:B88"/>
    <mergeCell ref="A14:B16"/>
    <mergeCell ref="A17:B19"/>
    <mergeCell ref="A38:B40"/>
    <mergeCell ref="A41:B43"/>
    <mergeCell ref="A44:B46"/>
    <mergeCell ref="A47:B49"/>
    <mergeCell ref="A20:B22"/>
    <mergeCell ref="A23:B25"/>
    <mergeCell ref="A26:B28"/>
    <mergeCell ref="A29:B31"/>
    <mergeCell ref="A32:B34"/>
  </mergeCells>
  <conditionalFormatting sqref="D32:ND91">
    <cfRule type="expression" dxfId="25" priority="4">
      <formula>WEEKDAY(2,B34)&gt;=6</formula>
    </cfRule>
  </conditionalFormatting>
  <conditionalFormatting sqref="D1:NE91">
    <cfRule type="expression" dxfId="24" priority="1">
      <formula>WEEKDAY(D1:$NE$1,2)&gt;=6</formula>
    </cfRule>
    <cfRule type="expression" dxfId="23" priority="2" stopIfTrue="1">
      <formula>WEEKDAY(D1,2)&gt;=6</formula>
    </cfRule>
  </conditionalFormatting>
  <conditionalFormatting sqref="D2:NE91">
    <cfRule type="expression" dxfId="22" priority="3">
      <formula>WEEKDAY(D2,2)&gt;=6</formula>
    </cfRule>
    <cfRule type="expression" dxfId="21"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980E-6697-5345-A9A3-6499D0B88590}">
  <dimension ref="A1:K28"/>
  <sheetViews>
    <sheetView workbookViewId="0">
      <selection sqref="A1:K7"/>
    </sheetView>
  </sheetViews>
  <sheetFormatPr baseColWidth="10" defaultRowHeight="14" x14ac:dyDescent="0.15"/>
  <cols>
    <col min="1" max="16384" width="10.83203125" style="24"/>
  </cols>
  <sheetData>
    <row r="1" spans="1:11" x14ac:dyDescent="0.15">
      <c r="A1" s="233" t="e" vm="1">
        <v>#VALUE!</v>
      </c>
      <c r="B1" s="233"/>
      <c r="C1" s="233"/>
      <c r="D1" s="233"/>
      <c r="E1" s="233"/>
      <c r="F1" s="233"/>
      <c r="G1" s="233"/>
      <c r="H1" s="233"/>
      <c r="I1" s="233"/>
      <c r="J1" s="233"/>
      <c r="K1" s="233"/>
    </row>
    <row r="2" spans="1:11" x14ac:dyDescent="0.15">
      <c r="A2" s="233"/>
      <c r="B2" s="233"/>
      <c r="C2" s="233"/>
      <c r="D2" s="233"/>
      <c r="E2" s="233"/>
      <c r="F2" s="233"/>
      <c r="G2" s="233"/>
      <c r="H2" s="233"/>
      <c r="I2" s="233"/>
      <c r="J2" s="233"/>
      <c r="K2" s="233"/>
    </row>
    <row r="3" spans="1:11" x14ac:dyDescent="0.15">
      <c r="A3" s="233"/>
      <c r="B3" s="233"/>
      <c r="C3" s="233"/>
      <c r="D3" s="233"/>
      <c r="E3" s="233"/>
      <c r="F3" s="233"/>
      <c r="G3" s="233"/>
      <c r="H3" s="233"/>
      <c r="I3" s="233"/>
      <c r="J3" s="233"/>
      <c r="K3" s="233"/>
    </row>
    <row r="4" spans="1:11" x14ac:dyDescent="0.15">
      <c r="A4" s="233"/>
      <c r="B4" s="233"/>
      <c r="C4" s="233"/>
      <c r="D4" s="233"/>
      <c r="E4" s="233"/>
      <c r="F4" s="233"/>
      <c r="G4" s="233"/>
      <c r="H4" s="233"/>
      <c r="I4" s="233"/>
      <c r="J4" s="233"/>
      <c r="K4" s="233"/>
    </row>
    <row r="5" spans="1:11" x14ac:dyDescent="0.15">
      <c r="A5" s="233"/>
      <c r="B5" s="233"/>
      <c r="C5" s="233"/>
      <c r="D5" s="233"/>
      <c r="E5" s="233"/>
      <c r="F5" s="233"/>
      <c r="G5" s="233"/>
      <c r="H5" s="233"/>
      <c r="I5" s="233"/>
      <c r="J5" s="233"/>
      <c r="K5" s="233"/>
    </row>
    <row r="6" spans="1:11" x14ac:dyDescent="0.15">
      <c r="A6" s="233"/>
      <c r="B6" s="233"/>
      <c r="C6" s="233"/>
      <c r="D6" s="233"/>
      <c r="E6" s="233"/>
      <c r="F6" s="233"/>
      <c r="G6" s="233"/>
      <c r="H6" s="233"/>
      <c r="I6" s="233"/>
      <c r="J6" s="233"/>
      <c r="K6" s="233"/>
    </row>
    <row r="7" spans="1:11" x14ac:dyDescent="0.15">
      <c r="A7" s="233"/>
      <c r="B7" s="233"/>
      <c r="C7" s="233"/>
      <c r="D7" s="233"/>
      <c r="E7" s="233"/>
      <c r="F7" s="233"/>
      <c r="G7" s="233"/>
      <c r="H7" s="233"/>
      <c r="I7" s="233"/>
      <c r="J7" s="233"/>
      <c r="K7" s="233"/>
    </row>
    <row r="8" spans="1:11" x14ac:dyDescent="0.15">
      <c r="A8" s="231" t="s">
        <v>479</v>
      </c>
      <c r="B8" s="232"/>
      <c r="C8" s="232"/>
      <c r="D8" s="232"/>
      <c r="E8" s="232"/>
      <c r="F8" s="232"/>
      <c r="G8" s="232"/>
      <c r="H8" s="232"/>
      <c r="I8" s="232"/>
      <c r="J8" s="232"/>
      <c r="K8" s="232"/>
    </row>
    <row r="9" spans="1:11" x14ac:dyDescent="0.15">
      <c r="A9" s="232"/>
      <c r="B9" s="232"/>
      <c r="C9" s="232"/>
      <c r="D9" s="232"/>
      <c r="E9" s="232"/>
      <c r="F9" s="232"/>
      <c r="G9" s="232"/>
      <c r="H9" s="232"/>
      <c r="I9" s="232"/>
      <c r="J9" s="232"/>
      <c r="K9" s="232"/>
    </row>
    <row r="10" spans="1:11" x14ac:dyDescent="0.15">
      <c r="A10" s="232"/>
      <c r="B10" s="232"/>
      <c r="C10" s="232"/>
      <c r="D10" s="232"/>
      <c r="E10" s="232"/>
      <c r="F10" s="232"/>
      <c r="G10" s="232"/>
      <c r="H10" s="232"/>
      <c r="I10" s="232"/>
      <c r="J10" s="232"/>
      <c r="K10" s="232"/>
    </row>
    <row r="11" spans="1:11" x14ac:dyDescent="0.15">
      <c r="A11" s="232"/>
      <c r="B11" s="232"/>
      <c r="C11" s="232"/>
      <c r="D11" s="232"/>
      <c r="E11" s="232"/>
      <c r="F11" s="232"/>
      <c r="G11" s="232"/>
      <c r="H11" s="232"/>
      <c r="I11" s="232"/>
      <c r="J11" s="232"/>
      <c r="K11" s="232"/>
    </row>
    <row r="12" spans="1:11" x14ac:dyDescent="0.15">
      <c r="A12" s="232"/>
      <c r="B12" s="232"/>
      <c r="C12" s="232"/>
      <c r="D12" s="232"/>
      <c r="E12" s="232"/>
      <c r="F12" s="232"/>
      <c r="G12" s="232"/>
      <c r="H12" s="232"/>
      <c r="I12" s="232"/>
      <c r="J12" s="232"/>
      <c r="K12" s="232"/>
    </row>
    <row r="13" spans="1:11" x14ac:dyDescent="0.15">
      <c r="A13" s="232"/>
      <c r="B13" s="232"/>
      <c r="C13" s="232"/>
      <c r="D13" s="232"/>
      <c r="E13" s="232"/>
      <c r="F13" s="232"/>
      <c r="G13" s="232"/>
      <c r="H13" s="232"/>
      <c r="I13" s="232"/>
      <c r="J13" s="232"/>
      <c r="K13" s="232"/>
    </row>
    <row r="14" spans="1:11" x14ac:dyDescent="0.15">
      <c r="A14" s="232"/>
      <c r="B14" s="232"/>
      <c r="C14" s="232"/>
      <c r="D14" s="232"/>
      <c r="E14" s="232"/>
      <c r="F14" s="232"/>
      <c r="G14" s="232"/>
      <c r="H14" s="232"/>
      <c r="I14" s="232"/>
      <c r="J14" s="232"/>
      <c r="K14" s="232"/>
    </row>
    <row r="15" spans="1:11" x14ac:dyDescent="0.15">
      <c r="A15" s="232"/>
      <c r="B15" s="232"/>
      <c r="C15" s="232"/>
      <c r="D15" s="232"/>
      <c r="E15" s="232"/>
      <c r="F15" s="232"/>
      <c r="G15" s="232"/>
      <c r="H15" s="232"/>
      <c r="I15" s="232"/>
      <c r="J15" s="232"/>
      <c r="K15" s="232"/>
    </row>
    <row r="16" spans="1:11" x14ac:dyDescent="0.15">
      <c r="A16" s="232"/>
      <c r="B16" s="232"/>
      <c r="C16" s="232"/>
      <c r="D16" s="232"/>
      <c r="E16" s="232"/>
      <c r="F16" s="232"/>
      <c r="G16" s="232"/>
      <c r="H16" s="232"/>
      <c r="I16" s="232"/>
      <c r="J16" s="232"/>
      <c r="K16" s="232"/>
    </row>
    <row r="17" spans="1:11" x14ac:dyDescent="0.15">
      <c r="A17" s="232"/>
      <c r="B17" s="232"/>
      <c r="C17" s="232"/>
      <c r="D17" s="232"/>
      <c r="E17" s="232"/>
      <c r="F17" s="232"/>
      <c r="G17" s="232"/>
      <c r="H17" s="232"/>
      <c r="I17" s="232"/>
      <c r="J17" s="232"/>
      <c r="K17" s="232"/>
    </row>
    <row r="18" spans="1:11" x14ac:dyDescent="0.15">
      <c r="A18" s="232"/>
      <c r="B18" s="232"/>
      <c r="C18" s="232"/>
      <c r="D18" s="232"/>
      <c r="E18" s="232"/>
      <c r="F18" s="232"/>
      <c r="G18" s="232"/>
      <c r="H18" s="232"/>
      <c r="I18" s="232"/>
      <c r="J18" s="232"/>
      <c r="K18" s="232"/>
    </row>
    <row r="19" spans="1:11" x14ac:dyDescent="0.15">
      <c r="A19" s="232"/>
      <c r="B19" s="232"/>
      <c r="C19" s="232"/>
      <c r="D19" s="232"/>
      <c r="E19" s="232"/>
      <c r="F19" s="232"/>
      <c r="G19" s="232"/>
      <c r="H19" s="232"/>
      <c r="I19" s="232"/>
      <c r="J19" s="232"/>
      <c r="K19" s="232"/>
    </row>
    <row r="20" spans="1:11" x14ac:dyDescent="0.15">
      <c r="A20" s="232"/>
      <c r="B20" s="232"/>
      <c r="C20" s="232"/>
      <c r="D20" s="232"/>
      <c r="E20" s="232"/>
      <c r="F20" s="232"/>
      <c r="G20" s="232"/>
      <c r="H20" s="232"/>
      <c r="I20" s="232"/>
      <c r="J20" s="232"/>
      <c r="K20" s="232"/>
    </row>
    <row r="21" spans="1:11" x14ac:dyDescent="0.15">
      <c r="A21" s="232"/>
      <c r="B21" s="232"/>
      <c r="C21" s="232"/>
      <c r="D21" s="232"/>
      <c r="E21" s="232"/>
      <c r="F21" s="232"/>
      <c r="G21" s="232"/>
      <c r="H21" s="232"/>
      <c r="I21" s="232"/>
      <c r="J21" s="232"/>
      <c r="K21" s="232"/>
    </row>
    <row r="22" spans="1:11" x14ac:dyDescent="0.15">
      <c r="A22" s="232"/>
      <c r="B22" s="232"/>
      <c r="C22" s="232"/>
      <c r="D22" s="232"/>
      <c r="E22" s="232"/>
      <c r="F22" s="232"/>
      <c r="G22" s="232"/>
      <c r="H22" s="232"/>
      <c r="I22" s="232"/>
      <c r="J22" s="232"/>
      <c r="K22" s="232"/>
    </row>
    <row r="23" spans="1:11" x14ac:dyDescent="0.15">
      <c r="A23" s="232"/>
      <c r="B23" s="232"/>
      <c r="C23" s="232"/>
      <c r="D23" s="232"/>
      <c r="E23" s="232"/>
      <c r="F23" s="232"/>
      <c r="G23" s="232"/>
      <c r="H23" s="232"/>
      <c r="I23" s="232"/>
      <c r="J23" s="232"/>
      <c r="K23" s="232"/>
    </row>
    <row r="24" spans="1:11" x14ac:dyDescent="0.15">
      <c r="A24" s="232"/>
      <c r="B24" s="232"/>
      <c r="C24" s="232"/>
      <c r="D24" s="232"/>
      <c r="E24" s="232"/>
      <c r="F24" s="232"/>
      <c r="G24" s="232"/>
      <c r="H24" s="232"/>
      <c r="I24" s="232"/>
      <c r="J24" s="232"/>
      <c r="K24" s="232"/>
    </row>
    <row r="25" spans="1:11" x14ac:dyDescent="0.15">
      <c r="A25" s="232"/>
      <c r="B25" s="232"/>
      <c r="C25" s="232"/>
      <c r="D25" s="232"/>
      <c r="E25" s="232"/>
      <c r="F25" s="232"/>
      <c r="G25" s="232"/>
      <c r="H25" s="232"/>
      <c r="I25" s="232"/>
      <c r="J25" s="232"/>
      <c r="K25" s="232"/>
    </row>
    <row r="26" spans="1:11" x14ac:dyDescent="0.15">
      <c r="A26" s="232"/>
      <c r="B26" s="232"/>
      <c r="C26" s="232"/>
      <c r="D26" s="232"/>
      <c r="E26" s="232"/>
      <c r="F26" s="232"/>
      <c r="G26" s="232"/>
      <c r="H26" s="232"/>
      <c r="I26" s="232"/>
      <c r="J26" s="232"/>
      <c r="K26" s="232"/>
    </row>
    <row r="27" spans="1:11" x14ac:dyDescent="0.15">
      <c r="A27" s="232"/>
      <c r="B27" s="232"/>
      <c r="C27" s="232"/>
      <c r="D27" s="232"/>
      <c r="E27" s="232"/>
      <c r="F27" s="232"/>
      <c r="G27" s="232"/>
      <c r="H27" s="232"/>
      <c r="I27" s="232"/>
      <c r="J27" s="232"/>
      <c r="K27" s="232"/>
    </row>
    <row r="28" spans="1:11" x14ac:dyDescent="0.15">
      <c r="A28" s="232"/>
      <c r="B28" s="232"/>
      <c r="C28" s="232"/>
      <c r="D28" s="232"/>
      <c r="E28" s="232"/>
      <c r="F28" s="232"/>
      <c r="G28" s="232"/>
      <c r="H28" s="232"/>
      <c r="I28" s="232"/>
      <c r="J28" s="232"/>
      <c r="K28" s="232"/>
    </row>
  </sheetData>
  <mergeCells count="2">
    <mergeCell ref="A8:K28"/>
    <mergeCell ref="A1:K7"/>
  </mergeCells>
  <pageMargins left="0.7" right="0.7" top="0.78740157499999996" bottom="0.78740157499999996"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C6021-83DC-E542-9DD5-2CD5A4274A7E}">
  <dimension ref="A1:BI1008"/>
  <sheetViews>
    <sheetView showZeros="0" view="pageBreakPreview" zoomScaleNormal="85" zoomScaleSheetLayoutView="100" workbookViewId="0">
      <pane ySplit="18" topLeftCell="A384" activePane="bottomLeft" state="frozen"/>
      <selection activeCell="A386" sqref="A386:XFD386"/>
      <selection pane="bottomLeft" activeCell="X21" sqref="X21:AD385"/>
    </sheetView>
  </sheetViews>
  <sheetFormatPr baseColWidth="10" defaultColWidth="12.6640625" defaultRowHeight="15" customHeight="1" outlineLevelRow="1" x14ac:dyDescent="0.15"/>
  <cols>
    <col min="1" max="1" width="9.83203125" style="124" customWidth="1"/>
    <col min="2" max="2" width="4.83203125" style="124" hidden="1" customWidth="1"/>
    <col min="3" max="3" width="5" style="124" hidden="1" customWidth="1"/>
    <col min="4" max="4" width="8.1640625" style="124" hidden="1" customWidth="1"/>
    <col min="5" max="5" width="8" style="124" hidden="1" customWidth="1"/>
    <col min="6" max="6" width="8.1640625" style="124" hidden="1" customWidth="1"/>
    <col min="7" max="14" width="6.83203125" style="124" customWidth="1"/>
    <col min="15" max="15" width="7" style="124" customWidth="1"/>
    <col min="16" max="17" width="6.83203125" style="124" customWidth="1"/>
    <col min="18" max="21" width="6.83203125" style="124" hidden="1" customWidth="1"/>
    <col min="22" max="29" width="6.83203125" style="124" customWidth="1"/>
    <col min="30" max="30" width="36.83203125" style="124" customWidth="1"/>
    <col min="31" max="38" width="8.83203125" style="124" customWidth="1"/>
    <col min="39" max="60" width="6.83203125" style="124" customWidth="1"/>
    <col min="61" max="61" width="9" style="124" bestFit="1" customWidth="1"/>
    <col min="62" max="71" width="11" style="124" customWidth="1"/>
    <col min="72" max="16384" width="12.6640625" style="124"/>
  </cols>
  <sheetData>
    <row r="1" spans="1:61" ht="15" customHeight="1" outlineLevel="1" x14ac:dyDescent="0.15">
      <c r="A1" s="64" t="s">
        <v>167</v>
      </c>
      <c r="G1" s="64" t="s">
        <v>347</v>
      </c>
      <c r="I1" s="163"/>
      <c r="J1" s="163"/>
      <c r="K1" s="176" t="s">
        <v>302</v>
      </c>
      <c r="M1" s="161" t="s">
        <v>346</v>
      </c>
      <c r="N1" s="161"/>
      <c r="O1" s="162"/>
      <c r="P1" s="162"/>
      <c r="Q1" s="162"/>
      <c r="R1" s="162"/>
      <c r="S1" s="161"/>
      <c r="T1" s="162"/>
      <c r="U1" s="162"/>
      <c r="V1" s="176" t="s">
        <v>302</v>
      </c>
      <c r="W1" s="64"/>
      <c r="X1" s="161" t="s">
        <v>345</v>
      </c>
      <c r="Y1" s="161" t="s">
        <v>218</v>
      </c>
      <c r="Z1" s="161"/>
      <c r="AA1" s="161"/>
      <c r="AB1" s="161" t="s">
        <v>255</v>
      </c>
      <c r="AD1" s="64" t="s">
        <v>344</v>
      </c>
      <c r="BB1" s="121"/>
      <c r="BC1" s="121"/>
    </row>
    <row r="2" spans="1:61" ht="14" outlineLevel="1" x14ac:dyDescent="0.15">
      <c r="A2" s="136">
        <v>44196</v>
      </c>
      <c r="B2" s="51"/>
      <c r="C2" s="51"/>
      <c r="D2" s="51"/>
      <c r="E2" s="51"/>
      <c r="F2" s="51">
        <v>2</v>
      </c>
      <c r="G2" s="134" t="s">
        <v>53</v>
      </c>
      <c r="H2" s="134"/>
      <c r="I2" s="134"/>
      <c r="J2" s="134"/>
      <c r="K2" s="139">
        <v>0.33333333333333331</v>
      </c>
      <c r="M2" s="51" t="s">
        <v>343</v>
      </c>
      <c r="N2" s="51"/>
      <c r="O2" s="51"/>
      <c r="P2" s="51"/>
      <c r="Q2" s="51"/>
      <c r="R2" s="51"/>
      <c r="S2" s="139"/>
      <c r="T2" s="51"/>
      <c r="U2" s="51"/>
      <c r="V2" s="139">
        <v>0.33333333333333331</v>
      </c>
      <c r="W2" s="137"/>
      <c r="X2" s="70">
        <v>1</v>
      </c>
      <c r="Y2" s="151" t="s">
        <v>135</v>
      </c>
      <c r="Z2" s="51"/>
      <c r="AA2" s="51"/>
      <c r="AB2" s="131">
        <f t="shared" ref="AB2:AB16" si="0">SUMIF($Y$21:$Y$386,X2,$Z$21:$Z$387)</f>
        <v>0</v>
      </c>
      <c r="AD2" s="51" t="s">
        <v>342</v>
      </c>
      <c r="AE2" s="230"/>
      <c r="AF2" s="230"/>
      <c r="AG2" s="157">
        <v>0.33333333333333331</v>
      </c>
      <c r="AH2" s="180"/>
      <c r="AI2" s="180"/>
      <c r="AJ2" s="180"/>
      <c r="AK2" s="180"/>
      <c r="AR2" s="148"/>
      <c r="AS2" s="148"/>
      <c r="AT2" s="148"/>
      <c r="AU2" s="148"/>
      <c r="AV2" s="148"/>
      <c r="AW2" s="148"/>
      <c r="AX2" s="148"/>
      <c r="AY2" s="148"/>
      <c r="AZ2" s="148"/>
      <c r="BA2" s="148"/>
      <c r="BB2" s="121"/>
      <c r="BD2" s="120"/>
      <c r="BE2" s="120"/>
      <c r="BF2" s="120"/>
      <c r="BG2" s="120"/>
      <c r="BH2" s="120"/>
      <c r="BI2" s="120"/>
    </row>
    <row r="3" spans="1:61" ht="14" outlineLevel="1" x14ac:dyDescent="0.15">
      <c r="A3" s="136">
        <v>44197</v>
      </c>
      <c r="B3" s="51"/>
      <c r="C3" s="51"/>
      <c r="D3" s="51"/>
      <c r="E3" s="51"/>
      <c r="F3" s="51">
        <v>3</v>
      </c>
      <c r="G3" s="134" t="s">
        <v>341</v>
      </c>
      <c r="H3" s="134"/>
      <c r="I3" s="134"/>
      <c r="J3" s="134"/>
      <c r="K3" s="139">
        <v>0.33333333333333331</v>
      </c>
      <c r="M3" s="51" t="s">
        <v>340</v>
      </c>
      <c r="N3" s="51"/>
      <c r="O3" s="51"/>
      <c r="P3" s="51"/>
      <c r="Q3" s="51"/>
      <c r="R3" s="51"/>
      <c r="S3" s="139"/>
      <c r="T3" s="51"/>
      <c r="U3" s="51"/>
      <c r="V3" s="139">
        <v>0.33333333333333331</v>
      </c>
      <c r="W3" s="137"/>
      <c r="X3" s="70">
        <v>2</v>
      </c>
      <c r="Y3" s="151" t="s">
        <v>44</v>
      </c>
      <c r="Z3" s="51"/>
      <c r="AA3" s="51"/>
      <c r="AB3" s="131">
        <f t="shared" si="0"/>
        <v>0</v>
      </c>
      <c r="AD3" s="51" t="s">
        <v>339</v>
      </c>
      <c r="AE3" s="158"/>
      <c r="AF3" s="158"/>
      <c r="AG3" s="157">
        <v>6.666666666666667</v>
      </c>
      <c r="AH3" s="180"/>
      <c r="AI3" s="180"/>
      <c r="AJ3" s="180"/>
      <c r="AK3" s="180"/>
      <c r="AR3" s="148"/>
      <c r="AS3" s="148"/>
      <c r="AT3" s="148"/>
      <c r="AU3" s="148"/>
      <c r="AV3" s="148"/>
      <c r="AW3" s="148"/>
      <c r="AX3" s="148"/>
      <c r="AY3" s="148"/>
      <c r="AZ3" s="148"/>
      <c r="BA3" s="148"/>
      <c r="BB3" s="121"/>
      <c r="BD3" s="120"/>
      <c r="BE3" s="120"/>
      <c r="BF3" s="120"/>
      <c r="BG3" s="120"/>
      <c r="BH3" s="120"/>
      <c r="BI3" s="120"/>
    </row>
    <row r="4" spans="1:61" ht="14" outlineLevel="1" x14ac:dyDescent="0.15">
      <c r="A4" s="136">
        <v>44322</v>
      </c>
      <c r="B4" s="70"/>
      <c r="C4" s="51"/>
      <c r="D4" s="51"/>
      <c r="E4" s="51"/>
      <c r="F4" s="51">
        <v>4</v>
      </c>
      <c r="G4" s="135" t="s">
        <v>338</v>
      </c>
      <c r="H4" s="134"/>
      <c r="I4" s="160"/>
      <c r="J4" s="160"/>
      <c r="K4" s="139">
        <v>0</v>
      </c>
      <c r="M4" s="51" t="s">
        <v>337</v>
      </c>
      <c r="N4" s="51"/>
      <c r="O4" s="51"/>
      <c r="P4" s="51"/>
      <c r="Q4" s="51"/>
      <c r="R4" s="51"/>
      <c r="S4" s="139"/>
      <c r="T4" s="51"/>
      <c r="U4" s="51"/>
      <c r="V4" s="139">
        <v>0.33333333333333298</v>
      </c>
      <c r="W4" s="137"/>
      <c r="X4" s="70">
        <v>3</v>
      </c>
      <c r="Y4" s="132" t="s">
        <v>136</v>
      </c>
      <c r="Z4" s="51"/>
      <c r="AA4" s="51"/>
      <c r="AB4" s="131">
        <f t="shared" si="0"/>
        <v>0</v>
      </c>
      <c r="AD4" s="51" t="s">
        <v>336</v>
      </c>
      <c r="AE4" s="158"/>
      <c r="AF4" s="158"/>
      <c r="AG4" s="157">
        <f>AG2+AG3</f>
        <v>7</v>
      </c>
      <c r="AH4" s="180"/>
      <c r="AI4" s="180"/>
      <c r="AJ4" s="180"/>
      <c r="AK4" s="180"/>
      <c r="AR4" s="148"/>
      <c r="AS4" s="148"/>
      <c r="AT4" s="148"/>
      <c r="AU4" s="148"/>
      <c r="AV4" s="148"/>
      <c r="AW4" s="148"/>
      <c r="AX4" s="148"/>
      <c r="AY4" s="148"/>
      <c r="AZ4" s="148"/>
      <c r="BA4" s="148"/>
      <c r="BB4" s="121"/>
      <c r="BD4" s="120"/>
      <c r="BE4" s="120"/>
      <c r="BF4" s="120"/>
      <c r="BG4" s="120"/>
      <c r="BH4" s="120"/>
      <c r="BI4" s="120"/>
    </row>
    <row r="5" spans="1:61" ht="14" outlineLevel="1" x14ac:dyDescent="0.15">
      <c r="A5" s="136">
        <v>44295</v>
      </c>
      <c r="B5" s="70"/>
      <c r="C5" s="159"/>
      <c r="D5" s="51"/>
      <c r="E5" s="159"/>
      <c r="F5" s="51">
        <v>5</v>
      </c>
      <c r="G5" s="135" t="s">
        <v>335</v>
      </c>
      <c r="H5" s="160"/>
      <c r="I5" s="134"/>
      <c r="J5" s="134"/>
      <c r="K5" s="139">
        <v>0</v>
      </c>
      <c r="M5" s="51" t="s">
        <v>334</v>
      </c>
      <c r="N5" s="51"/>
      <c r="O5" s="51"/>
      <c r="P5" s="51"/>
      <c r="Q5" s="51"/>
      <c r="R5" s="51"/>
      <c r="S5" s="139"/>
      <c r="T5" s="51"/>
      <c r="U5" s="51"/>
      <c r="V5" s="139">
        <v>0.33333333333333298</v>
      </c>
      <c r="W5" s="137"/>
      <c r="X5" s="70">
        <v>4</v>
      </c>
      <c r="Y5" s="151" t="s">
        <v>137</v>
      </c>
      <c r="Z5" s="159"/>
      <c r="AA5" s="159"/>
      <c r="AB5" s="131">
        <f t="shared" si="0"/>
        <v>0</v>
      </c>
      <c r="AD5" s="51" t="s">
        <v>333</v>
      </c>
      <c r="AE5" s="158"/>
      <c r="AF5" s="158"/>
      <c r="AG5" s="157">
        <v>0</v>
      </c>
      <c r="AH5" s="180"/>
      <c r="AI5" s="180"/>
      <c r="AJ5" s="180"/>
      <c r="AK5" s="180"/>
      <c r="AQ5" s="123"/>
      <c r="AR5" s="148"/>
      <c r="AS5" s="148"/>
      <c r="AT5" s="148"/>
      <c r="AU5" s="148"/>
      <c r="AV5" s="148"/>
      <c r="AW5" s="148"/>
      <c r="AX5" s="148"/>
      <c r="AY5" s="148"/>
      <c r="AZ5" s="148"/>
      <c r="BA5" s="148"/>
      <c r="BB5" s="121"/>
      <c r="BD5" s="120"/>
      <c r="BE5" s="120"/>
      <c r="BF5" s="120"/>
      <c r="BG5" s="120"/>
      <c r="BH5" s="120"/>
      <c r="BI5" s="120"/>
    </row>
    <row r="6" spans="1:61" ht="14" outlineLevel="1" x14ac:dyDescent="0.15">
      <c r="A6" s="136">
        <v>44333</v>
      </c>
      <c r="B6" s="51"/>
      <c r="C6" s="51"/>
      <c r="D6" s="51"/>
      <c r="E6" s="51"/>
      <c r="F6" s="51">
        <v>6</v>
      </c>
      <c r="G6" s="134" t="s">
        <v>332</v>
      </c>
      <c r="H6" s="134"/>
      <c r="I6" s="134"/>
      <c r="J6" s="134"/>
      <c r="K6" s="139">
        <v>0</v>
      </c>
      <c r="M6" s="51" t="s">
        <v>331</v>
      </c>
      <c r="N6" s="51"/>
      <c r="O6" s="51"/>
      <c r="P6" s="51"/>
      <c r="Q6" s="51"/>
      <c r="R6" s="51"/>
      <c r="S6" s="139"/>
      <c r="T6" s="51"/>
      <c r="U6" s="51"/>
      <c r="V6" s="139">
        <v>0.33333333333333298</v>
      </c>
      <c r="W6" s="137"/>
      <c r="X6" s="70">
        <v>5</v>
      </c>
      <c r="Y6" s="24" t="s">
        <v>138</v>
      </c>
      <c r="Z6" s="51"/>
      <c r="AA6" s="51"/>
      <c r="AB6" s="131">
        <f t="shared" si="0"/>
        <v>0</v>
      </c>
      <c r="AD6" s="51" t="s">
        <v>330</v>
      </c>
      <c r="AE6" s="156"/>
      <c r="AF6" s="155"/>
      <c r="AG6" s="154">
        <v>0.125</v>
      </c>
      <c r="AH6" s="181"/>
      <c r="AI6" s="181"/>
      <c r="AJ6" s="181"/>
      <c r="AK6" s="181"/>
      <c r="AQ6" s="123"/>
      <c r="AR6" s="148"/>
      <c r="AS6" s="148"/>
      <c r="AT6" s="148"/>
      <c r="AU6" s="148"/>
      <c r="AV6" s="148"/>
      <c r="AW6" s="148"/>
      <c r="AX6" s="148"/>
      <c r="AY6" s="148"/>
      <c r="AZ6" s="148"/>
      <c r="BA6" s="148"/>
      <c r="BB6" s="121"/>
      <c r="BC6" s="121"/>
      <c r="BD6" s="120"/>
      <c r="BE6" s="120"/>
      <c r="BF6" s="120"/>
      <c r="BG6" s="120"/>
      <c r="BH6" s="120"/>
      <c r="BI6" s="120"/>
    </row>
    <row r="7" spans="1:61" ht="14" outlineLevel="1" x14ac:dyDescent="0.15">
      <c r="A7" s="136">
        <v>44344</v>
      </c>
      <c r="B7" s="70"/>
      <c r="C7" s="51"/>
      <c r="D7" s="51"/>
      <c r="E7" s="51"/>
      <c r="F7" s="51">
        <v>7</v>
      </c>
      <c r="G7" s="135" t="s">
        <v>329</v>
      </c>
      <c r="H7" s="134"/>
      <c r="I7" s="134"/>
      <c r="J7" s="134"/>
      <c r="K7" s="139">
        <v>0</v>
      </c>
      <c r="M7" s="51" t="s">
        <v>328</v>
      </c>
      <c r="N7" s="51"/>
      <c r="O7" s="159"/>
      <c r="P7" s="51"/>
      <c r="Q7" s="51"/>
      <c r="R7" s="51"/>
      <c r="S7" s="139"/>
      <c r="T7" s="51"/>
      <c r="U7" s="51"/>
      <c r="V7" s="139">
        <v>0</v>
      </c>
      <c r="W7" s="137"/>
      <c r="X7" s="70">
        <v>6</v>
      </c>
      <c r="Y7" s="132" t="s">
        <v>139</v>
      </c>
      <c r="Z7" s="51"/>
      <c r="AA7" s="51"/>
      <c r="AB7" s="131">
        <f t="shared" si="0"/>
        <v>0</v>
      </c>
      <c r="AD7" s="64" t="s">
        <v>327</v>
      </c>
      <c r="AG7" s="24"/>
      <c r="AH7" s="24"/>
      <c r="AI7" s="24"/>
      <c r="AJ7" s="24"/>
      <c r="AK7" s="24"/>
      <c r="AQ7" s="123"/>
      <c r="AR7" s="148"/>
      <c r="AS7" s="148"/>
      <c r="AT7" s="148"/>
      <c r="AU7" s="148"/>
      <c r="AV7" s="148"/>
      <c r="AW7" s="148"/>
      <c r="AX7" s="148"/>
      <c r="AY7" s="148"/>
      <c r="AZ7" s="148"/>
      <c r="BA7" s="148"/>
      <c r="BB7" s="121"/>
      <c r="BC7" s="121"/>
      <c r="BD7" s="120"/>
      <c r="BE7" s="120"/>
      <c r="BF7" s="120"/>
      <c r="BG7" s="120"/>
      <c r="BH7" s="120"/>
      <c r="BI7" s="120"/>
    </row>
    <row r="8" spans="1:61" ht="15.75" customHeight="1" outlineLevel="1" x14ac:dyDescent="0.15">
      <c r="A8" s="136">
        <v>44408</v>
      </c>
      <c r="B8" s="70"/>
      <c r="C8" s="51"/>
      <c r="D8" s="51"/>
      <c r="E8" s="51"/>
      <c r="F8" s="51">
        <v>1</v>
      </c>
      <c r="G8" s="135" t="s">
        <v>326</v>
      </c>
      <c r="H8" s="134"/>
      <c r="I8" s="134"/>
      <c r="J8" s="134"/>
      <c r="K8" s="139">
        <v>0</v>
      </c>
      <c r="M8" s="51" t="s">
        <v>325</v>
      </c>
      <c r="N8" s="51"/>
      <c r="O8" s="51"/>
      <c r="P8" s="51"/>
      <c r="Q8" s="51"/>
      <c r="R8" s="51"/>
      <c r="S8" s="139"/>
      <c r="T8" s="51"/>
      <c r="U8" s="51"/>
      <c r="V8" s="139">
        <v>0</v>
      </c>
      <c r="W8" s="137"/>
      <c r="X8" s="70">
        <v>7</v>
      </c>
      <c r="Y8" s="132" t="s">
        <v>140</v>
      </c>
      <c r="Z8" s="51"/>
      <c r="AA8" s="51"/>
      <c r="AB8" s="131">
        <f t="shared" si="0"/>
        <v>0</v>
      </c>
      <c r="AD8" s="65" t="s">
        <v>324</v>
      </c>
      <c r="AE8" s="147"/>
      <c r="AF8" s="51"/>
      <c r="AG8" s="146">
        <v>0.33333333333333331</v>
      </c>
      <c r="AH8" s="182"/>
      <c r="AI8" s="182"/>
      <c r="AJ8" s="182"/>
      <c r="AK8" s="182"/>
      <c r="AQ8" s="123"/>
      <c r="AR8" s="148"/>
      <c r="AS8" s="148"/>
      <c r="AT8" s="148"/>
      <c r="AU8" s="148"/>
      <c r="AV8" s="148"/>
      <c r="AW8" s="148"/>
      <c r="AX8" s="148"/>
      <c r="AY8" s="148"/>
      <c r="AZ8" s="148"/>
      <c r="BA8" s="148"/>
      <c r="BB8" s="121"/>
      <c r="BC8" s="121"/>
      <c r="BD8" s="120"/>
      <c r="BE8" s="120"/>
      <c r="BF8" s="120"/>
      <c r="BG8" s="120"/>
      <c r="BH8" s="120"/>
      <c r="BI8" s="120"/>
    </row>
    <row r="9" spans="1:61" ht="15" customHeight="1" outlineLevel="1" x14ac:dyDescent="0.15">
      <c r="A9" s="136">
        <v>44455</v>
      </c>
      <c r="B9" s="51"/>
      <c r="C9" s="51"/>
      <c r="D9" s="51"/>
      <c r="E9" s="51"/>
      <c r="F9" s="51"/>
      <c r="G9" s="134" t="s">
        <v>90</v>
      </c>
      <c r="H9" s="134"/>
      <c r="I9" s="134"/>
      <c r="J9" s="134"/>
      <c r="K9" s="139">
        <v>0</v>
      </c>
      <c r="M9" s="153" t="s">
        <v>323</v>
      </c>
      <c r="N9" s="153"/>
      <c r="O9" s="51"/>
      <c r="P9" s="51"/>
      <c r="Q9" s="51"/>
      <c r="R9" s="51"/>
      <c r="S9" s="51"/>
      <c r="T9" s="51"/>
      <c r="U9" s="51"/>
      <c r="V9" s="51"/>
      <c r="X9" s="70">
        <v>8</v>
      </c>
      <c r="Y9" s="151" t="s">
        <v>141</v>
      </c>
      <c r="Z9" s="51"/>
      <c r="AA9" s="51"/>
      <c r="AB9" s="131">
        <f t="shared" si="0"/>
        <v>0</v>
      </c>
      <c r="AD9" s="65" t="s">
        <v>322</v>
      </c>
      <c r="AE9" s="147"/>
      <c r="AF9" s="51"/>
      <c r="AG9" s="152">
        <v>100</v>
      </c>
      <c r="AH9" s="183"/>
      <c r="AI9" s="183"/>
      <c r="AJ9" s="183"/>
      <c r="AK9" s="183"/>
      <c r="AQ9" s="123"/>
      <c r="AR9" s="148"/>
      <c r="AS9" s="148"/>
      <c r="AT9" s="148"/>
      <c r="AU9" s="148"/>
      <c r="AV9" s="148"/>
      <c r="AW9" s="148"/>
      <c r="AX9" s="148"/>
      <c r="AY9" s="148"/>
      <c r="AZ9" s="148"/>
      <c r="BA9" s="148"/>
      <c r="BB9" s="121"/>
      <c r="BC9" s="121"/>
      <c r="BD9" s="120"/>
      <c r="BE9" s="120"/>
      <c r="BF9" s="120"/>
      <c r="BG9" s="120"/>
      <c r="BH9" s="120"/>
      <c r="BI9" s="120"/>
    </row>
    <row r="10" spans="1:61" ht="15" customHeight="1" outlineLevel="1" x14ac:dyDescent="0.15">
      <c r="A10" s="136">
        <v>44554</v>
      </c>
      <c r="B10" s="51"/>
      <c r="C10" s="51"/>
      <c r="D10" s="51"/>
      <c r="E10" s="51"/>
      <c r="F10" s="51"/>
      <c r="G10" s="134" t="s">
        <v>321</v>
      </c>
      <c r="H10" s="134"/>
      <c r="I10" s="134"/>
      <c r="J10" s="134"/>
      <c r="K10" s="139">
        <v>0</v>
      </c>
      <c r="M10" s="65" t="s">
        <v>320</v>
      </c>
      <c r="N10" s="65"/>
      <c r="O10" s="51"/>
      <c r="P10" s="234" t="s">
        <v>319</v>
      </c>
      <c r="Q10" s="234"/>
      <c r="R10" s="175"/>
      <c r="S10" s="175"/>
      <c r="T10" s="175"/>
      <c r="U10" s="175"/>
      <c r="V10" s="140">
        <v>1</v>
      </c>
      <c r="W10" s="173"/>
      <c r="X10" s="70">
        <v>9</v>
      </c>
      <c r="Y10" s="151" t="s">
        <v>142</v>
      </c>
      <c r="Z10" s="51"/>
      <c r="AA10" s="51"/>
      <c r="AB10" s="131">
        <f t="shared" si="0"/>
        <v>0</v>
      </c>
      <c r="AD10" s="65" t="s">
        <v>318</v>
      </c>
      <c r="AE10" s="147"/>
      <c r="AF10" s="51"/>
      <c r="AG10" s="150">
        <f>AG8/100*AG9</f>
        <v>0.33333333333333331</v>
      </c>
      <c r="AH10" s="184"/>
      <c r="AI10" s="184"/>
      <c r="AJ10" s="184"/>
      <c r="AK10" s="184"/>
      <c r="AL10" s="149"/>
      <c r="AQ10" s="123"/>
      <c r="AR10" s="148"/>
      <c r="AS10" s="148"/>
      <c r="AT10" s="148"/>
      <c r="AU10" s="148"/>
      <c r="AV10" s="148"/>
      <c r="AW10" s="148"/>
      <c r="AX10" s="148"/>
      <c r="AY10" s="148"/>
      <c r="AZ10" s="148"/>
      <c r="BA10" s="148"/>
      <c r="BB10" s="121"/>
      <c r="BC10" s="121"/>
      <c r="BD10" s="120"/>
      <c r="BE10" s="120"/>
      <c r="BF10" s="120"/>
      <c r="BG10" s="120"/>
      <c r="BH10" s="120"/>
      <c r="BI10" s="120"/>
    </row>
    <row r="11" spans="1:61" ht="15" customHeight="1" outlineLevel="1" x14ac:dyDescent="0.15">
      <c r="A11" s="136">
        <v>44555</v>
      </c>
      <c r="B11" s="70"/>
      <c r="C11" s="51"/>
      <c r="D11" s="51"/>
      <c r="E11" s="51"/>
      <c r="F11" s="51"/>
      <c r="G11" s="135" t="s">
        <v>317</v>
      </c>
      <c r="H11" s="134"/>
      <c r="I11" s="134"/>
      <c r="J11" s="134"/>
      <c r="K11" s="51"/>
      <c r="M11" s="124" t="s">
        <v>316</v>
      </c>
      <c r="N11" s="65"/>
      <c r="O11" s="51"/>
      <c r="P11" s="235"/>
      <c r="Q11" s="235"/>
      <c r="R11" s="174"/>
      <c r="S11" s="174"/>
      <c r="T11" s="174"/>
      <c r="U11" s="174"/>
      <c r="V11" s="140">
        <v>1.25</v>
      </c>
      <c r="W11" s="173"/>
      <c r="X11" s="70">
        <v>10</v>
      </c>
      <c r="Y11" s="132" t="s">
        <v>143</v>
      </c>
      <c r="Z11" s="51"/>
      <c r="AA11" s="51"/>
      <c r="AB11" s="131">
        <f t="shared" si="0"/>
        <v>0</v>
      </c>
      <c r="AD11" s="70" t="s">
        <v>315</v>
      </c>
      <c r="AE11" s="147"/>
      <c r="AF11" s="51"/>
      <c r="AG11" s="150">
        <f>AG10/2</f>
        <v>0.16666666666666666</v>
      </c>
      <c r="AH11" s="184"/>
      <c r="AI11" s="184"/>
      <c r="AJ11" s="184"/>
      <c r="AK11" s="184"/>
      <c r="AL11" s="149"/>
      <c r="AQ11" s="123"/>
      <c r="AR11" s="148"/>
      <c r="AS11" s="148"/>
      <c r="AT11" s="148"/>
      <c r="AU11" s="148"/>
      <c r="AV11" s="148"/>
      <c r="AW11" s="148"/>
      <c r="AX11" s="148"/>
      <c r="AY11" s="148"/>
      <c r="AZ11" s="148"/>
      <c r="BA11" s="148"/>
      <c r="BB11" s="121"/>
      <c r="BC11" s="121"/>
      <c r="BD11" s="120"/>
      <c r="BE11" s="120"/>
      <c r="BF11" s="120"/>
      <c r="BG11" s="120"/>
      <c r="BH11" s="120"/>
      <c r="BI11" s="120"/>
    </row>
    <row r="12" spans="1:61" ht="15" customHeight="1" outlineLevel="1" x14ac:dyDescent="0.15">
      <c r="A12" s="136"/>
      <c r="B12" s="70"/>
      <c r="C12" s="51"/>
      <c r="D12" s="51"/>
      <c r="E12" s="51"/>
      <c r="F12" s="51"/>
      <c r="G12" s="135"/>
      <c r="H12" s="134"/>
      <c r="I12" s="134"/>
      <c r="J12" s="134"/>
      <c r="K12" s="51"/>
      <c r="M12" s="65" t="s">
        <v>314</v>
      </c>
      <c r="N12" s="51"/>
      <c r="O12" s="51"/>
      <c r="P12" s="51"/>
      <c r="Q12" s="51"/>
      <c r="R12" s="51"/>
      <c r="S12" s="140"/>
      <c r="T12" s="51"/>
      <c r="U12" s="51"/>
      <c r="V12" s="140">
        <v>1.25</v>
      </c>
      <c r="W12" s="133"/>
      <c r="X12" s="70">
        <v>11</v>
      </c>
      <c r="Y12" s="132" t="s">
        <v>5</v>
      </c>
      <c r="Z12" s="51"/>
      <c r="AA12" s="51"/>
      <c r="AB12" s="131">
        <f t="shared" si="0"/>
        <v>0</v>
      </c>
      <c r="AD12" s="65" t="s">
        <v>313</v>
      </c>
      <c r="AE12" s="147"/>
      <c r="AF12" s="51"/>
      <c r="AG12" s="146">
        <v>0.53472222222222221</v>
      </c>
      <c r="AH12" s="182"/>
      <c r="AI12" s="182"/>
      <c r="AJ12" s="182"/>
      <c r="AK12" s="182"/>
      <c r="AL12" s="145"/>
      <c r="AQ12" s="123"/>
      <c r="AR12" s="123"/>
      <c r="AS12" s="123"/>
      <c r="AT12" s="123"/>
      <c r="AU12" s="123"/>
      <c r="AV12" s="122"/>
      <c r="AW12" s="122"/>
      <c r="AX12" s="122"/>
      <c r="AY12" s="122"/>
      <c r="AZ12" s="122"/>
      <c r="BA12" s="122"/>
      <c r="BB12" s="121"/>
      <c r="BC12" s="121"/>
      <c r="BD12" s="120"/>
      <c r="BE12" s="120"/>
      <c r="BF12" s="120"/>
      <c r="BG12" s="120"/>
      <c r="BH12" s="120"/>
      <c r="BI12" s="120"/>
    </row>
    <row r="13" spans="1:61" ht="15" customHeight="1" outlineLevel="1" x14ac:dyDescent="0.15">
      <c r="A13" s="136"/>
      <c r="B13" s="70"/>
      <c r="C13" s="51"/>
      <c r="D13" s="51"/>
      <c r="E13" s="51"/>
      <c r="F13" s="51"/>
      <c r="G13" s="135"/>
      <c r="H13" s="134"/>
      <c r="I13" s="134"/>
      <c r="J13" s="134"/>
      <c r="K13" s="51"/>
      <c r="M13" s="51" t="s">
        <v>312</v>
      </c>
      <c r="N13" s="51"/>
      <c r="O13" s="51"/>
      <c r="P13" s="51"/>
      <c r="Q13" s="51"/>
      <c r="R13" s="51"/>
      <c r="S13" s="51"/>
      <c r="T13" s="51"/>
      <c r="U13" s="51"/>
      <c r="V13" s="140">
        <v>1</v>
      </c>
      <c r="X13" s="70">
        <v>12</v>
      </c>
      <c r="Y13" s="132" t="s">
        <v>12</v>
      </c>
      <c r="Z13" s="51"/>
      <c r="AA13" s="51"/>
      <c r="AB13" s="131">
        <f t="shared" si="0"/>
        <v>0</v>
      </c>
      <c r="AD13" s="65" t="s">
        <v>311</v>
      </c>
      <c r="AE13" s="144"/>
      <c r="AF13" s="143"/>
      <c r="AG13" s="142">
        <v>2.0833333333333335</v>
      </c>
      <c r="AH13" s="185"/>
      <c r="AI13" s="185"/>
      <c r="AJ13" s="185"/>
      <c r="AK13" s="185"/>
      <c r="AL13" s="141"/>
      <c r="AQ13" s="123"/>
      <c r="AR13" s="123"/>
      <c r="AS13" s="123"/>
      <c r="AT13" s="123"/>
      <c r="AU13" s="123"/>
      <c r="AV13" s="122"/>
      <c r="AW13" s="122"/>
      <c r="AX13" s="122"/>
      <c r="AY13" s="122"/>
      <c r="AZ13" s="122"/>
      <c r="BA13" s="122"/>
      <c r="BB13" s="121"/>
      <c r="BC13" s="121"/>
      <c r="BD13" s="120"/>
      <c r="BE13" s="120"/>
      <c r="BF13" s="120"/>
      <c r="BG13" s="120"/>
      <c r="BH13" s="120"/>
      <c r="BI13" s="120"/>
    </row>
    <row r="14" spans="1:61" ht="15" customHeight="1" outlineLevel="1" x14ac:dyDescent="0.15">
      <c r="A14" s="136"/>
      <c r="B14" s="70"/>
      <c r="C14" s="51"/>
      <c r="D14" s="51"/>
      <c r="E14" s="51"/>
      <c r="F14" s="51"/>
      <c r="G14" s="135"/>
      <c r="H14" s="134"/>
      <c r="I14" s="134"/>
      <c r="J14" s="134"/>
      <c r="K14" s="51"/>
      <c r="M14" s="51" t="s">
        <v>310</v>
      </c>
      <c r="N14" s="51"/>
      <c r="O14" s="51"/>
      <c r="P14" s="51"/>
      <c r="Q14" s="140"/>
      <c r="R14" s="51"/>
      <c r="S14" s="140"/>
      <c r="T14" s="51"/>
      <c r="U14" s="140"/>
      <c r="V14" s="140">
        <v>1.1000000000000001</v>
      </c>
      <c r="W14" s="133"/>
      <c r="X14" s="70">
        <v>13</v>
      </c>
      <c r="Y14" s="132" t="s">
        <v>144</v>
      </c>
      <c r="Z14" s="51"/>
      <c r="AA14" s="51"/>
      <c r="AB14" s="131">
        <f t="shared" si="0"/>
        <v>0</v>
      </c>
      <c r="AD14" s="51" t="s">
        <v>288</v>
      </c>
      <c r="AE14" s="51" t="s">
        <v>309</v>
      </c>
      <c r="AF14" s="139">
        <v>0.95833333333333337</v>
      </c>
      <c r="AG14" s="138">
        <v>0.25</v>
      </c>
      <c r="AH14" s="186"/>
      <c r="AI14" s="186"/>
      <c r="AJ14" s="186"/>
      <c r="AK14" s="186"/>
      <c r="AL14" s="137"/>
      <c r="AQ14" s="123"/>
      <c r="AR14" s="123"/>
      <c r="AS14" s="123"/>
      <c r="AT14" s="123"/>
      <c r="AU14" s="123"/>
      <c r="AV14" s="122"/>
      <c r="AW14" s="122"/>
      <c r="AX14" s="122"/>
      <c r="AY14" s="122"/>
      <c r="AZ14" s="122"/>
      <c r="BA14" s="122"/>
      <c r="BB14" s="121"/>
      <c r="BC14" s="121"/>
      <c r="BD14" s="120"/>
      <c r="BE14" s="120"/>
      <c r="BF14" s="120"/>
      <c r="BG14" s="120"/>
      <c r="BH14" s="120"/>
      <c r="BI14" s="120"/>
    </row>
    <row r="15" spans="1:61" ht="15" customHeight="1" outlineLevel="1" x14ac:dyDescent="0.15">
      <c r="A15" s="136"/>
      <c r="B15" s="70"/>
      <c r="C15" s="51"/>
      <c r="D15" s="51"/>
      <c r="E15" s="51"/>
      <c r="F15" s="51"/>
      <c r="G15" s="135"/>
      <c r="H15" s="134"/>
      <c r="I15" s="134"/>
      <c r="J15" s="134"/>
      <c r="K15" s="51"/>
      <c r="M15" s="124" t="s">
        <v>308</v>
      </c>
      <c r="Q15" s="133"/>
      <c r="S15" s="133"/>
      <c r="U15" s="133"/>
      <c r="V15" s="133"/>
      <c r="W15" s="133"/>
      <c r="X15" s="70">
        <v>14</v>
      </c>
      <c r="Y15" s="132"/>
      <c r="Z15" s="51"/>
      <c r="AA15" s="51"/>
      <c r="AB15" s="131">
        <f t="shared" si="0"/>
        <v>0</v>
      </c>
      <c r="AQ15" s="123"/>
      <c r="AR15" s="123"/>
      <c r="AS15" s="123"/>
      <c r="AT15" s="123"/>
      <c r="AU15" s="123"/>
      <c r="AV15" s="122"/>
      <c r="AW15" s="122"/>
      <c r="AX15" s="122"/>
      <c r="AY15" s="122"/>
      <c r="AZ15" s="122"/>
      <c r="BA15" s="122"/>
      <c r="BB15" s="121"/>
      <c r="BC15" s="121"/>
      <c r="BD15" s="120"/>
      <c r="BE15" s="120"/>
      <c r="BF15" s="120"/>
      <c r="BG15" s="120"/>
      <c r="BH15" s="120"/>
      <c r="BI15" s="120"/>
    </row>
    <row r="16" spans="1:61" ht="15" customHeight="1" x14ac:dyDescent="0.15">
      <c r="A16" s="130"/>
      <c r="B16" s="123"/>
      <c r="G16" s="129"/>
      <c r="H16" s="128"/>
      <c r="I16" s="128"/>
      <c r="J16" s="128"/>
      <c r="Q16" s="127"/>
      <c r="S16" s="127"/>
      <c r="U16" s="127"/>
      <c r="V16" s="127"/>
      <c r="W16" s="127"/>
      <c r="X16" s="123"/>
      <c r="AB16" s="131">
        <f t="shared" si="0"/>
        <v>0</v>
      </c>
      <c r="AC16" s="125"/>
      <c r="AQ16" s="123"/>
      <c r="AR16" s="123"/>
      <c r="AS16" s="123"/>
      <c r="AT16" s="123"/>
      <c r="AU16" s="123"/>
      <c r="AV16" s="122"/>
      <c r="AW16" s="122"/>
      <c r="AX16" s="122"/>
      <c r="AY16" s="122"/>
      <c r="AZ16" s="122"/>
      <c r="BA16" s="122"/>
      <c r="BB16" s="121"/>
      <c r="BC16" s="121"/>
      <c r="BD16" s="120"/>
      <c r="BE16" s="120"/>
      <c r="BF16" s="120"/>
      <c r="BG16" s="120"/>
      <c r="BH16" s="120"/>
      <c r="BI16" s="120"/>
    </row>
    <row r="17" spans="1:61" ht="125" customHeight="1" x14ac:dyDescent="0.15">
      <c r="A17" s="215" t="s">
        <v>167</v>
      </c>
      <c r="B17" s="205" t="s">
        <v>307</v>
      </c>
      <c r="C17" s="205" t="s">
        <v>306</v>
      </c>
      <c r="D17" s="205" t="s">
        <v>305</v>
      </c>
      <c r="E17" s="205" t="s">
        <v>304</v>
      </c>
      <c r="F17" s="205" t="s">
        <v>303</v>
      </c>
      <c r="G17" s="205" t="s">
        <v>302</v>
      </c>
      <c r="H17" s="205" t="s">
        <v>301</v>
      </c>
      <c r="I17" s="205" t="s">
        <v>300</v>
      </c>
      <c r="J17" s="205" t="s">
        <v>301</v>
      </c>
      <c r="K17" s="205" t="s">
        <v>300</v>
      </c>
      <c r="L17" s="205" t="s">
        <v>299</v>
      </c>
      <c r="M17" s="205" t="s">
        <v>298</v>
      </c>
      <c r="N17" s="205" t="s">
        <v>297</v>
      </c>
      <c r="O17" s="205" t="s">
        <v>296</v>
      </c>
      <c r="P17" s="207" t="s">
        <v>295</v>
      </c>
      <c r="Q17" s="207" t="s">
        <v>294</v>
      </c>
      <c r="R17" s="207" t="s">
        <v>293</v>
      </c>
      <c r="S17" s="207" t="s">
        <v>292</v>
      </c>
      <c r="T17" s="207" t="s">
        <v>291</v>
      </c>
      <c r="U17" s="207" t="s">
        <v>290</v>
      </c>
      <c r="V17" s="207" t="s">
        <v>289</v>
      </c>
      <c r="W17" s="207" t="s">
        <v>288</v>
      </c>
      <c r="X17" s="210" t="s">
        <v>287</v>
      </c>
      <c r="Y17" s="210" t="s">
        <v>286</v>
      </c>
      <c r="Z17" s="210" t="s">
        <v>285</v>
      </c>
      <c r="AA17" s="210" t="s">
        <v>284</v>
      </c>
      <c r="AB17" s="210" t="s">
        <v>283</v>
      </c>
      <c r="AC17" s="210" t="s">
        <v>282</v>
      </c>
      <c r="AD17" s="205" t="s">
        <v>281</v>
      </c>
      <c r="AE17" s="217" t="s">
        <v>280</v>
      </c>
      <c r="AF17" s="205" t="s">
        <v>279</v>
      </c>
      <c r="AG17" s="205" t="s">
        <v>278</v>
      </c>
      <c r="AH17" s="187" t="s">
        <v>472</v>
      </c>
      <c r="AI17" s="188" t="s">
        <v>474</v>
      </c>
      <c r="AJ17" s="188" t="s">
        <v>475</v>
      </c>
      <c r="AK17" s="187" t="s">
        <v>473</v>
      </c>
      <c r="AL17" s="213" t="s">
        <v>167</v>
      </c>
      <c r="AM17" s="119"/>
      <c r="AN17" s="92" t="s">
        <v>277</v>
      </c>
      <c r="AO17" s="92" t="s">
        <v>276</v>
      </c>
      <c r="AP17" s="92" t="s">
        <v>275</v>
      </c>
      <c r="AQ17" s="92" t="s">
        <v>274</v>
      </c>
      <c r="AR17" s="92" t="s">
        <v>273</v>
      </c>
      <c r="AS17" s="92" t="s">
        <v>272</v>
      </c>
      <c r="AT17" s="92" t="s">
        <v>271</v>
      </c>
      <c r="AU17" s="92" t="s">
        <v>270</v>
      </c>
      <c r="AV17" s="92" t="s">
        <v>269</v>
      </c>
      <c r="AW17" s="92" t="s">
        <v>268</v>
      </c>
      <c r="AX17" s="92" t="s">
        <v>267</v>
      </c>
      <c r="AY17" s="92" t="s">
        <v>266</v>
      </c>
      <c r="AZ17" s="92" t="s">
        <v>265</v>
      </c>
      <c r="BA17" s="92" t="s">
        <v>264</v>
      </c>
      <c r="BB17" s="92" t="s">
        <v>263</v>
      </c>
      <c r="BC17" s="92" t="s">
        <v>262</v>
      </c>
      <c r="BD17" s="92" t="s">
        <v>261</v>
      </c>
      <c r="BE17" s="92" t="s">
        <v>260</v>
      </c>
      <c r="BF17" s="92" t="s">
        <v>259</v>
      </c>
      <c r="BG17" s="92" t="s">
        <v>258</v>
      </c>
      <c r="BH17" s="92" t="s">
        <v>257</v>
      </c>
      <c r="BI17" s="92" t="s">
        <v>256</v>
      </c>
    </row>
    <row r="18" spans="1:61" ht="27" customHeight="1" x14ac:dyDescent="0.15">
      <c r="A18" s="216"/>
      <c r="B18" s="209"/>
      <c r="C18" s="209"/>
      <c r="D18" s="209"/>
      <c r="E18" s="209"/>
      <c r="F18" s="209"/>
      <c r="G18" s="206"/>
      <c r="H18" s="206"/>
      <c r="I18" s="206"/>
      <c r="J18" s="206"/>
      <c r="K18" s="206"/>
      <c r="L18" s="206"/>
      <c r="M18" s="206"/>
      <c r="N18" s="209"/>
      <c r="O18" s="209"/>
      <c r="P18" s="208"/>
      <c r="Q18" s="208"/>
      <c r="R18" s="209"/>
      <c r="S18" s="208"/>
      <c r="T18" s="208"/>
      <c r="U18" s="208"/>
      <c r="V18" s="208"/>
      <c r="W18" s="208"/>
      <c r="X18" s="206"/>
      <c r="Y18" s="211"/>
      <c r="Z18" s="211"/>
      <c r="AA18" s="211"/>
      <c r="AB18" s="211"/>
      <c r="AC18" s="211"/>
      <c r="AD18" s="206"/>
      <c r="AE18" s="206"/>
      <c r="AF18" s="206"/>
      <c r="AG18" s="206"/>
      <c r="AH18" s="189">
        <f>SUM(AH19:AH386)</f>
        <v>0</v>
      </c>
      <c r="AI18" s="189">
        <f t="shared" ref="AI18:AK18" si="1">SUM(AI19:AI386)</f>
        <v>0</v>
      </c>
      <c r="AJ18" s="189">
        <f t="shared" si="1"/>
        <v>0</v>
      </c>
      <c r="AK18" s="189">
        <f t="shared" si="1"/>
        <v>0</v>
      </c>
      <c r="AL18" s="214"/>
      <c r="AM18" s="103" t="s">
        <v>255</v>
      </c>
      <c r="AN18" s="118">
        <f t="shared" ref="AN18:BG18" si="2">SUM(AN21:AN385)</f>
        <v>0</v>
      </c>
      <c r="AO18" s="118">
        <f t="shared" si="2"/>
        <v>0</v>
      </c>
      <c r="AP18" s="118">
        <f t="shared" si="2"/>
        <v>0</v>
      </c>
      <c r="AQ18" s="118">
        <f t="shared" si="2"/>
        <v>0</v>
      </c>
      <c r="AR18" s="118">
        <f t="shared" si="2"/>
        <v>0</v>
      </c>
      <c r="AS18" s="118">
        <f t="shared" si="2"/>
        <v>0</v>
      </c>
      <c r="AT18" s="118">
        <f t="shared" si="2"/>
        <v>0</v>
      </c>
      <c r="AU18" s="118">
        <f t="shared" si="2"/>
        <v>0</v>
      </c>
      <c r="AV18" s="118">
        <f t="shared" si="2"/>
        <v>0</v>
      </c>
      <c r="AW18" s="118">
        <f t="shared" si="2"/>
        <v>0</v>
      </c>
      <c r="AX18" s="118">
        <f t="shared" si="2"/>
        <v>0</v>
      </c>
      <c r="AY18" s="118">
        <f t="shared" si="2"/>
        <v>0</v>
      </c>
      <c r="AZ18" s="118">
        <f t="shared" si="2"/>
        <v>0</v>
      </c>
      <c r="BA18" s="118">
        <f t="shared" si="2"/>
        <v>0</v>
      </c>
      <c r="BB18" s="118">
        <f t="shared" si="2"/>
        <v>0</v>
      </c>
      <c r="BC18" s="118">
        <f t="shared" si="2"/>
        <v>0</v>
      </c>
      <c r="BD18" s="118">
        <f t="shared" si="2"/>
        <v>0</v>
      </c>
      <c r="BE18" s="118">
        <f t="shared" si="2"/>
        <v>0</v>
      </c>
      <c r="BF18" s="118">
        <f t="shared" si="2"/>
        <v>0</v>
      </c>
      <c r="BG18" s="118">
        <f t="shared" si="2"/>
        <v>0</v>
      </c>
      <c r="BH18" s="118"/>
      <c r="BI18" s="117"/>
    </row>
    <row r="19" spans="1:61" ht="27" hidden="1" customHeight="1" x14ac:dyDescent="0.15">
      <c r="A19" s="112">
        <v>44194</v>
      </c>
      <c r="B19" s="111">
        <f t="shared" ref="B19:B82" si="3">WEEKNUM(A19,2)</f>
        <v>53</v>
      </c>
      <c r="C19" s="111">
        <f t="shared" ref="C19:C82" si="4">WEEKDAY(A19)</f>
        <v>2</v>
      </c>
      <c r="D19" s="110">
        <f t="shared" ref="D19:D82" si="5">IF(W19&gt;0,$V$14,$V$14)</f>
        <v>1.1000000000000001</v>
      </c>
      <c r="E19" s="110">
        <f t="shared" ref="E19:E82" si="6">IF(C19=1,$V$10,1)</f>
        <v>1</v>
      </c>
      <c r="F19" s="110">
        <f t="shared" ref="F19:F82" si="7">IF(OR($A$2=A19,$A$3=A19,$A$4=A19,$A$5=A19,$A$6=A19,$A$7=A19,$A$8=A19,$A$9=A19,$A$10=A19),$V$11,1)</f>
        <v>1</v>
      </c>
      <c r="G19" s="107"/>
      <c r="H19" s="114"/>
      <c r="I19" s="114"/>
      <c r="J19" s="114"/>
      <c r="K19" s="114"/>
      <c r="L19" s="116"/>
      <c r="M19" s="116"/>
      <c r="N19" s="109">
        <f t="shared" ref="N19:N82" si="8">((((I19-H19+N(I19&lt;H19)+(K19-J19+N(K19&lt;J19))+L19-M19))))</f>
        <v>0</v>
      </c>
      <c r="O19" s="109">
        <f>(SUMIF($B19:B$21,B19,$N19:N$21))</f>
        <v>0</v>
      </c>
      <c r="P19" s="109">
        <f>IF(C19=2,-$AG$13+O19,IF(P16&lt;0,-$AG$13+O19,-$AG$13+O19))</f>
        <v>-2.0833333333333335</v>
      </c>
      <c r="Q19" s="116"/>
      <c r="R19" s="107">
        <f t="shared" ref="R19:R82" si="9">((I19-H19+N(I19&lt;H19)+(K19-J19+N(K19&lt;J19))+L19-M19))*MAX(E19,F19)-N19</f>
        <v>0</v>
      </c>
      <c r="S19" s="109">
        <f t="shared" ref="S19:S82" si="10">Q19*$V$12-Q19</f>
        <v>0</v>
      </c>
      <c r="T19" s="109">
        <f t="shared" ref="T19:T82" si="11">((N19-Q19)*$V$13)-N19+Q19</f>
        <v>0</v>
      </c>
      <c r="U19" s="109">
        <f t="shared" ref="U19:U82" si="12">(W19*D19)-W19</f>
        <v>0</v>
      </c>
      <c r="V19" s="109">
        <f t="shared" ref="V19:V82" si="13">R19+S19+T19+U19</f>
        <v>0</v>
      </c>
      <c r="W19" s="109">
        <f t="shared" ref="W19:W82" si="14">(MAX(,MIN($AG$14+($AF$14&gt;$AG$14),I19+(H19&gt;I19))-MAX($AF$14,H19))+MAX(,(MIN($AG$14,I19+(H19&gt;I19))-H19)*($AF$14&gt;$AG$14))+MAX(,MIN($AG$14+($AF$14&gt;$AG$14),L19+0)-$AF$14)*(H19&gt;I19))+(MAX(,MIN($AG$14+($AF$14&gt;$AG$14),K19+(J19&gt;K19))-MAX($AF$14,J19))+MAX(,(MIN($AG$14,K19+(J19&gt;K19))-J19)*($AF$14&gt;$AG$14))+MAX(,MIN($AG$14+($AF$14&gt;$AG$14),K19+0)-$AF$14)*(J19&gt;K19))</f>
        <v>0</v>
      </c>
      <c r="X19" s="114"/>
      <c r="Y19" s="115"/>
      <c r="Z19" s="115"/>
      <c r="AA19" s="114"/>
      <c r="AB19" s="114"/>
      <c r="AC19" s="114"/>
      <c r="AD19" s="113"/>
      <c r="AE19" s="109">
        <f>$AG$5-G19+N19+V19+X19+AB19-AA19+Z19</f>
        <v>0</v>
      </c>
      <c r="AF19" s="109">
        <f>$AG$4-X19</f>
        <v>7</v>
      </c>
      <c r="AG19" s="109">
        <f>$AG$6+Q19-AC19-AB19</f>
        <v>0.125</v>
      </c>
      <c r="AH19" s="190"/>
      <c r="AI19" s="190"/>
      <c r="AJ19" s="190"/>
      <c r="AK19" s="190"/>
      <c r="AL19" s="108">
        <f t="shared" ref="AL19:AL82" si="15">A19</f>
        <v>44194</v>
      </c>
      <c r="AM19" s="103"/>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7"/>
    </row>
    <row r="20" spans="1:61" ht="27" hidden="1" customHeight="1" x14ac:dyDescent="0.15">
      <c r="A20" s="112">
        <v>44195</v>
      </c>
      <c r="B20" s="111">
        <f t="shared" si="3"/>
        <v>53</v>
      </c>
      <c r="C20" s="111">
        <f t="shared" si="4"/>
        <v>3</v>
      </c>
      <c r="D20" s="110">
        <f t="shared" si="5"/>
        <v>1.1000000000000001</v>
      </c>
      <c r="E20" s="110">
        <f t="shared" si="6"/>
        <v>1</v>
      </c>
      <c r="F20" s="110">
        <f t="shared" si="7"/>
        <v>1</v>
      </c>
      <c r="G20" s="107"/>
      <c r="H20" s="114"/>
      <c r="I20" s="114"/>
      <c r="J20" s="114"/>
      <c r="K20" s="114"/>
      <c r="L20" s="116"/>
      <c r="M20" s="116"/>
      <c r="N20" s="109">
        <f t="shared" si="8"/>
        <v>0</v>
      </c>
      <c r="O20" s="109">
        <f>(SUMIF($B20:B$21,B20,$N20:N$21))</f>
        <v>0</v>
      </c>
      <c r="P20" s="109">
        <f t="shared" ref="P20:P83" si="16">IF(C20=2,-$AG$13+O20,IF(P19&lt;0,-$AG$13+O20,-$AG$13+O20))</f>
        <v>-2.0833333333333335</v>
      </c>
      <c r="Q20" s="116"/>
      <c r="R20" s="107">
        <f t="shared" si="9"/>
        <v>0</v>
      </c>
      <c r="S20" s="109">
        <f t="shared" si="10"/>
        <v>0</v>
      </c>
      <c r="T20" s="109">
        <f t="shared" si="11"/>
        <v>0</v>
      </c>
      <c r="U20" s="109">
        <f t="shared" si="12"/>
        <v>0</v>
      </c>
      <c r="V20" s="109">
        <f t="shared" si="13"/>
        <v>0</v>
      </c>
      <c r="W20" s="109">
        <f t="shared" si="14"/>
        <v>0</v>
      </c>
      <c r="X20" s="114"/>
      <c r="Y20" s="115"/>
      <c r="Z20" s="115"/>
      <c r="AA20" s="114"/>
      <c r="AB20" s="114"/>
      <c r="AC20" s="114"/>
      <c r="AD20" s="113"/>
      <c r="AE20" s="109">
        <f t="shared" ref="AE20:AE83" si="17">AE19-G20+N20++Q20+V20+X20+AB20-AA20+Z20</f>
        <v>0</v>
      </c>
      <c r="AF20" s="109">
        <f t="shared" ref="AF20:AF83" si="18">AF19-X20</f>
        <v>7</v>
      </c>
      <c r="AG20" s="109">
        <f t="shared" ref="AG20:AG83" si="19">AG19+Q20-AC20-AB20</f>
        <v>0.125</v>
      </c>
      <c r="AH20" s="190"/>
      <c r="AI20" s="190"/>
      <c r="AJ20" s="190"/>
      <c r="AK20" s="190"/>
      <c r="AL20" s="108">
        <f t="shared" si="15"/>
        <v>44195</v>
      </c>
      <c r="AM20" s="103"/>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7"/>
    </row>
    <row r="21" spans="1:61" ht="27.75" customHeight="1" x14ac:dyDescent="0.15">
      <c r="A21" s="112">
        <v>44196</v>
      </c>
      <c r="B21" s="111">
        <f t="shared" si="3"/>
        <v>1</v>
      </c>
      <c r="C21" s="111">
        <f t="shared" si="4"/>
        <v>4</v>
      </c>
      <c r="D21" s="110">
        <f t="shared" si="5"/>
        <v>1.1000000000000001</v>
      </c>
      <c r="E21" s="110">
        <f t="shared" si="6"/>
        <v>1</v>
      </c>
      <c r="F21" s="110">
        <f t="shared" si="7"/>
        <v>1.25</v>
      </c>
      <c r="G21" s="107">
        <f t="shared" ref="G21:G84" si="20">IF(ISERROR(VLOOKUP(A21,$A$2:$K$15,1,FALSE)),VLOOKUP(C21,$F$2:$V$8,17,FALSE),VLOOKUP(A21,$A$2:$K$15,11,FALSE))</f>
        <v>0.33333333333333331</v>
      </c>
      <c r="H21" s="196"/>
      <c r="I21" s="196"/>
      <c r="J21" s="196"/>
      <c r="K21" s="196"/>
      <c r="L21" s="197"/>
      <c r="M21" s="197"/>
      <c r="N21" s="109">
        <f t="shared" si="8"/>
        <v>0</v>
      </c>
      <c r="O21" s="109">
        <f>(SUMIF($B$21:B21,B21,$N$21:N21))</f>
        <v>0</v>
      </c>
      <c r="P21" s="109">
        <f t="shared" si="16"/>
        <v>-2.0833333333333335</v>
      </c>
      <c r="Q21" s="197"/>
      <c r="R21" s="107">
        <f t="shared" si="9"/>
        <v>0</v>
      </c>
      <c r="S21" s="109">
        <f t="shared" si="10"/>
        <v>0</v>
      </c>
      <c r="T21" s="109">
        <f t="shared" si="11"/>
        <v>0</v>
      </c>
      <c r="U21" s="109">
        <f t="shared" si="12"/>
        <v>0</v>
      </c>
      <c r="V21" s="109">
        <f t="shared" si="13"/>
        <v>0</v>
      </c>
      <c r="W21" s="109">
        <f t="shared" si="14"/>
        <v>0</v>
      </c>
      <c r="X21" s="196"/>
      <c r="Y21" s="198"/>
      <c r="Z21" s="198"/>
      <c r="AA21" s="196"/>
      <c r="AB21" s="196"/>
      <c r="AC21" s="196"/>
      <c r="AD21" s="199"/>
      <c r="AE21" s="109">
        <f t="shared" si="17"/>
        <v>-0.33333333333333331</v>
      </c>
      <c r="AF21" s="109">
        <f t="shared" si="18"/>
        <v>7</v>
      </c>
      <c r="AG21" s="109">
        <f t="shared" si="19"/>
        <v>0.125</v>
      </c>
      <c r="AH21" s="190"/>
      <c r="AI21" s="190"/>
      <c r="AJ21" s="190"/>
      <c r="AK21" s="190"/>
      <c r="AL21" s="108">
        <f t="shared" si="15"/>
        <v>44196</v>
      </c>
      <c r="AM21" s="107">
        <f t="shared" ref="AM21:AM84" si="21">SUM(AN21:BH21)</f>
        <v>0</v>
      </c>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5">
        <f t="shared" ref="BI21:BI84" si="22">IF(N21=0,0,AM21/N21)</f>
        <v>0</v>
      </c>
    </row>
    <row r="22" spans="1:61" ht="27.75" customHeight="1" x14ac:dyDescent="0.15">
      <c r="A22" s="112">
        <v>44197</v>
      </c>
      <c r="B22" s="111">
        <f t="shared" si="3"/>
        <v>1</v>
      </c>
      <c r="C22" s="111">
        <f t="shared" si="4"/>
        <v>5</v>
      </c>
      <c r="D22" s="110">
        <f t="shared" si="5"/>
        <v>1.1000000000000001</v>
      </c>
      <c r="E22" s="110">
        <f t="shared" si="6"/>
        <v>1</v>
      </c>
      <c r="F22" s="110">
        <f t="shared" si="7"/>
        <v>1.25</v>
      </c>
      <c r="G22" s="107">
        <f t="shared" si="20"/>
        <v>0.33333333333333331</v>
      </c>
      <c r="H22" s="196"/>
      <c r="I22" s="196"/>
      <c r="J22" s="196"/>
      <c r="K22" s="196"/>
      <c r="L22" s="197"/>
      <c r="M22" s="197"/>
      <c r="N22" s="109">
        <f t="shared" si="8"/>
        <v>0</v>
      </c>
      <c r="O22" s="109">
        <f>(SUMIF($B$21:B22,B22,$N$21:N22))</f>
        <v>0</v>
      </c>
      <c r="P22" s="109">
        <f t="shared" si="16"/>
        <v>-2.0833333333333335</v>
      </c>
      <c r="Q22" s="197"/>
      <c r="R22" s="107">
        <f t="shared" si="9"/>
        <v>0</v>
      </c>
      <c r="S22" s="109">
        <f t="shared" si="10"/>
        <v>0</v>
      </c>
      <c r="T22" s="109">
        <f t="shared" si="11"/>
        <v>0</v>
      </c>
      <c r="U22" s="109">
        <f t="shared" si="12"/>
        <v>0</v>
      </c>
      <c r="V22" s="109">
        <f t="shared" si="13"/>
        <v>0</v>
      </c>
      <c r="W22" s="109">
        <f t="shared" si="14"/>
        <v>0</v>
      </c>
      <c r="X22" s="196"/>
      <c r="Y22" s="198"/>
      <c r="Z22" s="198"/>
      <c r="AA22" s="196"/>
      <c r="AB22" s="196"/>
      <c r="AC22" s="196"/>
      <c r="AD22" s="199"/>
      <c r="AE22" s="109">
        <f t="shared" si="17"/>
        <v>-0.66666666666666663</v>
      </c>
      <c r="AF22" s="109">
        <f t="shared" si="18"/>
        <v>7</v>
      </c>
      <c r="AG22" s="109">
        <f t="shared" si="19"/>
        <v>0.125</v>
      </c>
      <c r="AH22" s="190"/>
      <c r="AI22" s="190"/>
      <c r="AJ22" s="190"/>
      <c r="AK22" s="190"/>
      <c r="AL22" s="108">
        <f t="shared" si="15"/>
        <v>44197</v>
      </c>
      <c r="AM22" s="107">
        <f t="shared" si="21"/>
        <v>0</v>
      </c>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5">
        <f t="shared" si="22"/>
        <v>0</v>
      </c>
    </row>
    <row r="23" spans="1:61" ht="27.75" customHeight="1" x14ac:dyDescent="0.15">
      <c r="A23" s="112">
        <v>44198</v>
      </c>
      <c r="B23" s="111">
        <f t="shared" si="3"/>
        <v>1</v>
      </c>
      <c r="C23" s="111">
        <f t="shared" si="4"/>
        <v>6</v>
      </c>
      <c r="D23" s="110">
        <f t="shared" si="5"/>
        <v>1.1000000000000001</v>
      </c>
      <c r="E23" s="110">
        <f t="shared" si="6"/>
        <v>1</v>
      </c>
      <c r="F23" s="110">
        <f t="shared" si="7"/>
        <v>1</v>
      </c>
      <c r="G23" s="107">
        <f t="shared" si="20"/>
        <v>0.33333333333333298</v>
      </c>
      <c r="H23" s="196"/>
      <c r="I23" s="196"/>
      <c r="J23" s="196"/>
      <c r="K23" s="196"/>
      <c r="L23" s="197"/>
      <c r="M23" s="197"/>
      <c r="N23" s="109">
        <f t="shared" si="8"/>
        <v>0</v>
      </c>
      <c r="O23" s="109">
        <f>(SUMIF($B$21:B23,B23,$N$21:N23))</f>
        <v>0</v>
      </c>
      <c r="P23" s="109">
        <f t="shared" si="16"/>
        <v>-2.0833333333333335</v>
      </c>
      <c r="Q23" s="197"/>
      <c r="R23" s="107">
        <f t="shared" si="9"/>
        <v>0</v>
      </c>
      <c r="S23" s="109">
        <f t="shared" si="10"/>
        <v>0</v>
      </c>
      <c r="T23" s="109">
        <f t="shared" si="11"/>
        <v>0</v>
      </c>
      <c r="U23" s="109">
        <f t="shared" si="12"/>
        <v>0</v>
      </c>
      <c r="V23" s="109">
        <f t="shared" si="13"/>
        <v>0</v>
      </c>
      <c r="W23" s="109">
        <f t="shared" si="14"/>
        <v>0</v>
      </c>
      <c r="X23" s="196"/>
      <c r="Y23" s="198"/>
      <c r="Z23" s="198"/>
      <c r="AA23" s="196"/>
      <c r="AB23" s="196"/>
      <c r="AC23" s="196"/>
      <c r="AD23" s="199"/>
      <c r="AE23" s="109">
        <f t="shared" si="17"/>
        <v>-0.99999999999999956</v>
      </c>
      <c r="AF23" s="109">
        <f t="shared" si="18"/>
        <v>7</v>
      </c>
      <c r="AG23" s="109">
        <f t="shared" si="19"/>
        <v>0.125</v>
      </c>
      <c r="AH23" s="190"/>
      <c r="AI23" s="190"/>
      <c r="AJ23" s="190"/>
      <c r="AK23" s="190"/>
      <c r="AL23" s="108">
        <f t="shared" si="15"/>
        <v>44198</v>
      </c>
      <c r="AM23" s="107">
        <f t="shared" si="21"/>
        <v>0</v>
      </c>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5">
        <f t="shared" si="22"/>
        <v>0</v>
      </c>
    </row>
    <row r="24" spans="1:61" ht="27.75" customHeight="1" x14ac:dyDescent="0.15">
      <c r="A24" s="112">
        <v>44199</v>
      </c>
      <c r="B24" s="111">
        <f t="shared" si="3"/>
        <v>1</v>
      </c>
      <c r="C24" s="111">
        <f t="shared" si="4"/>
        <v>7</v>
      </c>
      <c r="D24" s="110">
        <f t="shared" si="5"/>
        <v>1.1000000000000001</v>
      </c>
      <c r="E24" s="110">
        <f t="shared" si="6"/>
        <v>1</v>
      </c>
      <c r="F24" s="110">
        <f t="shared" si="7"/>
        <v>1</v>
      </c>
      <c r="G24" s="107">
        <f t="shared" si="20"/>
        <v>0</v>
      </c>
      <c r="H24" s="196"/>
      <c r="I24" s="196"/>
      <c r="J24" s="196"/>
      <c r="K24" s="196"/>
      <c r="L24" s="197"/>
      <c r="M24" s="197"/>
      <c r="N24" s="109">
        <f t="shared" si="8"/>
        <v>0</v>
      </c>
      <c r="O24" s="109">
        <f>(SUMIF($B$21:B24,B24,$N$21:N24))</f>
        <v>0</v>
      </c>
      <c r="P24" s="109">
        <f t="shared" si="16"/>
        <v>-2.0833333333333335</v>
      </c>
      <c r="Q24" s="197"/>
      <c r="R24" s="107">
        <f t="shared" si="9"/>
        <v>0</v>
      </c>
      <c r="S24" s="109">
        <f t="shared" si="10"/>
        <v>0</v>
      </c>
      <c r="T24" s="109">
        <f t="shared" si="11"/>
        <v>0</v>
      </c>
      <c r="U24" s="109">
        <f t="shared" si="12"/>
        <v>0</v>
      </c>
      <c r="V24" s="109">
        <f t="shared" si="13"/>
        <v>0</v>
      </c>
      <c r="W24" s="109">
        <f t="shared" si="14"/>
        <v>0</v>
      </c>
      <c r="X24" s="196"/>
      <c r="Y24" s="198"/>
      <c r="Z24" s="198"/>
      <c r="AA24" s="196"/>
      <c r="AB24" s="196"/>
      <c r="AC24" s="196"/>
      <c r="AD24" s="199"/>
      <c r="AE24" s="109">
        <f t="shared" si="17"/>
        <v>-0.99999999999999956</v>
      </c>
      <c r="AF24" s="109">
        <f t="shared" si="18"/>
        <v>7</v>
      </c>
      <c r="AG24" s="109">
        <f t="shared" si="19"/>
        <v>0.125</v>
      </c>
      <c r="AH24" s="190"/>
      <c r="AI24" s="190"/>
      <c r="AJ24" s="190"/>
      <c r="AK24" s="190"/>
      <c r="AL24" s="108">
        <f t="shared" si="15"/>
        <v>44199</v>
      </c>
      <c r="AM24" s="107">
        <f t="shared" si="21"/>
        <v>0</v>
      </c>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5">
        <f t="shared" si="22"/>
        <v>0</v>
      </c>
    </row>
    <row r="25" spans="1:61" ht="27.75" customHeight="1" x14ac:dyDescent="0.15">
      <c r="A25" s="112">
        <v>44200</v>
      </c>
      <c r="B25" s="111">
        <f t="shared" si="3"/>
        <v>1</v>
      </c>
      <c r="C25" s="111">
        <f t="shared" si="4"/>
        <v>1</v>
      </c>
      <c r="D25" s="110">
        <f t="shared" si="5"/>
        <v>1.1000000000000001</v>
      </c>
      <c r="E25" s="110">
        <f t="shared" si="6"/>
        <v>1</v>
      </c>
      <c r="F25" s="110">
        <f t="shared" si="7"/>
        <v>1</v>
      </c>
      <c r="G25" s="107">
        <f t="shared" si="20"/>
        <v>0</v>
      </c>
      <c r="H25" s="196"/>
      <c r="I25" s="196"/>
      <c r="J25" s="196"/>
      <c r="K25" s="196"/>
      <c r="L25" s="197"/>
      <c r="M25" s="197"/>
      <c r="N25" s="109">
        <f t="shared" si="8"/>
        <v>0</v>
      </c>
      <c r="O25" s="109">
        <f>(SUMIF($B$21:B25,B25,$N$21:N25))</f>
        <v>0</v>
      </c>
      <c r="P25" s="109">
        <f t="shared" si="16"/>
        <v>-2.0833333333333335</v>
      </c>
      <c r="Q25" s="197"/>
      <c r="R25" s="107">
        <f t="shared" si="9"/>
        <v>0</v>
      </c>
      <c r="S25" s="109">
        <f t="shared" si="10"/>
        <v>0</v>
      </c>
      <c r="T25" s="109">
        <f t="shared" si="11"/>
        <v>0</v>
      </c>
      <c r="U25" s="109">
        <f t="shared" si="12"/>
        <v>0</v>
      </c>
      <c r="V25" s="109">
        <f t="shared" si="13"/>
        <v>0</v>
      </c>
      <c r="W25" s="109">
        <f t="shared" si="14"/>
        <v>0</v>
      </c>
      <c r="X25" s="196"/>
      <c r="Y25" s="198"/>
      <c r="Z25" s="198"/>
      <c r="AA25" s="196"/>
      <c r="AB25" s="196"/>
      <c r="AC25" s="196"/>
      <c r="AD25" s="199"/>
      <c r="AE25" s="109">
        <f t="shared" si="17"/>
        <v>-0.99999999999999956</v>
      </c>
      <c r="AF25" s="109">
        <f t="shared" si="18"/>
        <v>7</v>
      </c>
      <c r="AG25" s="109">
        <f t="shared" si="19"/>
        <v>0.125</v>
      </c>
      <c r="AH25" s="190"/>
      <c r="AI25" s="190"/>
      <c r="AJ25" s="190"/>
      <c r="AK25" s="190"/>
      <c r="AL25" s="108">
        <f t="shared" si="15"/>
        <v>44200</v>
      </c>
      <c r="AM25" s="107">
        <f t="shared" si="21"/>
        <v>0</v>
      </c>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5">
        <f t="shared" si="22"/>
        <v>0</v>
      </c>
    </row>
    <row r="26" spans="1:61" ht="27.75" customHeight="1" x14ac:dyDescent="0.15">
      <c r="A26" s="112">
        <v>44201</v>
      </c>
      <c r="B26" s="111">
        <f t="shared" si="3"/>
        <v>2</v>
      </c>
      <c r="C26" s="111">
        <f t="shared" si="4"/>
        <v>2</v>
      </c>
      <c r="D26" s="110">
        <f t="shared" si="5"/>
        <v>1.1000000000000001</v>
      </c>
      <c r="E26" s="110">
        <f t="shared" si="6"/>
        <v>1</v>
      </c>
      <c r="F26" s="110">
        <f t="shared" si="7"/>
        <v>1</v>
      </c>
      <c r="G26" s="107">
        <f t="shared" si="20"/>
        <v>0.33333333333333331</v>
      </c>
      <c r="H26" s="196"/>
      <c r="I26" s="196"/>
      <c r="J26" s="196"/>
      <c r="K26" s="196"/>
      <c r="L26" s="197"/>
      <c r="M26" s="197"/>
      <c r="N26" s="109">
        <f t="shared" si="8"/>
        <v>0</v>
      </c>
      <c r="O26" s="109">
        <f>(SUMIF($B$21:B26,B26,$N$21:N26))</f>
        <v>0</v>
      </c>
      <c r="P26" s="109">
        <f t="shared" si="16"/>
        <v>-2.0833333333333335</v>
      </c>
      <c r="Q26" s="197"/>
      <c r="R26" s="107">
        <f t="shared" si="9"/>
        <v>0</v>
      </c>
      <c r="S26" s="109">
        <f t="shared" si="10"/>
        <v>0</v>
      </c>
      <c r="T26" s="109">
        <f t="shared" si="11"/>
        <v>0</v>
      </c>
      <c r="U26" s="109">
        <f t="shared" si="12"/>
        <v>0</v>
      </c>
      <c r="V26" s="109">
        <f t="shared" si="13"/>
        <v>0</v>
      </c>
      <c r="W26" s="109">
        <f t="shared" si="14"/>
        <v>0</v>
      </c>
      <c r="X26" s="196"/>
      <c r="Y26" s="198"/>
      <c r="Z26" s="198"/>
      <c r="AA26" s="196"/>
      <c r="AB26" s="196"/>
      <c r="AC26" s="196"/>
      <c r="AD26" s="199"/>
      <c r="AE26" s="109">
        <f t="shared" si="17"/>
        <v>-1.3333333333333328</v>
      </c>
      <c r="AF26" s="109">
        <f t="shared" si="18"/>
        <v>7</v>
      </c>
      <c r="AG26" s="109">
        <f t="shared" si="19"/>
        <v>0.125</v>
      </c>
      <c r="AH26" s="190"/>
      <c r="AI26" s="190"/>
      <c r="AJ26" s="190"/>
      <c r="AK26" s="190"/>
      <c r="AL26" s="108">
        <f t="shared" si="15"/>
        <v>44201</v>
      </c>
      <c r="AM26" s="107">
        <f t="shared" si="21"/>
        <v>0</v>
      </c>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5">
        <f t="shared" si="22"/>
        <v>0</v>
      </c>
    </row>
    <row r="27" spans="1:61" ht="27.75" customHeight="1" x14ac:dyDescent="0.15">
      <c r="A27" s="112">
        <v>44202</v>
      </c>
      <c r="B27" s="111">
        <f t="shared" si="3"/>
        <v>2</v>
      </c>
      <c r="C27" s="111">
        <f t="shared" si="4"/>
        <v>3</v>
      </c>
      <c r="D27" s="110">
        <f t="shared" si="5"/>
        <v>1.1000000000000001</v>
      </c>
      <c r="E27" s="110">
        <f t="shared" si="6"/>
        <v>1</v>
      </c>
      <c r="F27" s="110">
        <f t="shared" si="7"/>
        <v>1</v>
      </c>
      <c r="G27" s="107">
        <f t="shared" si="20"/>
        <v>0.33333333333333331</v>
      </c>
      <c r="H27" s="196"/>
      <c r="I27" s="196"/>
      <c r="J27" s="196"/>
      <c r="K27" s="196"/>
      <c r="L27" s="197"/>
      <c r="M27" s="197"/>
      <c r="N27" s="109">
        <f t="shared" si="8"/>
        <v>0</v>
      </c>
      <c r="O27" s="109">
        <f>(SUMIF($B$21:B27,B27,$N$21:N27))</f>
        <v>0</v>
      </c>
      <c r="P27" s="109">
        <f t="shared" si="16"/>
        <v>-2.0833333333333335</v>
      </c>
      <c r="Q27" s="197"/>
      <c r="R27" s="107">
        <f t="shared" si="9"/>
        <v>0</v>
      </c>
      <c r="S27" s="109">
        <f t="shared" si="10"/>
        <v>0</v>
      </c>
      <c r="T27" s="109">
        <f t="shared" si="11"/>
        <v>0</v>
      </c>
      <c r="U27" s="109">
        <f t="shared" si="12"/>
        <v>0</v>
      </c>
      <c r="V27" s="109">
        <f t="shared" si="13"/>
        <v>0</v>
      </c>
      <c r="W27" s="109">
        <f t="shared" si="14"/>
        <v>0</v>
      </c>
      <c r="X27" s="196"/>
      <c r="Y27" s="198"/>
      <c r="Z27" s="198"/>
      <c r="AA27" s="196"/>
      <c r="AB27" s="196"/>
      <c r="AC27" s="196"/>
      <c r="AD27" s="199"/>
      <c r="AE27" s="109">
        <f t="shared" si="17"/>
        <v>-1.6666666666666661</v>
      </c>
      <c r="AF27" s="109">
        <f t="shared" si="18"/>
        <v>7</v>
      </c>
      <c r="AG27" s="109">
        <f t="shared" si="19"/>
        <v>0.125</v>
      </c>
      <c r="AH27" s="190"/>
      <c r="AI27" s="190"/>
      <c r="AJ27" s="190"/>
      <c r="AK27" s="190"/>
      <c r="AL27" s="108">
        <f t="shared" si="15"/>
        <v>44202</v>
      </c>
      <c r="AM27" s="107">
        <f t="shared" si="21"/>
        <v>0</v>
      </c>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5">
        <f t="shared" si="22"/>
        <v>0</v>
      </c>
    </row>
    <row r="28" spans="1:61" ht="27.75" customHeight="1" x14ac:dyDescent="0.15">
      <c r="A28" s="112">
        <v>44203</v>
      </c>
      <c r="B28" s="111">
        <f t="shared" si="3"/>
        <v>2</v>
      </c>
      <c r="C28" s="111">
        <f t="shared" si="4"/>
        <v>4</v>
      </c>
      <c r="D28" s="110">
        <f t="shared" si="5"/>
        <v>1.1000000000000001</v>
      </c>
      <c r="E28" s="110">
        <f t="shared" si="6"/>
        <v>1</v>
      </c>
      <c r="F28" s="110">
        <f t="shared" si="7"/>
        <v>1</v>
      </c>
      <c r="G28" s="107">
        <f t="shared" si="20"/>
        <v>0.33333333333333298</v>
      </c>
      <c r="H28" s="196"/>
      <c r="I28" s="196"/>
      <c r="J28" s="196"/>
      <c r="K28" s="196"/>
      <c r="L28" s="197"/>
      <c r="M28" s="197"/>
      <c r="N28" s="109">
        <f t="shared" si="8"/>
        <v>0</v>
      </c>
      <c r="O28" s="109">
        <f>(SUMIF($B$21:B28,B28,$N$21:N28))</f>
        <v>0</v>
      </c>
      <c r="P28" s="109">
        <f t="shared" si="16"/>
        <v>-2.0833333333333335</v>
      </c>
      <c r="Q28" s="197"/>
      <c r="R28" s="107">
        <f t="shared" si="9"/>
        <v>0</v>
      </c>
      <c r="S28" s="109">
        <f t="shared" si="10"/>
        <v>0</v>
      </c>
      <c r="T28" s="109">
        <f t="shared" si="11"/>
        <v>0</v>
      </c>
      <c r="U28" s="109">
        <f t="shared" si="12"/>
        <v>0</v>
      </c>
      <c r="V28" s="109">
        <f t="shared" si="13"/>
        <v>0</v>
      </c>
      <c r="W28" s="109">
        <f t="shared" si="14"/>
        <v>0</v>
      </c>
      <c r="X28" s="196"/>
      <c r="Y28" s="198"/>
      <c r="Z28" s="198"/>
      <c r="AA28" s="196"/>
      <c r="AB28" s="196"/>
      <c r="AC28" s="196"/>
      <c r="AD28" s="199"/>
      <c r="AE28" s="109">
        <f t="shared" si="17"/>
        <v>-1.9999999999999991</v>
      </c>
      <c r="AF28" s="109">
        <f t="shared" si="18"/>
        <v>7</v>
      </c>
      <c r="AG28" s="109">
        <f t="shared" si="19"/>
        <v>0.125</v>
      </c>
      <c r="AH28" s="190"/>
      <c r="AI28" s="190"/>
      <c r="AJ28" s="190"/>
      <c r="AK28" s="190"/>
      <c r="AL28" s="108">
        <f t="shared" si="15"/>
        <v>44203</v>
      </c>
      <c r="AM28" s="107">
        <f t="shared" si="21"/>
        <v>0</v>
      </c>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5">
        <f t="shared" si="22"/>
        <v>0</v>
      </c>
    </row>
    <row r="29" spans="1:61" ht="27.75" customHeight="1" x14ac:dyDescent="0.15">
      <c r="A29" s="112">
        <v>44204</v>
      </c>
      <c r="B29" s="111">
        <f t="shared" si="3"/>
        <v>2</v>
      </c>
      <c r="C29" s="111">
        <f t="shared" si="4"/>
        <v>5</v>
      </c>
      <c r="D29" s="110">
        <f t="shared" si="5"/>
        <v>1.1000000000000001</v>
      </c>
      <c r="E29" s="110">
        <f t="shared" si="6"/>
        <v>1</v>
      </c>
      <c r="F29" s="110">
        <f t="shared" si="7"/>
        <v>1</v>
      </c>
      <c r="G29" s="107">
        <f t="shared" si="20"/>
        <v>0.33333333333333298</v>
      </c>
      <c r="H29" s="196"/>
      <c r="I29" s="196"/>
      <c r="J29" s="196"/>
      <c r="K29" s="196"/>
      <c r="L29" s="197"/>
      <c r="M29" s="197"/>
      <c r="N29" s="109">
        <f t="shared" si="8"/>
        <v>0</v>
      </c>
      <c r="O29" s="109">
        <f>(SUMIF($B$21:B29,B29,$N$21:N29))</f>
        <v>0</v>
      </c>
      <c r="P29" s="109">
        <f t="shared" si="16"/>
        <v>-2.0833333333333335</v>
      </c>
      <c r="Q29" s="197"/>
      <c r="R29" s="107">
        <f t="shared" si="9"/>
        <v>0</v>
      </c>
      <c r="S29" s="109">
        <f t="shared" si="10"/>
        <v>0</v>
      </c>
      <c r="T29" s="109">
        <f t="shared" si="11"/>
        <v>0</v>
      </c>
      <c r="U29" s="109">
        <f t="shared" si="12"/>
        <v>0</v>
      </c>
      <c r="V29" s="109">
        <f t="shared" si="13"/>
        <v>0</v>
      </c>
      <c r="W29" s="109">
        <f t="shared" si="14"/>
        <v>0</v>
      </c>
      <c r="X29" s="196"/>
      <c r="Y29" s="198"/>
      <c r="Z29" s="198"/>
      <c r="AA29" s="196"/>
      <c r="AB29" s="196"/>
      <c r="AC29" s="196"/>
      <c r="AD29" s="199"/>
      <c r="AE29" s="109">
        <f t="shared" si="17"/>
        <v>-2.3333333333333321</v>
      </c>
      <c r="AF29" s="109">
        <f t="shared" si="18"/>
        <v>7</v>
      </c>
      <c r="AG29" s="109">
        <f t="shared" si="19"/>
        <v>0.125</v>
      </c>
      <c r="AH29" s="190"/>
      <c r="AI29" s="190"/>
      <c r="AJ29" s="190"/>
      <c r="AK29" s="190"/>
      <c r="AL29" s="108">
        <f t="shared" si="15"/>
        <v>44204</v>
      </c>
      <c r="AM29" s="107">
        <f t="shared" si="21"/>
        <v>0</v>
      </c>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5">
        <f t="shared" si="22"/>
        <v>0</v>
      </c>
    </row>
    <row r="30" spans="1:61" ht="27.75" customHeight="1" x14ac:dyDescent="0.15">
      <c r="A30" s="112">
        <v>44205</v>
      </c>
      <c r="B30" s="111">
        <f t="shared" si="3"/>
        <v>2</v>
      </c>
      <c r="C30" s="111">
        <f t="shared" si="4"/>
        <v>6</v>
      </c>
      <c r="D30" s="110">
        <f t="shared" si="5"/>
        <v>1.1000000000000001</v>
      </c>
      <c r="E30" s="110">
        <f t="shared" si="6"/>
        <v>1</v>
      </c>
      <c r="F30" s="110">
        <f t="shared" si="7"/>
        <v>1</v>
      </c>
      <c r="G30" s="107">
        <f t="shared" si="20"/>
        <v>0.33333333333333298</v>
      </c>
      <c r="H30" s="196"/>
      <c r="I30" s="196"/>
      <c r="J30" s="196"/>
      <c r="K30" s="196"/>
      <c r="L30" s="197"/>
      <c r="M30" s="197"/>
      <c r="N30" s="109">
        <f t="shared" si="8"/>
        <v>0</v>
      </c>
      <c r="O30" s="109">
        <f>(SUMIF($B$21:B30,B30,$N$21:N30))</f>
        <v>0</v>
      </c>
      <c r="P30" s="109">
        <f t="shared" si="16"/>
        <v>-2.0833333333333335</v>
      </c>
      <c r="Q30" s="197"/>
      <c r="R30" s="107">
        <f t="shared" si="9"/>
        <v>0</v>
      </c>
      <c r="S30" s="109">
        <f t="shared" si="10"/>
        <v>0</v>
      </c>
      <c r="T30" s="109">
        <f t="shared" si="11"/>
        <v>0</v>
      </c>
      <c r="U30" s="109">
        <f t="shared" si="12"/>
        <v>0</v>
      </c>
      <c r="V30" s="109">
        <f t="shared" si="13"/>
        <v>0</v>
      </c>
      <c r="W30" s="109">
        <f t="shared" si="14"/>
        <v>0</v>
      </c>
      <c r="X30" s="196"/>
      <c r="Y30" s="198"/>
      <c r="Z30" s="198"/>
      <c r="AA30" s="196"/>
      <c r="AB30" s="196"/>
      <c r="AC30" s="196"/>
      <c r="AD30" s="199"/>
      <c r="AE30" s="109">
        <f t="shared" si="17"/>
        <v>-2.6666666666666652</v>
      </c>
      <c r="AF30" s="109">
        <f t="shared" si="18"/>
        <v>7</v>
      </c>
      <c r="AG30" s="109">
        <f t="shared" si="19"/>
        <v>0.125</v>
      </c>
      <c r="AH30" s="190"/>
      <c r="AI30" s="190"/>
      <c r="AJ30" s="190"/>
      <c r="AK30" s="190"/>
      <c r="AL30" s="108">
        <f t="shared" si="15"/>
        <v>44205</v>
      </c>
      <c r="AM30" s="107">
        <f t="shared" si="21"/>
        <v>0</v>
      </c>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5">
        <f t="shared" si="22"/>
        <v>0</v>
      </c>
    </row>
    <row r="31" spans="1:61" ht="27.75" customHeight="1" x14ac:dyDescent="0.15">
      <c r="A31" s="112">
        <v>44206</v>
      </c>
      <c r="B31" s="111">
        <f t="shared" si="3"/>
        <v>2</v>
      </c>
      <c r="C31" s="111">
        <f t="shared" si="4"/>
        <v>7</v>
      </c>
      <c r="D31" s="110">
        <f t="shared" si="5"/>
        <v>1.1000000000000001</v>
      </c>
      <c r="E31" s="110">
        <f t="shared" si="6"/>
        <v>1</v>
      </c>
      <c r="F31" s="110">
        <f t="shared" si="7"/>
        <v>1</v>
      </c>
      <c r="G31" s="107">
        <f t="shared" si="20"/>
        <v>0</v>
      </c>
      <c r="H31" s="196"/>
      <c r="I31" s="196"/>
      <c r="J31" s="196"/>
      <c r="K31" s="196"/>
      <c r="L31" s="197"/>
      <c r="M31" s="197"/>
      <c r="N31" s="109">
        <f t="shared" si="8"/>
        <v>0</v>
      </c>
      <c r="O31" s="109">
        <f>(SUMIF($B$21:B31,B31,$N$21:N31))</f>
        <v>0</v>
      </c>
      <c r="P31" s="109">
        <f t="shared" si="16"/>
        <v>-2.0833333333333335</v>
      </c>
      <c r="Q31" s="197"/>
      <c r="R31" s="107">
        <f t="shared" si="9"/>
        <v>0</v>
      </c>
      <c r="S31" s="109">
        <f t="shared" si="10"/>
        <v>0</v>
      </c>
      <c r="T31" s="109">
        <f t="shared" si="11"/>
        <v>0</v>
      </c>
      <c r="U31" s="109">
        <f t="shared" si="12"/>
        <v>0</v>
      </c>
      <c r="V31" s="109">
        <f t="shared" si="13"/>
        <v>0</v>
      </c>
      <c r="W31" s="109">
        <f t="shared" si="14"/>
        <v>0</v>
      </c>
      <c r="X31" s="196"/>
      <c r="Y31" s="198"/>
      <c r="Z31" s="198"/>
      <c r="AA31" s="196"/>
      <c r="AB31" s="196"/>
      <c r="AC31" s="196"/>
      <c r="AD31" s="199"/>
      <c r="AE31" s="109">
        <f t="shared" si="17"/>
        <v>-2.6666666666666652</v>
      </c>
      <c r="AF31" s="109">
        <f t="shared" si="18"/>
        <v>7</v>
      </c>
      <c r="AG31" s="109">
        <f t="shared" si="19"/>
        <v>0.125</v>
      </c>
      <c r="AH31" s="190"/>
      <c r="AI31" s="190"/>
      <c r="AJ31" s="190"/>
      <c r="AK31" s="190"/>
      <c r="AL31" s="108">
        <f t="shared" si="15"/>
        <v>44206</v>
      </c>
      <c r="AM31" s="107">
        <f t="shared" si="21"/>
        <v>0</v>
      </c>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5">
        <f t="shared" si="22"/>
        <v>0</v>
      </c>
    </row>
    <row r="32" spans="1:61" ht="27.75" customHeight="1" x14ac:dyDescent="0.15">
      <c r="A32" s="112">
        <v>44207</v>
      </c>
      <c r="B32" s="111">
        <f t="shared" si="3"/>
        <v>2</v>
      </c>
      <c r="C32" s="111">
        <f t="shared" si="4"/>
        <v>1</v>
      </c>
      <c r="D32" s="110">
        <f t="shared" si="5"/>
        <v>1.1000000000000001</v>
      </c>
      <c r="E32" s="110">
        <f t="shared" si="6"/>
        <v>1</v>
      </c>
      <c r="F32" s="110">
        <f t="shared" si="7"/>
        <v>1</v>
      </c>
      <c r="G32" s="107">
        <f t="shared" si="20"/>
        <v>0</v>
      </c>
      <c r="H32" s="196"/>
      <c r="I32" s="196"/>
      <c r="J32" s="196"/>
      <c r="K32" s="196"/>
      <c r="L32" s="197"/>
      <c r="M32" s="197"/>
      <c r="N32" s="109">
        <f t="shared" si="8"/>
        <v>0</v>
      </c>
      <c r="O32" s="109">
        <f>(SUMIF($B$21:B32,B32,$N$21:N32))</f>
        <v>0</v>
      </c>
      <c r="P32" s="109">
        <f t="shared" si="16"/>
        <v>-2.0833333333333335</v>
      </c>
      <c r="Q32" s="197"/>
      <c r="R32" s="107">
        <f t="shared" si="9"/>
        <v>0</v>
      </c>
      <c r="S32" s="109">
        <f t="shared" si="10"/>
        <v>0</v>
      </c>
      <c r="T32" s="109">
        <f t="shared" si="11"/>
        <v>0</v>
      </c>
      <c r="U32" s="109">
        <f t="shared" si="12"/>
        <v>0</v>
      </c>
      <c r="V32" s="109">
        <f t="shared" si="13"/>
        <v>0</v>
      </c>
      <c r="W32" s="109">
        <f t="shared" si="14"/>
        <v>0</v>
      </c>
      <c r="X32" s="196"/>
      <c r="Y32" s="198"/>
      <c r="Z32" s="198"/>
      <c r="AA32" s="196"/>
      <c r="AB32" s="196"/>
      <c r="AC32" s="196"/>
      <c r="AD32" s="199"/>
      <c r="AE32" s="109">
        <f t="shared" si="17"/>
        <v>-2.6666666666666652</v>
      </c>
      <c r="AF32" s="109">
        <f t="shared" si="18"/>
        <v>7</v>
      </c>
      <c r="AG32" s="109">
        <f t="shared" si="19"/>
        <v>0.125</v>
      </c>
      <c r="AH32" s="190"/>
      <c r="AI32" s="190"/>
      <c r="AJ32" s="190"/>
      <c r="AK32" s="190"/>
      <c r="AL32" s="108">
        <f t="shared" si="15"/>
        <v>44207</v>
      </c>
      <c r="AM32" s="107">
        <f t="shared" si="21"/>
        <v>0</v>
      </c>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5">
        <f t="shared" si="22"/>
        <v>0</v>
      </c>
    </row>
    <row r="33" spans="1:61" ht="27.75" customHeight="1" x14ac:dyDescent="0.15">
      <c r="A33" s="112">
        <v>44208</v>
      </c>
      <c r="B33" s="111">
        <f t="shared" si="3"/>
        <v>3</v>
      </c>
      <c r="C33" s="111">
        <f t="shared" si="4"/>
        <v>2</v>
      </c>
      <c r="D33" s="110">
        <f t="shared" si="5"/>
        <v>1.1000000000000001</v>
      </c>
      <c r="E33" s="110">
        <f t="shared" si="6"/>
        <v>1</v>
      </c>
      <c r="F33" s="110">
        <f t="shared" si="7"/>
        <v>1</v>
      </c>
      <c r="G33" s="107">
        <f t="shared" si="20"/>
        <v>0.33333333333333331</v>
      </c>
      <c r="H33" s="196"/>
      <c r="I33" s="196"/>
      <c r="J33" s="196"/>
      <c r="K33" s="196"/>
      <c r="L33" s="197"/>
      <c r="M33" s="197"/>
      <c r="N33" s="109">
        <f t="shared" si="8"/>
        <v>0</v>
      </c>
      <c r="O33" s="109">
        <f>(SUMIF($B$21:B33,B33,$N$21:N33))</f>
        <v>0</v>
      </c>
      <c r="P33" s="109">
        <f t="shared" si="16"/>
        <v>-2.0833333333333335</v>
      </c>
      <c r="Q33" s="197"/>
      <c r="R33" s="107">
        <f t="shared" si="9"/>
        <v>0</v>
      </c>
      <c r="S33" s="109">
        <f t="shared" si="10"/>
        <v>0</v>
      </c>
      <c r="T33" s="109">
        <f t="shared" si="11"/>
        <v>0</v>
      </c>
      <c r="U33" s="109">
        <f t="shared" si="12"/>
        <v>0</v>
      </c>
      <c r="V33" s="109">
        <f t="shared" si="13"/>
        <v>0</v>
      </c>
      <c r="W33" s="109">
        <f t="shared" si="14"/>
        <v>0</v>
      </c>
      <c r="X33" s="196"/>
      <c r="Y33" s="198"/>
      <c r="Z33" s="198"/>
      <c r="AA33" s="196"/>
      <c r="AB33" s="196"/>
      <c r="AC33" s="196"/>
      <c r="AD33" s="199"/>
      <c r="AE33" s="109">
        <f t="shared" si="17"/>
        <v>-2.9999999999999987</v>
      </c>
      <c r="AF33" s="109">
        <f t="shared" si="18"/>
        <v>7</v>
      </c>
      <c r="AG33" s="109">
        <f t="shared" si="19"/>
        <v>0.125</v>
      </c>
      <c r="AH33" s="190"/>
      <c r="AI33" s="190"/>
      <c r="AJ33" s="190"/>
      <c r="AK33" s="190"/>
      <c r="AL33" s="108">
        <f t="shared" si="15"/>
        <v>44208</v>
      </c>
      <c r="AM33" s="107">
        <f t="shared" si="21"/>
        <v>0</v>
      </c>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5">
        <f t="shared" si="22"/>
        <v>0</v>
      </c>
    </row>
    <row r="34" spans="1:61" ht="27.75" customHeight="1" x14ac:dyDescent="0.15">
      <c r="A34" s="112">
        <v>44209</v>
      </c>
      <c r="B34" s="111">
        <f t="shared" si="3"/>
        <v>3</v>
      </c>
      <c r="C34" s="111">
        <f t="shared" si="4"/>
        <v>3</v>
      </c>
      <c r="D34" s="110">
        <f t="shared" si="5"/>
        <v>1.1000000000000001</v>
      </c>
      <c r="E34" s="110">
        <f t="shared" si="6"/>
        <v>1</v>
      </c>
      <c r="F34" s="110">
        <f t="shared" si="7"/>
        <v>1</v>
      </c>
      <c r="G34" s="107">
        <f t="shared" si="20"/>
        <v>0.33333333333333331</v>
      </c>
      <c r="H34" s="196"/>
      <c r="I34" s="196"/>
      <c r="J34" s="196"/>
      <c r="K34" s="196"/>
      <c r="L34" s="197"/>
      <c r="M34" s="197"/>
      <c r="N34" s="109">
        <f t="shared" si="8"/>
        <v>0</v>
      </c>
      <c r="O34" s="109">
        <f>(SUMIF($B$21:B34,B34,$N$21:N34))</f>
        <v>0</v>
      </c>
      <c r="P34" s="109">
        <f t="shared" si="16"/>
        <v>-2.0833333333333335</v>
      </c>
      <c r="Q34" s="197"/>
      <c r="R34" s="107">
        <f t="shared" si="9"/>
        <v>0</v>
      </c>
      <c r="S34" s="109">
        <f t="shared" si="10"/>
        <v>0</v>
      </c>
      <c r="T34" s="109">
        <f t="shared" si="11"/>
        <v>0</v>
      </c>
      <c r="U34" s="109">
        <f t="shared" si="12"/>
        <v>0</v>
      </c>
      <c r="V34" s="109">
        <f t="shared" si="13"/>
        <v>0</v>
      </c>
      <c r="W34" s="109">
        <f t="shared" si="14"/>
        <v>0</v>
      </c>
      <c r="X34" s="196"/>
      <c r="Y34" s="198"/>
      <c r="Z34" s="198"/>
      <c r="AA34" s="196"/>
      <c r="AB34" s="196"/>
      <c r="AC34" s="196"/>
      <c r="AD34" s="199"/>
      <c r="AE34" s="109">
        <f t="shared" si="17"/>
        <v>-3.3333333333333321</v>
      </c>
      <c r="AF34" s="109">
        <f t="shared" si="18"/>
        <v>7</v>
      </c>
      <c r="AG34" s="109">
        <f t="shared" si="19"/>
        <v>0.125</v>
      </c>
      <c r="AH34" s="190"/>
      <c r="AI34" s="190"/>
      <c r="AJ34" s="190"/>
      <c r="AK34" s="190"/>
      <c r="AL34" s="108">
        <f t="shared" si="15"/>
        <v>44209</v>
      </c>
      <c r="AM34" s="107">
        <f t="shared" si="21"/>
        <v>0</v>
      </c>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5">
        <f t="shared" si="22"/>
        <v>0</v>
      </c>
    </row>
    <row r="35" spans="1:61" ht="27.75" customHeight="1" x14ac:dyDescent="0.15">
      <c r="A35" s="112">
        <v>44210</v>
      </c>
      <c r="B35" s="111">
        <f t="shared" si="3"/>
        <v>3</v>
      </c>
      <c r="C35" s="111">
        <f t="shared" si="4"/>
        <v>4</v>
      </c>
      <c r="D35" s="110">
        <f t="shared" si="5"/>
        <v>1.1000000000000001</v>
      </c>
      <c r="E35" s="110">
        <f t="shared" si="6"/>
        <v>1</v>
      </c>
      <c r="F35" s="110">
        <f t="shared" si="7"/>
        <v>1</v>
      </c>
      <c r="G35" s="107">
        <f t="shared" si="20"/>
        <v>0.33333333333333298</v>
      </c>
      <c r="H35" s="196"/>
      <c r="I35" s="196"/>
      <c r="J35" s="196"/>
      <c r="K35" s="196"/>
      <c r="L35" s="197"/>
      <c r="M35" s="197"/>
      <c r="N35" s="109">
        <f t="shared" si="8"/>
        <v>0</v>
      </c>
      <c r="O35" s="109">
        <f>(SUMIF($B$21:B35,B35,$N$21:N35))</f>
        <v>0</v>
      </c>
      <c r="P35" s="109">
        <f t="shared" si="16"/>
        <v>-2.0833333333333335</v>
      </c>
      <c r="Q35" s="197"/>
      <c r="R35" s="107">
        <f t="shared" si="9"/>
        <v>0</v>
      </c>
      <c r="S35" s="109">
        <f t="shared" si="10"/>
        <v>0</v>
      </c>
      <c r="T35" s="109">
        <f t="shared" si="11"/>
        <v>0</v>
      </c>
      <c r="U35" s="109">
        <f t="shared" si="12"/>
        <v>0</v>
      </c>
      <c r="V35" s="109">
        <f t="shared" si="13"/>
        <v>0</v>
      </c>
      <c r="W35" s="109">
        <f t="shared" si="14"/>
        <v>0</v>
      </c>
      <c r="X35" s="196"/>
      <c r="Y35" s="198"/>
      <c r="Z35" s="198"/>
      <c r="AA35" s="196"/>
      <c r="AB35" s="196"/>
      <c r="AC35" s="196"/>
      <c r="AD35" s="199"/>
      <c r="AE35" s="109">
        <f t="shared" si="17"/>
        <v>-3.6666666666666652</v>
      </c>
      <c r="AF35" s="109">
        <f t="shared" si="18"/>
        <v>7</v>
      </c>
      <c r="AG35" s="109">
        <f t="shared" si="19"/>
        <v>0.125</v>
      </c>
      <c r="AH35" s="190"/>
      <c r="AI35" s="190"/>
      <c r="AJ35" s="190"/>
      <c r="AK35" s="190"/>
      <c r="AL35" s="108">
        <f t="shared" si="15"/>
        <v>44210</v>
      </c>
      <c r="AM35" s="107">
        <f t="shared" si="21"/>
        <v>0</v>
      </c>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5">
        <f t="shared" si="22"/>
        <v>0</v>
      </c>
    </row>
    <row r="36" spans="1:61" ht="27.75" customHeight="1" x14ac:dyDescent="0.15">
      <c r="A36" s="112">
        <v>44211</v>
      </c>
      <c r="B36" s="111">
        <f t="shared" si="3"/>
        <v>3</v>
      </c>
      <c r="C36" s="111">
        <f t="shared" si="4"/>
        <v>5</v>
      </c>
      <c r="D36" s="110">
        <f t="shared" si="5"/>
        <v>1.1000000000000001</v>
      </c>
      <c r="E36" s="110">
        <f t="shared" si="6"/>
        <v>1</v>
      </c>
      <c r="F36" s="110">
        <f t="shared" si="7"/>
        <v>1</v>
      </c>
      <c r="G36" s="107">
        <f t="shared" si="20"/>
        <v>0.33333333333333298</v>
      </c>
      <c r="H36" s="196"/>
      <c r="I36" s="196"/>
      <c r="J36" s="196"/>
      <c r="K36" s="196"/>
      <c r="L36" s="197"/>
      <c r="M36" s="197"/>
      <c r="N36" s="109">
        <f t="shared" si="8"/>
        <v>0</v>
      </c>
      <c r="O36" s="109">
        <f>(SUMIF($B$21:B36,B36,$N$21:N36))</f>
        <v>0</v>
      </c>
      <c r="P36" s="109">
        <f t="shared" si="16"/>
        <v>-2.0833333333333335</v>
      </c>
      <c r="Q36" s="197"/>
      <c r="R36" s="107">
        <f t="shared" si="9"/>
        <v>0</v>
      </c>
      <c r="S36" s="109">
        <f t="shared" si="10"/>
        <v>0</v>
      </c>
      <c r="T36" s="109">
        <f t="shared" si="11"/>
        <v>0</v>
      </c>
      <c r="U36" s="109">
        <f t="shared" si="12"/>
        <v>0</v>
      </c>
      <c r="V36" s="109">
        <f t="shared" si="13"/>
        <v>0</v>
      </c>
      <c r="W36" s="109">
        <f t="shared" si="14"/>
        <v>0</v>
      </c>
      <c r="X36" s="196"/>
      <c r="Y36" s="198"/>
      <c r="Z36" s="198"/>
      <c r="AA36" s="196"/>
      <c r="AB36" s="196"/>
      <c r="AC36" s="196"/>
      <c r="AD36" s="199"/>
      <c r="AE36" s="109">
        <f t="shared" si="17"/>
        <v>-3.9999999999999982</v>
      </c>
      <c r="AF36" s="109">
        <f t="shared" si="18"/>
        <v>7</v>
      </c>
      <c r="AG36" s="109">
        <f t="shared" si="19"/>
        <v>0.125</v>
      </c>
      <c r="AH36" s="190"/>
      <c r="AI36" s="190"/>
      <c r="AJ36" s="190"/>
      <c r="AK36" s="190"/>
      <c r="AL36" s="108">
        <f t="shared" si="15"/>
        <v>44211</v>
      </c>
      <c r="AM36" s="107">
        <f t="shared" si="21"/>
        <v>0</v>
      </c>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5">
        <f t="shared" si="22"/>
        <v>0</v>
      </c>
    </row>
    <row r="37" spans="1:61" ht="27.75" customHeight="1" x14ac:dyDescent="0.15">
      <c r="A37" s="112">
        <v>44212</v>
      </c>
      <c r="B37" s="111">
        <f t="shared" si="3"/>
        <v>3</v>
      </c>
      <c r="C37" s="111">
        <f t="shared" si="4"/>
        <v>6</v>
      </c>
      <c r="D37" s="110">
        <f t="shared" si="5"/>
        <v>1.1000000000000001</v>
      </c>
      <c r="E37" s="110">
        <f t="shared" si="6"/>
        <v>1</v>
      </c>
      <c r="F37" s="110">
        <f t="shared" si="7"/>
        <v>1</v>
      </c>
      <c r="G37" s="107">
        <f t="shared" si="20"/>
        <v>0.33333333333333298</v>
      </c>
      <c r="H37" s="196"/>
      <c r="I37" s="196"/>
      <c r="J37" s="196"/>
      <c r="K37" s="196"/>
      <c r="L37" s="197"/>
      <c r="M37" s="197"/>
      <c r="N37" s="109">
        <f t="shared" si="8"/>
        <v>0</v>
      </c>
      <c r="O37" s="109">
        <f>(SUMIF($B$21:B37,B37,$N$21:N37))</f>
        <v>0</v>
      </c>
      <c r="P37" s="109">
        <f t="shared" si="16"/>
        <v>-2.0833333333333335</v>
      </c>
      <c r="Q37" s="197"/>
      <c r="R37" s="107">
        <f t="shared" si="9"/>
        <v>0</v>
      </c>
      <c r="S37" s="109">
        <f t="shared" si="10"/>
        <v>0</v>
      </c>
      <c r="T37" s="109">
        <f t="shared" si="11"/>
        <v>0</v>
      </c>
      <c r="U37" s="109">
        <f t="shared" si="12"/>
        <v>0</v>
      </c>
      <c r="V37" s="109">
        <f t="shared" si="13"/>
        <v>0</v>
      </c>
      <c r="W37" s="109">
        <f t="shared" si="14"/>
        <v>0</v>
      </c>
      <c r="X37" s="196"/>
      <c r="Y37" s="198"/>
      <c r="Z37" s="198"/>
      <c r="AA37" s="196"/>
      <c r="AB37" s="196"/>
      <c r="AC37" s="196"/>
      <c r="AD37" s="199"/>
      <c r="AE37" s="109">
        <f t="shared" si="17"/>
        <v>-4.3333333333333313</v>
      </c>
      <c r="AF37" s="109">
        <f t="shared" si="18"/>
        <v>7</v>
      </c>
      <c r="AG37" s="109">
        <f t="shared" si="19"/>
        <v>0.125</v>
      </c>
      <c r="AH37" s="190"/>
      <c r="AI37" s="190"/>
      <c r="AJ37" s="190"/>
      <c r="AK37" s="190"/>
      <c r="AL37" s="108">
        <f t="shared" si="15"/>
        <v>44212</v>
      </c>
      <c r="AM37" s="107">
        <f t="shared" si="21"/>
        <v>0</v>
      </c>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5">
        <f t="shared" si="22"/>
        <v>0</v>
      </c>
    </row>
    <row r="38" spans="1:61" ht="27.75" customHeight="1" x14ac:dyDescent="0.15">
      <c r="A38" s="112">
        <v>44213</v>
      </c>
      <c r="B38" s="111">
        <f t="shared" si="3"/>
        <v>3</v>
      </c>
      <c r="C38" s="111">
        <f t="shared" si="4"/>
        <v>7</v>
      </c>
      <c r="D38" s="110">
        <f t="shared" si="5"/>
        <v>1.1000000000000001</v>
      </c>
      <c r="E38" s="110">
        <f t="shared" si="6"/>
        <v>1</v>
      </c>
      <c r="F38" s="110">
        <f t="shared" si="7"/>
        <v>1</v>
      </c>
      <c r="G38" s="107">
        <f t="shared" si="20"/>
        <v>0</v>
      </c>
      <c r="H38" s="196"/>
      <c r="I38" s="196"/>
      <c r="J38" s="196"/>
      <c r="K38" s="196"/>
      <c r="L38" s="197"/>
      <c r="M38" s="197"/>
      <c r="N38" s="109">
        <f t="shared" si="8"/>
        <v>0</v>
      </c>
      <c r="O38" s="109">
        <f>(SUMIF($B$21:B38,B38,$N$21:N38))</f>
        <v>0</v>
      </c>
      <c r="P38" s="109">
        <f t="shared" si="16"/>
        <v>-2.0833333333333335</v>
      </c>
      <c r="Q38" s="197"/>
      <c r="R38" s="107">
        <f t="shared" si="9"/>
        <v>0</v>
      </c>
      <c r="S38" s="109">
        <f t="shared" si="10"/>
        <v>0</v>
      </c>
      <c r="T38" s="109">
        <f t="shared" si="11"/>
        <v>0</v>
      </c>
      <c r="U38" s="109">
        <f t="shared" si="12"/>
        <v>0</v>
      </c>
      <c r="V38" s="109">
        <f t="shared" si="13"/>
        <v>0</v>
      </c>
      <c r="W38" s="109">
        <f t="shared" si="14"/>
        <v>0</v>
      </c>
      <c r="X38" s="196"/>
      <c r="Y38" s="198"/>
      <c r="Z38" s="198"/>
      <c r="AA38" s="196"/>
      <c r="AB38" s="196"/>
      <c r="AC38" s="196"/>
      <c r="AD38" s="199"/>
      <c r="AE38" s="109">
        <f t="shared" si="17"/>
        <v>-4.3333333333333313</v>
      </c>
      <c r="AF38" s="109">
        <f t="shared" si="18"/>
        <v>7</v>
      </c>
      <c r="AG38" s="109">
        <f t="shared" si="19"/>
        <v>0.125</v>
      </c>
      <c r="AH38" s="190"/>
      <c r="AI38" s="190"/>
      <c r="AJ38" s="190"/>
      <c r="AK38" s="190"/>
      <c r="AL38" s="108">
        <f t="shared" si="15"/>
        <v>44213</v>
      </c>
      <c r="AM38" s="107">
        <f t="shared" si="21"/>
        <v>0</v>
      </c>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5">
        <f t="shared" si="22"/>
        <v>0</v>
      </c>
    </row>
    <row r="39" spans="1:61" ht="27.75" customHeight="1" x14ac:dyDescent="0.15">
      <c r="A39" s="112">
        <v>44214</v>
      </c>
      <c r="B39" s="111">
        <f t="shared" si="3"/>
        <v>3</v>
      </c>
      <c r="C39" s="111">
        <f t="shared" si="4"/>
        <v>1</v>
      </c>
      <c r="D39" s="110">
        <f t="shared" si="5"/>
        <v>1.1000000000000001</v>
      </c>
      <c r="E39" s="110">
        <f t="shared" si="6"/>
        <v>1</v>
      </c>
      <c r="F39" s="110">
        <f t="shared" si="7"/>
        <v>1</v>
      </c>
      <c r="G39" s="107">
        <f t="shared" si="20"/>
        <v>0</v>
      </c>
      <c r="H39" s="196"/>
      <c r="I39" s="196"/>
      <c r="J39" s="196"/>
      <c r="K39" s="196"/>
      <c r="L39" s="197"/>
      <c r="M39" s="197"/>
      <c r="N39" s="109">
        <f t="shared" si="8"/>
        <v>0</v>
      </c>
      <c r="O39" s="109">
        <f>(SUMIF($B$21:B39,B39,$N$21:N39))</f>
        <v>0</v>
      </c>
      <c r="P39" s="109">
        <f t="shared" si="16"/>
        <v>-2.0833333333333335</v>
      </c>
      <c r="Q39" s="197"/>
      <c r="R39" s="107">
        <f t="shared" si="9"/>
        <v>0</v>
      </c>
      <c r="S39" s="109">
        <f t="shared" si="10"/>
        <v>0</v>
      </c>
      <c r="T39" s="109">
        <f t="shared" si="11"/>
        <v>0</v>
      </c>
      <c r="U39" s="109">
        <f t="shared" si="12"/>
        <v>0</v>
      </c>
      <c r="V39" s="109">
        <f t="shared" si="13"/>
        <v>0</v>
      </c>
      <c r="W39" s="109">
        <f t="shared" si="14"/>
        <v>0</v>
      </c>
      <c r="X39" s="196"/>
      <c r="Y39" s="198"/>
      <c r="Z39" s="198"/>
      <c r="AA39" s="196"/>
      <c r="AB39" s="196"/>
      <c r="AC39" s="196"/>
      <c r="AD39" s="199"/>
      <c r="AE39" s="109">
        <f t="shared" si="17"/>
        <v>-4.3333333333333313</v>
      </c>
      <c r="AF39" s="109">
        <f t="shared" si="18"/>
        <v>7</v>
      </c>
      <c r="AG39" s="109">
        <f t="shared" si="19"/>
        <v>0.125</v>
      </c>
      <c r="AH39" s="190"/>
      <c r="AI39" s="190"/>
      <c r="AJ39" s="190"/>
      <c r="AK39" s="190"/>
      <c r="AL39" s="108">
        <f t="shared" si="15"/>
        <v>44214</v>
      </c>
      <c r="AM39" s="107">
        <f t="shared" si="21"/>
        <v>0</v>
      </c>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5">
        <f t="shared" si="22"/>
        <v>0</v>
      </c>
    </row>
    <row r="40" spans="1:61" ht="27.75" customHeight="1" x14ac:dyDescent="0.15">
      <c r="A40" s="112">
        <v>44215</v>
      </c>
      <c r="B40" s="111">
        <f t="shared" si="3"/>
        <v>4</v>
      </c>
      <c r="C40" s="111">
        <f t="shared" si="4"/>
        <v>2</v>
      </c>
      <c r="D40" s="110">
        <f t="shared" si="5"/>
        <v>1.1000000000000001</v>
      </c>
      <c r="E40" s="110">
        <f t="shared" si="6"/>
        <v>1</v>
      </c>
      <c r="F40" s="110">
        <f t="shared" si="7"/>
        <v>1</v>
      </c>
      <c r="G40" s="107">
        <f t="shared" si="20"/>
        <v>0.33333333333333331</v>
      </c>
      <c r="H40" s="196"/>
      <c r="I40" s="196"/>
      <c r="J40" s="196"/>
      <c r="K40" s="196"/>
      <c r="L40" s="197"/>
      <c r="M40" s="197"/>
      <c r="N40" s="109">
        <f t="shared" si="8"/>
        <v>0</v>
      </c>
      <c r="O40" s="109">
        <f>(SUMIF($B$21:B40,B40,$N$21:N40))</f>
        <v>0</v>
      </c>
      <c r="P40" s="109">
        <f t="shared" si="16"/>
        <v>-2.0833333333333335</v>
      </c>
      <c r="Q40" s="197"/>
      <c r="R40" s="107">
        <f t="shared" si="9"/>
        <v>0</v>
      </c>
      <c r="S40" s="109">
        <f t="shared" si="10"/>
        <v>0</v>
      </c>
      <c r="T40" s="109">
        <f t="shared" si="11"/>
        <v>0</v>
      </c>
      <c r="U40" s="109">
        <f t="shared" si="12"/>
        <v>0</v>
      </c>
      <c r="V40" s="109">
        <f t="shared" si="13"/>
        <v>0</v>
      </c>
      <c r="W40" s="109">
        <f t="shared" si="14"/>
        <v>0</v>
      </c>
      <c r="X40" s="196"/>
      <c r="Y40" s="198"/>
      <c r="Z40" s="198"/>
      <c r="AA40" s="196"/>
      <c r="AB40" s="196"/>
      <c r="AC40" s="196"/>
      <c r="AD40" s="199"/>
      <c r="AE40" s="109">
        <f t="shared" si="17"/>
        <v>-4.6666666666666643</v>
      </c>
      <c r="AF40" s="109">
        <f t="shared" si="18"/>
        <v>7</v>
      </c>
      <c r="AG40" s="109">
        <f t="shared" si="19"/>
        <v>0.125</v>
      </c>
      <c r="AH40" s="190"/>
      <c r="AI40" s="190"/>
      <c r="AJ40" s="190"/>
      <c r="AK40" s="190"/>
      <c r="AL40" s="108">
        <f t="shared" si="15"/>
        <v>44215</v>
      </c>
      <c r="AM40" s="107">
        <f t="shared" si="21"/>
        <v>0</v>
      </c>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5">
        <f t="shared" si="22"/>
        <v>0</v>
      </c>
    </row>
    <row r="41" spans="1:61" ht="27.75" customHeight="1" x14ac:dyDescent="0.15">
      <c r="A41" s="112">
        <v>44216</v>
      </c>
      <c r="B41" s="111">
        <f t="shared" si="3"/>
        <v>4</v>
      </c>
      <c r="C41" s="111">
        <f t="shared" si="4"/>
        <v>3</v>
      </c>
      <c r="D41" s="110">
        <f t="shared" si="5"/>
        <v>1.1000000000000001</v>
      </c>
      <c r="E41" s="110">
        <f t="shared" si="6"/>
        <v>1</v>
      </c>
      <c r="F41" s="110">
        <f t="shared" si="7"/>
        <v>1</v>
      </c>
      <c r="G41" s="107">
        <f t="shared" si="20"/>
        <v>0.33333333333333331</v>
      </c>
      <c r="H41" s="196"/>
      <c r="I41" s="196"/>
      <c r="J41" s="196"/>
      <c r="K41" s="196"/>
      <c r="L41" s="197"/>
      <c r="M41" s="197"/>
      <c r="N41" s="109">
        <f t="shared" si="8"/>
        <v>0</v>
      </c>
      <c r="O41" s="109">
        <f>(SUMIF($B$21:B41,B41,$N$21:N41))</f>
        <v>0</v>
      </c>
      <c r="P41" s="109">
        <f t="shared" si="16"/>
        <v>-2.0833333333333335</v>
      </c>
      <c r="Q41" s="197"/>
      <c r="R41" s="107">
        <f t="shared" si="9"/>
        <v>0</v>
      </c>
      <c r="S41" s="109">
        <f t="shared" si="10"/>
        <v>0</v>
      </c>
      <c r="T41" s="109">
        <f t="shared" si="11"/>
        <v>0</v>
      </c>
      <c r="U41" s="109">
        <f t="shared" si="12"/>
        <v>0</v>
      </c>
      <c r="V41" s="109">
        <f t="shared" si="13"/>
        <v>0</v>
      </c>
      <c r="W41" s="109">
        <f t="shared" si="14"/>
        <v>0</v>
      </c>
      <c r="X41" s="196"/>
      <c r="Y41" s="198"/>
      <c r="Z41" s="198"/>
      <c r="AA41" s="196"/>
      <c r="AB41" s="196"/>
      <c r="AC41" s="196"/>
      <c r="AD41" s="199"/>
      <c r="AE41" s="109">
        <f t="shared" si="17"/>
        <v>-4.9999999999999973</v>
      </c>
      <c r="AF41" s="109">
        <f t="shared" si="18"/>
        <v>7</v>
      </c>
      <c r="AG41" s="109">
        <f t="shared" si="19"/>
        <v>0.125</v>
      </c>
      <c r="AH41" s="190"/>
      <c r="AI41" s="190"/>
      <c r="AJ41" s="190"/>
      <c r="AK41" s="190"/>
      <c r="AL41" s="108">
        <f t="shared" si="15"/>
        <v>44216</v>
      </c>
      <c r="AM41" s="107">
        <f t="shared" si="21"/>
        <v>0</v>
      </c>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5">
        <f t="shared" si="22"/>
        <v>0</v>
      </c>
    </row>
    <row r="42" spans="1:61" ht="27.75" customHeight="1" x14ac:dyDescent="0.15">
      <c r="A42" s="112">
        <v>44217</v>
      </c>
      <c r="B42" s="111">
        <f t="shared" si="3"/>
        <v>4</v>
      </c>
      <c r="C42" s="111">
        <f t="shared" si="4"/>
        <v>4</v>
      </c>
      <c r="D42" s="110">
        <f t="shared" si="5"/>
        <v>1.1000000000000001</v>
      </c>
      <c r="E42" s="110">
        <f t="shared" si="6"/>
        <v>1</v>
      </c>
      <c r="F42" s="110">
        <f t="shared" si="7"/>
        <v>1</v>
      </c>
      <c r="G42" s="107">
        <f t="shared" si="20"/>
        <v>0.33333333333333298</v>
      </c>
      <c r="H42" s="196"/>
      <c r="I42" s="196"/>
      <c r="J42" s="196"/>
      <c r="K42" s="196"/>
      <c r="L42" s="197"/>
      <c r="M42" s="197"/>
      <c r="N42" s="109">
        <f t="shared" si="8"/>
        <v>0</v>
      </c>
      <c r="O42" s="109">
        <f>(SUMIF($B$21:B42,B42,$N$21:N42))</f>
        <v>0</v>
      </c>
      <c r="P42" s="109">
        <f t="shared" si="16"/>
        <v>-2.0833333333333335</v>
      </c>
      <c r="Q42" s="197"/>
      <c r="R42" s="107">
        <f t="shared" si="9"/>
        <v>0</v>
      </c>
      <c r="S42" s="109">
        <f t="shared" si="10"/>
        <v>0</v>
      </c>
      <c r="T42" s="109">
        <f t="shared" si="11"/>
        <v>0</v>
      </c>
      <c r="U42" s="109">
        <f t="shared" si="12"/>
        <v>0</v>
      </c>
      <c r="V42" s="109">
        <f t="shared" si="13"/>
        <v>0</v>
      </c>
      <c r="W42" s="109">
        <f t="shared" si="14"/>
        <v>0</v>
      </c>
      <c r="X42" s="196"/>
      <c r="Y42" s="198"/>
      <c r="Z42" s="198"/>
      <c r="AA42" s="196"/>
      <c r="AB42" s="196"/>
      <c r="AC42" s="196"/>
      <c r="AD42" s="199"/>
      <c r="AE42" s="109">
        <f t="shared" si="17"/>
        <v>-5.3333333333333304</v>
      </c>
      <c r="AF42" s="109">
        <f t="shared" si="18"/>
        <v>7</v>
      </c>
      <c r="AG42" s="109">
        <f t="shared" si="19"/>
        <v>0.125</v>
      </c>
      <c r="AH42" s="190"/>
      <c r="AI42" s="190"/>
      <c r="AJ42" s="190"/>
      <c r="AK42" s="190"/>
      <c r="AL42" s="108">
        <f t="shared" si="15"/>
        <v>44217</v>
      </c>
      <c r="AM42" s="107">
        <f t="shared" si="21"/>
        <v>0</v>
      </c>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5">
        <f t="shared" si="22"/>
        <v>0</v>
      </c>
    </row>
    <row r="43" spans="1:61" ht="27.75" customHeight="1" x14ac:dyDescent="0.15">
      <c r="A43" s="112">
        <v>44218</v>
      </c>
      <c r="B43" s="111">
        <f t="shared" si="3"/>
        <v>4</v>
      </c>
      <c r="C43" s="111">
        <f t="shared" si="4"/>
        <v>5</v>
      </c>
      <c r="D43" s="110">
        <f t="shared" si="5"/>
        <v>1.1000000000000001</v>
      </c>
      <c r="E43" s="110">
        <f t="shared" si="6"/>
        <v>1</v>
      </c>
      <c r="F43" s="110">
        <f t="shared" si="7"/>
        <v>1</v>
      </c>
      <c r="G43" s="107">
        <f t="shared" si="20"/>
        <v>0.33333333333333298</v>
      </c>
      <c r="H43" s="196"/>
      <c r="I43" s="196"/>
      <c r="J43" s="196"/>
      <c r="K43" s="196"/>
      <c r="L43" s="197"/>
      <c r="M43" s="197"/>
      <c r="N43" s="109">
        <f t="shared" si="8"/>
        <v>0</v>
      </c>
      <c r="O43" s="109">
        <f>(SUMIF($B$21:B43,B43,$N$21:N43))</f>
        <v>0</v>
      </c>
      <c r="P43" s="109">
        <f t="shared" si="16"/>
        <v>-2.0833333333333335</v>
      </c>
      <c r="Q43" s="197"/>
      <c r="R43" s="107">
        <f t="shared" si="9"/>
        <v>0</v>
      </c>
      <c r="S43" s="109">
        <f t="shared" si="10"/>
        <v>0</v>
      </c>
      <c r="T43" s="109">
        <f t="shared" si="11"/>
        <v>0</v>
      </c>
      <c r="U43" s="109">
        <f t="shared" si="12"/>
        <v>0</v>
      </c>
      <c r="V43" s="109">
        <f t="shared" si="13"/>
        <v>0</v>
      </c>
      <c r="W43" s="109">
        <f t="shared" si="14"/>
        <v>0</v>
      </c>
      <c r="X43" s="196"/>
      <c r="Y43" s="198"/>
      <c r="Z43" s="198"/>
      <c r="AA43" s="196"/>
      <c r="AB43" s="196"/>
      <c r="AC43" s="196"/>
      <c r="AD43" s="199"/>
      <c r="AE43" s="109">
        <f t="shared" si="17"/>
        <v>-5.6666666666666634</v>
      </c>
      <c r="AF43" s="109">
        <f t="shared" si="18"/>
        <v>7</v>
      </c>
      <c r="AG43" s="109">
        <f t="shared" si="19"/>
        <v>0.125</v>
      </c>
      <c r="AH43" s="190"/>
      <c r="AI43" s="190"/>
      <c r="AJ43" s="190"/>
      <c r="AK43" s="190"/>
      <c r="AL43" s="108">
        <f t="shared" si="15"/>
        <v>44218</v>
      </c>
      <c r="AM43" s="107">
        <f t="shared" si="21"/>
        <v>0</v>
      </c>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5">
        <f t="shared" si="22"/>
        <v>0</v>
      </c>
    </row>
    <row r="44" spans="1:61" ht="27.75" customHeight="1" x14ac:dyDescent="0.15">
      <c r="A44" s="112">
        <v>44219</v>
      </c>
      <c r="B44" s="111">
        <f t="shared" si="3"/>
        <v>4</v>
      </c>
      <c r="C44" s="111">
        <f t="shared" si="4"/>
        <v>6</v>
      </c>
      <c r="D44" s="110">
        <f t="shared" si="5"/>
        <v>1.1000000000000001</v>
      </c>
      <c r="E44" s="110">
        <f t="shared" si="6"/>
        <v>1</v>
      </c>
      <c r="F44" s="110">
        <f t="shared" si="7"/>
        <v>1</v>
      </c>
      <c r="G44" s="107">
        <f t="shared" si="20"/>
        <v>0.33333333333333298</v>
      </c>
      <c r="H44" s="196"/>
      <c r="I44" s="196"/>
      <c r="J44" s="196"/>
      <c r="K44" s="196"/>
      <c r="L44" s="197"/>
      <c r="M44" s="197"/>
      <c r="N44" s="109">
        <f t="shared" si="8"/>
        <v>0</v>
      </c>
      <c r="O44" s="109">
        <f>(SUMIF($B$21:B44,B44,$N$21:N44))</f>
        <v>0</v>
      </c>
      <c r="P44" s="109">
        <f t="shared" si="16"/>
        <v>-2.0833333333333335</v>
      </c>
      <c r="Q44" s="197"/>
      <c r="R44" s="107">
        <f t="shared" si="9"/>
        <v>0</v>
      </c>
      <c r="S44" s="109">
        <f t="shared" si="10"/>
        <v>0</v>
      </c>
      <c r="T44" s="109">
        <f t="shared" si="11"/>
        <v>0</v>
      </c>
      <c r="U44" s="109">
        <f t="shared" si="12"/>
        <v>0</v>
      </c>
      <c r="V44" s="109">
        <f t="shared" si="13"/>
        <v>0</v>
      </c>
      <c r="W44" s="109">
        <f t="shared" si="14"/>
        <v>0</v>
      </c>
      <c r="X44" s="196"/>
      <c r="Y44" s="198"/>
      <c r="Z44" s="198"/>
      <c r="AA44" s="196"/>
      <c r="AB44" s="196"/>
      <c r="AC44" s="196"/>
      <c r="AD44" s="199"/>
      <c r="AE44" s="109">
        <f t="shared" si="17"/>
        <v>-5.9999999999999964</v>
      </c>
      <c r="AF44" s="109">
        <f t="shared" si="18"/>
        <v>7</v>
      </c>
      <c r="AG44" s="109">
        <f t="shared" si="19"/>
        <v>0.125</v>
      </c>
      <c r="AH44" s="190"/>
      <c r="AI44" s="190"/>
      <c r="AJ44" s="190"/>
      <c r="AK44" s="190"/>
      <c r="AL44" s="108">
        <f t="shared" si="15"/>
        <v>44219</v>
      </c>
      <c r="AM44" s="107">
        <f t="shared" si="21"/>
        <v>0</v>
      </c>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5">
        <f t="shared" si="22"/>
        <v>0</v>
      </c>
    </row>
    <row r="45" spans="1:61" ht="27.75" customHeight="1" x14ac:dyDescent="0.15">
      <c r="A45" s="112">
        <v>44220</v>
      </c>
      <c r="B45" s="111">
        <f t="shared" si="3"/>
        <v>4</v>
      </c>
      <c r="C45" s="111">
        <f t="shared" si="4"/>
        <v>7</v>
      </c>
      <c r="D45" s="110">
        <f t="shared" si="5"/>
        <v>1.1000000000000001</v>
      </c>
      <c r="E45" s="110">
        <f t="shared" si="6"/>
        <v>1</v>
      </c>
      <c r="F45" s="110">
        <f t="shared" si="7"/>
        <v>1</v>
      </c>
      <c r="G45" s="107">
        <f t="shared" si="20"/>
        <v>0</v>
      </c>
      <c r="H45" s="196"/>
      <c r="I45" s="196"/>
      <c r="J45" s="196"/>
      <c r="K45" s="196"/>
      <c r="L45" s="197"/>
      <c r="M45" s="197"/>
      <c r="N45" s="109">
        <f t="shared" si="8"/>
        <v>0</v>
      </c>
      <c r="O45" s="109">
        <f>(SUMIF($B$21:B45,B45,$N$21:N45))</f>
        <v>0</v>
      </c>
      <c r="P45" s="109">
        <f t="shared" si="16"/>
        <v>-2.0833333333333335</v>
      </c>
      <c r="Q45" s="197"/>
      <c r="R45" s="107">
        <f t="shared" si="9"/>
        <v>0</v>
      </c>
      <c r="S45" s="109">
        <f t="shared" si="10"/>
        <v>0</v>
      </c>
      <c r="T45" s="109">
        <f t="shared" si="11"/>
        <v>0</v>
      </c>
      <c r="U45" s="109">
        <f t="shared" si="12"/>
        <v>0</v>
      </c>
      <c r="V45" s="109">
        <f t="shared" si="13"/>
        <v>0</v>
      </c>
      <c r="W45" s="109">
        <f t="shared" si="14"/>
        <v>0</v>
      </c>
      <c r="X45" s="196"/>
      <c r="Y45" s="198"/>
      <c r="Z45" s="198"/>
      <c r="AA45" s="196"/>
      <c r="AB45" s="196"/>
      <c r="AC45" s="196"/>
      <c r="AD45" s="199"/>
      <c r="AE45" s="109">
        <f t="shared" si="17"/>
        <v>-5.9999999999999964</v>
      </c>
      <c r="AF45" s="109">
        <f t="shared" si="18"/>
        <v>7</v>
      </c>
      <c r="AG45" s="109">
        <f t="shared" si="19"/>
        <v>0.125</v>
      </c>
      <c r="AH45" s="190"/>
      <c r="AI45" s="190"/>
      <c r="AJ45" s="190"/>
      <c r="AK45" s="190"/>
      <c r="AL45" s="108">
        <f t="shared" si="15"/>
        <v>44220</v>
      </c>
      <c r="AM45" s="107">
        <f t="shared" si="21"/>
        <v>0</v>
      </c>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5">
        <f t="shared" si="22"/>
        <v>0</v>
      </c>
    </row>
    <row r="46" spans="1:61" ht="27.75" customHeight="1" x14ac:dyDescent="0.15">
      <c r="A46" s="112">
        <v>44221</v>
      </c>
      <c r="B46" s="111">
        <f t="shared" si="3"/>
        <v>4</v>
      </c>
      <c r="C46" s="111">
        <f t="shared" si="4"/>
        <v>1</v>
      </c>
      <c r="D46" s="110">
        <f t="shared" si="5"/>
        <v>1.1000000000000001</v>
      </c>
      <c r="E46" s="110">
        <f t="shared" si="6"/>
        <v>1</v>
      </c>
      <c r="F46" s="110">
        <f t="shared" si="7"/>
        <v>1</v>
      </c>
      <c r="G46" s="107">
        <f t="shared" si="20"/>
        <v>0</v>
      </c>
      <c r="H46" s="196"/>
      <c r="I46" s="196"/>
      <c r="J46" s="196"/>
      <c r="K46" s="196"/>
      <c r="L46" s="197"/>
      <c r="M46" s="197"/>
      <c r="N46" s="109">
        <f t="shared" si="8"/>
        <v>0</v>
      </c>
      <c r="O46" s="109">
        <f>(SUMIF($B$21:B46,B46,$N$21:N46))</f>
        <v>0</v>
      </c>
      <c r="P46" s="109">
        <f t="shared" si="16"/>
        <v>-2.0833333333333335</v>
      </c>
      <c r="Q46" s="197"/>
      <c r="R46" s="107">
        <f t="shared" si="9"/>
        <v>0</v>
      </c>
      <c r="S46" s="109">
        <f t="shared" si="10"/>
        <v>0</v>
      </c>
      <c r="T46" s="109">
        <f t="shared" si="11"/>
        <v>0</v>
      </c>
      <c r="U46" s="109">
        <f t="shared" si="12"/>
        <v>0</v>
      </c>
      <c r="V46" s="109">
        <f t="shared" si="13"/>
        <v>0</v>
      </c>
      <c r="W46" s="109">
        <f t="shared" si="14"/>
        <v>0</v>
      </c>
      <c r="X46" s="196"/>
      <c r="Y46" s="198"/>
      <c r="Z46" s="198"/>
      <c r="AA46" s="196"/>
      <c r="AB46" s="196"/>
      <c r="AC46" s="196"/>
      <c r="AD46" s="199"/>
      <c r="AE46" s="109">
        <f t="shared" si="17"/>
        <v>-5.9999999999999964</v>
      </c>
      <c r="AF46" s="109">
        <f t="shared" si="18"/>
        <v>7</v>
      </c>
      <c r="AG46" s="109">
        <f t="shared" si="19"/>
        <v>0.125</v>
      </c>
      <c r="AH46" s="190"/>
      <c r="AI46" s="190"/>
      <c r="AJ46" s="190"/>
      <c r="AK46" s="190"/>
      <c r="AL46" s="108">
        <f t="shared" si="15"/>
        <v>44221</v>
      </c>
      <c r="AM46" s="107">
        <f t="shared" si="21"/>
        <v>0</v>
      </c>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5">
        <f t="shared" si="22"/>
        <v>0</v>
      </c>
    </row>
    <row r="47" spans="1:61" ht="27.75" customHeight="1" x14ac:dyDescent="0.15">
      <c r="A47" s="112">
        <v>44222</v>
      </c>
      <c r="B47" s="111">
        <f t="shared" si="3"/>
        <v>5</v>
      </c>
      <c r="C47" s="111">
        <f t="shared" si="4"/>
        <v>2</v>
      </c>
      <c r="D47" s="110">
        <f t="shared" si="5"/>
        <v>1.1000000000000001</v>
      </c>
      <c r="E47" s="110">
        <f t="shared" si="6"/>
        <v>1</v>
      </c>
      <c r="F47" s="110">
        <f t="shared" si="7"/>
        <v>1</v>
      </c>
      <c r="G47" s="107">
        <f t="shared" si="20"/>
        <v>0.33333333333333331</v>
      </c>
      <c r="H47" s="196"/>
      <c r="I47" s="196"/>
      <c r="J47" s="196"/>
      <c r="K47" s="196"/>
      <c r="L47" s="197"/>
      <c r="M47" s="197"/>
      <c r="N47" s="109">
        <f t="shared" si="8"/>
        <v>0</v>
      </c>
      <c r="O47" s="109">
        <f>(SUMIF($B$21:B47,B47,$N$21:N47))</f>
        <v>0</v>
      </c>
      <c r="P47" s="109">
        <f t="shared" si="16"/>
        <v>-2.0833333333333335</v>
      </c>
      <c r="Q47" s="197"/>
      <c r="R47" s="107">
        <f t="shared" si="9"/>
        <v>0</v>
      </c>
      <c r="S47" s="109">
        <f t="shared" si="10"/>
        <v>0</v>
      </c>
      <c r="T47" s="109">
        <f t="shared" si="11"/>
        <v>0</v>
      </c>
      <c r="U47" s="109">
        <f t="shared" si="12"/>
        <v>0</v>
      </c>
      <c r="V47" s="109">
        <f t="shared" si="13"/>
        <v>0</v>
      </c>
      <c r="W47" s="109">
        <f t="shared" si="14"/>
        <v>0</v>
      </c>
      <c r="X47" s="196"/>
      <c r="Y47" s="198"/>
      <c r="Z47" s="198"/>
      <c r="AA47" s="196"/>
      <c r="AB47" s="196"/>
      <c r="AC47" s="196"/>
      <c r="AD47" s="199"/>
      <c r="AE47" s="109">
        <f t="shared" si="17"/>
        <v>-6.3333333333333295</v>
      </c>
      <c r="AF47" s="109">
        <f t="shared" si="18"/>
        <v>7</v>
      </c>
      <c r="AG47" s="109">
        <f t="shared" si="19"/>
        <v>0.125</v>
      </c>
      <c r="AH47" s="190"/>
      <c r="AI47" s="190"/>
      <c r="AJ47" s="190"/>
      <c r="AK47" s="190"/>
      <c r="AL47" s="108">
        <f t="shared" si="15"/>
        <v>44222</v>
      </c>
      <c r="AM47" s="107">
        <f t="shared" si="21"/>
        <v>0</v>
      </c>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5">
        <f t="shared" si="22"/>
        <v>0</v>
      </c>
    </row>
    <row r="48" spans="1:61" ht="27.75" customHeight="1" x14ac:dyDescent="0.15">
      <c r="A48" s="112">
        <v>44223</v>
      </c>
      <c r="B48" s="111">
        <f t="shared" si="3"/>
        <v>5</v>
      </c>
      <c r="C48" s="111">
        <f t="shared" si="4"/>
        <v>3</v>
      </c>
      <c r="D48" s="110">
        <f t="shared" si="5"/>
        <v>1.1000000000000001</v>
      </c>
      <c r="E48" s="110">
        <f t="shared" si="6"/>
        <v>1</v>
      </c>
      <c r="F48" s="110">
        <f t="shared" si="7"/>
        <v>1</v>
      </c>
      <c r="G48" s="107">
        <f t="shared" si="20"/>
        <v>0.33333333333333331</v>
      </c>
      <c r="H48" s="196"/>
      <c r="I48" s="196"/>
      <c r="J48" s="196"/>
      <c r="K48" s="196"/>
      <c r="L48" s="197"/>
      <c r="M48" s="197"/>
      <c r="N48" s="109">
        <f t="shared" si="8"/>
        <v>0</v>
      </c>
      <c r="O48" s="109">
        <f>(SUMIF($B$21:B48,B48,$N$21:N48))</f>
        <v>0</v>
      </c>
      <c r="P48" s="109">
        <f t="shared" si="16"/>
        <v>-2.0833333333333335</v>
      </c>
      <c r="Q48" s="197"/>
      <c r="R48" s="107">
        <f t="shared" si="9"/>
        <v>0</v>
      </c>
      <c r="S48" s="109">
        <f t="shared" si="10"/>
        <v>0</v>
      </c>
      <c r="T48" s="109">
        <f t="shared" si="11"/>
        <v>0</v>
      </c>
      <c r="U48" s="109">
        <f t="shared" si="12"/>
        <v>0</v>
      </c>
      <c r="V48" s="109">
        <f t="shared" si="13"/>
        <v>0</v>
      </c>
      <c r="W48" s="109">
        <f t="shared" si="14"/>
        <v>0</v>
      </c>
      <c r="X48" s="196"/>
      <c r="Y48" s="198"/>
      <c r="Z48" s="198"/>
      <c r="AA48" s="196"/>
      <c r="AB48" s="196"/>
      <c r="AC48" s="196"/>
      <c r="AD48" s="199"/>
      <c r="AE48" s="109">
        <f t="shared" si="17"/>
        <v>-6.6666666666666625</v>
      </c>
      <c r="AF48" s="109">
        <f t="shared" si="18"/>
        <v>7</v>
      </c>
      <c r="AG48" s="109">
        <f t="shared" si="19"/>
        <v>0.125</v>
      </c>
      <c r="AH48" s="190"/>
      <c r="AI48" s="190"/>
      <c r="AJ48" s="190"/>
      <c r="AK48" s="190"/>
      <c r="AL48" s="108">
        <f t="shared" si="15"/>
        <v>44223</v>
      </c>
      <c r="AM48" s="107">
        <f t="shared" si="21"/>
        <v>0</v>
      </c>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5">
        <f t="shared" si="22"/>
        <v>0</v>
      </c>
    </row>
    <row r="49" spans="1:61" ht="27.75" customHeight="1" x14ac:dyDescent="0.15">
      <c r="A49" s="112">
        <v>44224</v>
      </c>
      <c r="B49" s="111">
        <f t="shared" si="3"/>
        <v>5</v>
      </c>
      <c r="C49" s="111">
        <f t="shared" si="4"/>
        <v>4</v>
      </c>
      <c r="D49" s="110">
        <f t="shared" si="5"/>
        <v>1.1000000000000001</v>
      </c>
      <c r="E49" s="110">
        <f t="shared" si="6"/>
        <v>1</v>
      </c>
      <c r="F49" s="110">
        <f t="shared" si="7"/>
        <v>1</v>
      </c>
      <c r="G49" s="107">
        <f t="shared" si="20"/>
        <v>0.33333333333333298</v>
      </c>
      <c r="H49" s="196"/>
      <c r="I49" s="196"/>
      <c r="J49" s="196"/>
      <c r="K49" s="196"/>
      <c r="L49" s="197"/>
      <c r="M49" s="197"/>
      <c r="N49" s="109">
        <f t="shared" si="8"/>
        <v>0</v>
      </c>
      <c r="O49" s="109">
        <f>(SUMIF($B$21:B49,B49,$N$21:N49))</f>
        <v>0</v>
      </c>
      <c r="P49" s="109">
        <f t="shared" si="16"/>
        <v>-2.0833333333333335</v>
      </c>
      <c r="Q49" s="197"/>
      <c r="R49" s="107">
        <f t="shared" si="9"/>
        <v>0</v>
      </c>
      <c r="S49" s="109">
        <f t="shared" si="10"/>
        <v>0</v>
      </c>
      <c r="T49" s="109">
        <f t="shared" si="11"/>
        <v>0</v>
      </c>
      <c r="U49" s="109">
        <f t="shared" si="12"/>
        <v>0</v>
      </c>
      <c r="V49" s="109">
        <f t="shared" si="13"/>
        <v>0</v>
      </c>
      <c r="W49" s="109">
        <f t="shared" si="14"/>
        <v>0</v>
      </c>
      <c r="X49" s="196"/>
      <c r="Y49" s="198"/>
      <c r="Z49" s="198"/>
      <c r="AA49" s="196"/>
      <c r="AB49" s="196"/>
      <c r="AC49" s="196"/>
      <c r="AD49" s="199"/>
      <c r="AE49" s="109">
        <f t="shared" si="17"/>
        <v>-6.9999999999999956</v>
      </c>
      <c r="AF49" s="109">
        <f t="shared" si="18"/>
        <v>7</v>
      </c>
      <c r="AG49" s="109">
        <f t="shared" si="19"/>
        <v>0.125</v>
      </c>
      <c r="AH49" s="190"/>
      <c r="AI49" s="190"/>
      <c r="AJ49" s="190"/>
      <c r="AK49" s="190"/>
      <c r="AL49" s="108">
        <f t="shared" si="15"/>
        <v>44224</v>
      </c>
      <c r="AM49" s="107">
        <f t="shared" si="21"/>
        <v>0</v>
      </c>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5">
        <f t="shared" si="22"/>
        <v>0</v>
      </c>
    </row>
    <row r="50" spans="1:61" ht="27.75" customHeight="1" x14ac:dyDescent="0.15">
      <c r="A50" s="112">
        <v>44225</v>
      </c>
      <c r="B50" s="111">
        <f t="shared" si="3"/>
        <v>5</v>
      </c>
      <c r="C50" s="111">
        <f t="shared" si="4"/>
        <v>5</v>
      </c>
      <c r="D50" s="110">
        <f t="shared" si="5"/>
        <v>1.1000000000000001</v>
      </c>
      <c r="E50" s="110">
        <f t="shared" si="6"/>
        <v>1</v>
      </c>
      <c r="F50" s="110">
        <f t="shared" si="7"/>
        <v>1</v>
      </c>
      <c r="G50" s="107">
        <f t="shared" si="20"/>
        <v>0.33333333333333298</v>
      </c>
      <c r="H50" s="196"/>
      <c r="I50" s="196"/>
      <c r="J50" s="196"/>
      <c r="K50" s="196"/>
      <c r="L50" s="197"/>
      <c r="M50" s="197"/>
      <c r="N50" s="109">
        <f t="shared" si="8"/>
        <v>0</v>
      </c>
      <c r="O50" s="109">
        <f>(SUMIF($B$21:B50,B50,$N$21:N50))</f>
        <v>0</v>
      </c>
      <c r="P50" s="109">
        <f t="shared" si="16"/>
        <v>-2.0833333333333335</v>
      </c>
      <c r="Q50" s="197"/>
      <c r="R50" s="107">
        <f t="shared" si="9"/>
        <v>0</v>
      </c>
      <c r="S50" s="109">
        <f t="shared" si="10"/>
        <v>0</v>
      </c>
      <c r="T50" s="109">
        <f t="shared" si="11"/>
        <v>0</v>
      </c>
      <c r="U50" s="109">
        <f t="shared" si="12"/>
        <v>0</v>
      </c>
      <c r="V50" s="109">
        <f t="shared" si="13"/>
        <v>0</v>
      </c>
      <c r="W50" s="109">
        <f t="shared" si="14"/>
        <v>0</v>
      </c>
      <c r="X50" s="196"/>
      <c r="Y50" s="198"/>
      <c r="Z50" s="198"/>
      <c r="AA50" s="196"/>
      <c r="AB50" s="196"/>
      <c r="AC50" s="196"/>
      <c r="AD50" s="199"/>
      <c r="AE50" s="109">
        <f t="shared" si="17"/>
        <v>-7.3333333333333286</v>
      </c>
      <c r="AF50" s="109">
        <f t="shared" si="18"/>
        <v>7</v>
      </c>
      <c r="AG50" s="109">
        <f t="shared" si="19"/>
        <v>0.125</v>
      </c>
      <c r="AH50" s="190"/>
      <c r="AI50" s="190"/>
      <c r="AJ50" s="190"/>
      <c r="AK50" s="190"/>
      <c r="AL50" s="108">
        <f t="shared" si="15"/>
        <v>44225</v>
      </c>
      <c r="AM50" s="107">
        <f t="shared" si="21"/>
        <v>0</v>
      </c>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5">
        <f t="shared" si="22"/>
        <v>0</v>
      </c>
    </row>
    <row r="51" spans="1:61" ht="27.75" customHeight="1" x14ac:dyDescent="0.15">
      <c r="A51" s="112">
        <v>44226</v>
      </c>
      <c r="B51" s="111">
        <f t="shared" si="3"/>
        <v>5</v>
      </c>
      <c r="C51" s="111">
        <f t="shared" si="4"/>
        <v>6</v>
      </c>
      <c r="D51" s="110">
        <f t="shared" si="5"/>
        <v>1.1000000000000001</v>
      </c>
      <c r="E51" s="110">
        <f t="shared" si="6"/>
        <v>1</v>
      </c>
      <c r="F51" s="110">
        <f t="shared" si="7"/>
        <v>1</v>
      </c>
      <c r="G51" s="107">
        <f t="shared" si="20"/>
        <v>0.33333333333333298</v>
      </c>
      <c r="H51" s="196"/>
      <c r="I51" s="196"/>
      <c r="J51" s="196"/>
      <c r="K51" s="196"/>
      <c r="L51" s="197"/>
      <c r="M51" s="197"/>
      <c r="N51" s="109">
        <f t="shared" si="8"/>
        <v>0</v>
      </c>
      <c r="O51" s="109">
        <f>(SUMIF($B$21:B51,B51,$N$21:N51))</f>
        <v>0</v>
      </c>
      <c r="P51" s="109">
        <f t="shared" si="16"/>
        <v>-2.0833333333333335</v>
      </c>
      <c r="Q51" s="197"/>
      <c r="R51" s="107">
        <f t="shared" si="9"/>
        <v>0</v>
      </c>
      <c r="S51" s="109">
        <f t="shared" si="10"/>
        <v>0</v>
      </c>
      <c r="T51" s="109">
        <f t="shared" si="11"/>
        <v>0</v>
      </c>
      <c r="U51" s="109">
        <f t="shared" si="12"/>
        <v>0</v>
      </c>
      <c r="V51" s="109">
        <f t="shared" si="13"/>
        <v>0</v>
      </c>
      <c r="W51" s="109">
        <f t="shared" si="14"/>
        <v>0</v>
      </c>
      <c r="X51" s="196"/>
      <c r="Y51" s="198"/>
      <c r="Z51" s="198"/>
      <c r="AA51" s="196"/>
      <c r="AB51" s="196"/>
      <c r="AC51" s="196"/>
      <c r="AD51" s="199"/>
      <c r="AE51" s="109">
        <f t="shared" si="17"/>
        <v>-7.6666666666666616</v>
      </c>
      <c r="AF51" s="109">
        <f t="shared" si="18"/>
        <v>7</v>
      </c>
      <c r="AG51" s="109">
        <f t="shared" si="19"/>
        <v>0.125</v>
      </c>
      <c r="AH51" s="190"/>
      <c r="AI51" s="190"/>
      <c r="AJ51" s="190"/>
      <c r="AK51" s="190"/>
      <c r="AL51" s="108">
        <f t="shared" si="15"/>
        <v>44226</v>
      </c>
      <c r="AM51" s="107">
        <f t="shared" si="21"/>
        <v>0</v>
      </c>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5">
        <f t="shared" si="22"/>
        <v>0</v>
      </c>
    </row>
    <row r="52" spans="1:61" ht="27.75" customHeight="1" x14ac:dyDescent="0.15">
      <c r="A52" s="112">
        <v>44227</v>
      </c>
      <c r="B52" s="111">
        <f t="shared" si="3"/>
        <v>5</v>
      </c>
      <c r="C52" s="111">
        <f t="shared" si="4"/>
        <v>7</v>
      </c>
      <c r="D52" s="110">
        <f t="shared" si="5"/>
        <v>1.1000000000000001</v>
      </c>
      <c r="E52" s="110">
        <f t="shared" si="6"/>
        <v>1</v>
      </c>
      <c r="F52" s="110">
        <f t="shared" si="7"/>
        <v>1</v>
      </c>
      <c r="G52" s="107">
        <f t="shared" si="20"/>
        <v>0</v>
      </c>
      <c r="H52" s="196"/>
      <c r="I52" s="196"/>
      <c r="J52" s="196"/>
      <c r="K52" s="196"/>
      <c r="L52" s="197"/>
      <c r="M52" s="197"/>
      <c r="N52" s="109">
        <f t="shared" si="8"/>
        <v>0</v>
      </c>
      <c r="O52" s="109">
        <f>(SUMIF($B$21:B52,B52,$N$21:N52))</f>
        <v>0</v>
      </c>
      <c r="P52" s="109">
        <f t="shared" si="16"/>
        <v>-2.0833333333333335</v>
      </c>
      <c r="Q52" s="197"/>
      <c r="R52" s="107">
        <f t="shared" si="9"/>
        <v>0</v>
      </c>
      <c r="S52" s="109">
        <f t="shared" si="10"/>
        <v>0</v>
      </c>
      <c r="T52" s="109">
        <f t="shared" si="11"/>
        <v>0</v>
      </c>
      <c r="U52" s="109">
        <f t="shared" si="12"/>
        <v>0</v>
      </c>
      <c r="V52" s="109">
        <f t="shared" si="13"/>
        <v>0</v>
      </c>
      <c r="W52" s="109">
        <f t="shared" si="14"/>
        <v>0</v>
      </c>
      <c r="X52" s="196"/>
      <c r="Y52" s="198"/>
      <c r="Z52" s="198"/>
      <c r="AA52" s="196"/>
      <c r="AB52" s="196"/>
      <c r="AC52" s="196"/>
      <c r="AD52" s="199"/>
      <c r="AE52" s="109">
        <f t="shared" si="17"/>
        <v>-7.6666666666666616</v>
      </c>
      <c r="AF52" s="109">
        <f t="shared" si="18"/>
        <v>7</v>
      </c>
      <c r="AG52" s="109">
        <f t="shared" si="19"/>
        <v>0.125</v>
      </c>
      <c r="AH52" s="190"/>
      <c r="AI52" s="190"/>
      <c r="AJ52" s="190"/>
      <c r="AK52" s="190"/>
      <c r="AL52" s="108">
        <f t="shared" si="15"/>
        <v>44227</v>
      </c>
      <c r="AM52" s="107">
        <f t="shared" si="21"/>
        <v>0</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5">
        <f t="shared" si="22"/>
        <v>0</v>
      </c>
    </row>
    <row r="53" spans="1:61" ht="27.75" customHeight="1" x14ac:dyDescent="0.15">
      <c r="A53" s="112">
        <v>44228</v>
      </c>
      <c r="B53" s="111">
        <f t="shared" si="3"/>
        <v>5</v>
      </c>
      <c r="C53" s="111">
        <f t="shared" si="4"/>
        <v>1</v>
      </c>
      <c r="D53" s="110">
        <f t="shared" si="5"/>
        <v>1.1000000000000001</v>
      </c>
      <c r="E53" s="110">
        <f t="shared" si="6"/>
        <v>1</v>
      </c>
      <c r="F53" s="110">
        <f t="shared" si="7"/>
        <v>1</v>
      </c>
      <c r="G53" s="107">
        <f t="shared" si="20"/>
        <v>0</v>
      </c>
      <c r="H53" s="196"/>
      <c r="I53" s="196"/>
      <c r="J53" s="196"/>
      <c r="K53" s="196"/>
      <c r="L53" s="197"/>
      <c r="M53" s="197"/>
      <c r="N53" s="109">
        <f t="shared" si="8"/>
        <v>0</v>
      </c>
      <c r="O53" s="109">
        <f>(SUMIF($B$21:B53,B53,$N$21:N53))</f>
        <v>0</v>
      </c>
      <c r="P53" s="109">
        <f t="shared" si="16"/>
        <v>-2.0833333333333335</v>
      </c>
      <c r="Q53" s="197"/>
      <c r="R53" s="107">
        <f t="shared" si="9"/>
        <v>0</v>
      </c>
      <c r="S53" s="109">
        <f t="shared" si="10"/>
        <v>0</v>
      </c>
      <c r="T53" s="109">
        <f t="shared" si="11"/>
        <v>0</v>
      </c>
      <c r="U53" s="109">
        <f t="shared" si="12"/>
        <v>0</v>
      </c>
      <c r="V53" s="109">
        <f t="shared" si="13"/>
        <v>0</v>
      </c>
      <c r="W53" s="109">
        <f t="shared" si="14"/>
        <v>0</v>
      </c>
      <c r="X53" s="196"/>
      <c r="Y53" s="198"/>
      <c r="Z53" s="198"/>
      <c r="AA53" s="196"/>
      <c r="AB53" s="196"/>
      <c r="AC53" s="196"/>
      <c r="AD53" s="199"/>
      <c r="AE53" s="109">
        <f t="shared" si="17"/>
        <v>-7.6666666666666616</v>
      </c>
      <c r="AF53" s="109">
        <f t="shared" si="18"/>
        <v>7</v>
      </c>
      <c r="AG53" s="109">
        <f t="shared" si="19"/>
        <v>0.125</v>
      </c>
      <c r="AH53" s="190"/>
      <c r="AI53" s="190"/>
      <c r="AJ53" s="190"/>
      <c r="AK53" s="190"/>
      <c r="AL53" s="108">
        <f t="shared" si="15"/>
        <v>44228</v>
      </c>
      <c r="AM53" s="107">
        <f t="shared" si="21"/>
        <v>0</v>
      </c>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5">
        <f t="shared" si="22"/>
        <v>0</v>
      </c>
    </row>
    <row r="54" spans="1:61" ht="27.75" customHeight="1" x14ac:dyDescent="0.15">
      <c r="A54" s="112">
        <v>44229</v>
      </c>
      <c r="B54" s="111">
        <f t="shared" si="3"/>
        <v>6</v>
      </c>
      <c r="C54" s="111">
        <f t="shared" si="4"/>
        <v>2</v>
      </c>
      <c r="D54" s="110">
        <f t="shared" si="5"/>
        <v>1.1000000000000001</v>
      </c>
      <c r="E54" s="110">
        <f t="shared" si="6"/>
        <v>1</v>
      </c>
      <c r="F54" s="110">
        <f t="shared" si="7"/>
        <v>1</v>
      </c>
      <c r="G54" s="107">
        <f t="shared" si="20"/>
        <v>0.33333333333333331</v>
      </c>
      <c r="H54" s="196"/>
      <c r="I54" s="196"/>
      <c r="J54" s="196"/>
      <c r="K54" s="196"/>
      <c r="L54" s="197"/>
      <c r="M54" s="197"/>
      <c r="N54" s="109">
        <f t="shared" si="8"/>
        <v>0</v>
      </c>
      <c r="O54" s="109">
        <f>(SUMIF($B$21:B54,B54,$N$21:N54))</f>
        <v>0</v>
      </c>
      <c r="P54" s="109">
        <f t="shared" si="16"/>
        <v>-2.0833333333333335</v>
      </c>
      <c r="Q54" s="197"/>
      <c r="R54" s="107">
        <f t="shared" si="9"/>
        <v>0</v>
      </c>
      <c r="S54" s="109">
        <f t="shared" si="10"/>
        <v>0</v>
      </c>
      <c r="T54" s="109">
        <f t="shared" si="11"/>
        <v>0</v>
      </c>
      <c r="U54" s="109">
        <f t="shared" si="12"/>
        <v>0</v>
      </c>
      <c r="V54" s="109">
        <f t="shared" si="13"/>
        <v>0</v>
      </c>
      <c r="W54" s="109">
        <f t="shared" si="14"/>
        <v>0</v>
      </c>
      <c r="X54" s="196"/>
      <c r="Y54" s="198"/>
      <c r="Z54" s="198"/>
      <c r="AA54" s="196"/>
      <c r="AB54" s="196"/>
      <c r="AC54" s="196"/>
      <c r="AD54" s="199"/>
      <c r="AE54" s="109">
        <f t="shared" si="17"/>
        <v>-7.9999999999999947</v>
      </c>
      <c r="AF54" s="109">
        <f t="shared" si="18"/>
        <v>7</v>
      </c>
      <c r="AG54" s="109">
        <f t="shared" si="19"/>
        <v>0.125</v>
      </c>
      <c r="AH54" s="190"/>
      <c r="AI54" s="190"/>
      <c r="AJ54" s="190"/>
      <c r="AK54" s="190"/>
      <c r="AL54" s="108">
        <f t="shared" si="15"/>
        <v>44229</v>
      </c>
      <c r="AM54" s="107">
        <f t="shared" si="21"/>
        <v>0</v>
      </c>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5">
        <f t="shared" si="22"/>
        <v>0</v>
      </c>
    </row>
    <row r="55" spans="1:61" ht="27.75" customHeight="1" x14ac:dyDescent="0.15">
      <c r="A55" s="112">
        <v>44230</v>
      </c>
      <c r="B55" s="111">
        <f t="shared" si="3"/>
        <v>6</v>
      </c>
      <c r="C55" s="111">
        <f t="shared" si="4"/>
        <v>3</v>
      </c>
      <c r="D55" s="110">
        <f t="shared" si="5"/>
        <v>1.1000000000000001</v>
      </c>
      <c r="E55" s="110">
        <f t="shared" si="6"/>
        <v>1</v>
      </c>
      <c r="F55" s="110">
        <f t="shared" si="7"/>
        <v>1</v>
      </c>
      <c r="G55" s="107">
        <f t="shared" si="20"/>
        <v>0.33333333333333331</v>
      </c>
      <c r="H55" s="196"/>
      <c r="I55" s="196"/>
      <c r="J55" s="196"/>
      <c r="K55" s="196"/>
      <c r="L55" s="197"/>
      <c r="M55" s="197"/>
      <c r="N55" s="109">
        <f t="shared" si="8"/>
        <v>0</v>
      </c>
      <c r="O55" s="109">
        <f>(SUMIF($B$21:B55,B55,$N$21:N55))</f>
        <v>0</v>
      </c>
      <c r="P55" s="109">
        <f t="shared" si="16"/>
        <v>-2.0833333333333335</v>
      </c>
      <c r="Q55" s="197"/>
      <c r="R55" s="107">
        <f t="shared" si="9"/>
        <v>0</v>
      </c>
      <c r="S55" s="109">
        <f t="shared" si="10"/>
        <v>0</v>
      </c>
      <c r="T55" s="109">
        <f t="shared" si="11"/>
        <v>0</v>
      </c>
      <c r="U55" s="109">
        <f t="shared" si="12"/>
        <v>0</v>
      </c>
      <c r="V55" s="109">
        <f t="shared" si="13"/>
        <v>0</v>
      </c>
      <c r="W55" s="109">
        <f t="shared" si="14"/>
        <v>0</v>
      </c>
      <c r="X55" s="196"/>
      <c r="Y55" s="198"/>
      <c r="Z55" s="198"/>
      <c r="AA55" s="196"/>
      <c r="AB55" s="196"/>
      <c r="AC55" s="196"/>
      <c r="AD55" s="199"/>
      <c r="AE55" s="109">
        <f t="shared" si="17"/>
        <v>-8.3333333333333286</v>
      </c>
      <c r="AF55" s="109">
        <f t="shared" si="18"/>
        <v>7</v>
      </c>
      <c r="AG55" s="109">
        <f t="shared" si="19"/>
        <v>0.125</v>
      </c>
      <c r="AH55" s="190"/>
      <c r="AI55" s="190"/>
      <c r="AJ55" s="190"/>
      <c r="AK55" s="190"/>
      <c r="AL55" s="108">
        <f t="shared" si="15"/>
        <v>44230</v>
      </c>
      <c r="AM55" s="107">
        <f t="shared" si="21"/>
        <v>0</v>
      </c>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5">
        <f t="shared" si="22"/>
        <v>0</v>
      </c>
    </row>
    <row r="56" spans="1:61" ht="27.75" customHeight="1" x14ac:dyDescent="0.15">
      <c r="A56" s="112">
        <v>44231</v>
      </c>
      <c r="B56" s="111">
        <f t="shared" si="3"/>
        <v>6</v>
      </c>
      <c r="C56" s="111">
        <f t="shared" si="4"/>
        <v>4</v>
      </c>
      <c r="D56" s="110">
        <f t="shared" si="5"/>
        <v>1.1000000000000001</v>
      </c>
      <c r="E56" s="110">
        <f t="shared" si="6"/>
        <v>1</v>
      </c>
      <c r="F56" s="110">
        <f t="shared" si="7"/>
        <v>1</v>
      </c>
      <c r="G56" s="107">
        <f t="shared" si="20"/>
        <v>0.33333333333333298</v>
      </c>
      <c r="H56" s="196"/>
      <c r="I56" s="196"/>
      <c r="J56" s="196"/>
      <c r="K56" s="196"/>
      <c r="L56" s="197"/>
      <c r="M56" s="197"/>
      <c r="N56" s="109">
        <f t="shared" si="8"/>
        <v>0</v>
      </c>
      <c r="O56" s="109">
        <f>(SUMIF($B$21:B56,B56,$N$21:N56))</f>
        <v>0</v>
      </c>
      <c r="P56" s="109">
        <f t="shared" si="16"/>
        <v>-2.0833333333333335</v>
      </c>
      <c r="Q56" s="197"/>
      <c r="R56" s="107">
        <f t="shared" si="9"/>
        <v>0</v>
      </c>
      <c r="S56" s="109">
        <f t="shared" si="10"/>
        <v>0</v>
      </c>
      <c r="T56" s="109">
        <f t="shared" si="11"/>
        <v>0</v>
      </c>
      <c r="U56" s="109">
        <f t="shared" si="12"/>
        <v>0</v>
      </c>
      <c r="V56" s="109">
        <f t="shared" si="13"/>
        <v>0</v>
      </c>
      <c r="W56" s="109">
        <f t="shared" si="14"/>
        <v>0</v>
      </c>
      <c r="X56" s="196"/>
      <c r="Y56" s="198"/>
      <c r="Z56" s="198"/>
      <c r="AA56" s="196"/>
      <c r="AB56" s="196"/>
      <c r="AC56" s="196"/>
      <c r="AD56" s="199"/>
      <c r="AE56" s="109">
        <f t="shared" si="17"/>
        <v>-8.6666666666666607</v>
      </c>
      <c r="AF56" s="109">
        <f t="shared" si="18"/>
        <v>7</v>
      </c>
      <c r="AG56" s="109">
        <f t="shared" si="19"/>
        <v>0.125</v>
      </c>
      <c r="AH56" s="190"/>
      <c r="AI56" s="190"/>
      <c r="AJ56" s="190"/>
      <c r="AK56" s="190"/>
      <c r="AL56" s="108">
        <f t="shared" si="15"/>
        <v>44231</v>
      </c>
      <c r="AM56" s="107">
        <f t="shared" si="21"/>
        <v>0</v>
      </c>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5">
        <f t="shared" si="22"/>
        <v>0</v>
      </c>
    </row>
    <row r="57" spans="1:61" ht="27.75" customHeight="1" x14ac:dyDescent="0.15">
      <c r="A57" s="112">
        <v>44232</v>
      </c>
      <c r="B57" s="111">
        <f t="shared" si="3"/>
        <v>6</v>
      </c>
      <c r="C57" s="111">
        <f t="shared" si="4"/>
        <v>5</v>
      </c>
      <c r="D57" s="110">
        <f t="shared" si="5"/>
        <v>1.1000000000000001</v>
      </c>
      <c r="E57" s="110">
        <f t="shared" si="6"/>
        <v>1</v>
      </c>
      <c r="F57" s="110">
        <f t="shared" si="7"/>
        <v>1</v>
      </c>
      <c r="G57" s="107">
        <f t="shared" si="20"/>
        <v>0.33333333333333298</v>
      </c>
      <c r="H57" s="196"/>
      <c r="I57" s="196"/>
      <c r="J57" s="196"/>
      <c r="K57" s="196"/>
      <c r="L57" s="197"/>
      <c r="M57" s="197"/>
      <c r="N57" s="109">
        <f t="shared" si="8"/>
        <v>0</v>
      </c>
      <c r="O57" s="109">
        <f>(SUMIF($B$21:B57,B57,$N$21:N57))</f>
        <v>0</v>
      </c>
      <c r="P57" s="109">
        <f t="shared" si="16"/>
        <v>-2.0833333333333335</v>
      </c>
      <c r="Q57" s="197"/>
      <c r="R57" s="107">
        <f t="shared" si="9"/>
        <v>0</v>
      </c>
      <c r="S57" s="109">
        <f t="shared" si="10"/>
        <v>0</v>
      </c>
      <c r="T57" s="109">
        <f t="shared" si="11"/>
        <v>0</v>
      </c>
      <c r="U57" s="109">
        <f t="shared" si="12"/>
        <v>0</v>
      </c>
      <c r="V57" s="109">
        <f t="shared" si="13"/>
        <v>0</v>
      </c>
      <c r="W57" s="109">
        <f t="shared" si="14"/>
        <v>0</v>
      </c>
      <c r="X57" s="196"/>
      <c r="Y57" s="198"/>
      <c r="Z57" s="198"/>
      <c r="AA57" s="196"/>
      <c r="AB57" s="196"/>
      <c r="AC57" s="196"/>
      <c r="AD57" s="199"/>
      <c r="AE57" s="109">
        <f t="shared" si="17"/>
        <v>-8.9999999999999929</v>
      </c>
      <c r="AF57" s="109">
        <f t="shared" si="18"/>
        <v>7</v>
      </c>
      <c r="AG57" s="109">
        <f t="shared" si="19"/>
        <v>0.125</v>
      </c>
      <c r="AH57" s="190"/>
      <c r="AI57" s="190"/>
      <c r="AJ57" s="190"/>
      <c r="AK57" s="190"/>
      <c r="AL57" s="108">
        <f t="shared" si="15"/>
        <v>44232</v>
      </c>
      <c r="AM57" s="107">
        <f t="shared" si="21"/>
        <v>0</v>
      </c>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5">
        <f t="shared" si="22"/>
        <v>0</v>
      </c>
    </row>
    <row r="58" spans="1:61" ht="27.75" customHeight="1" x14ac:dyDescent="0.15">
      <c r="A58" s="112">
        <v>44233</v>
      </c>
      <c r="B58" s="111">
        <f t="shared" si="3"/>
        <v>6</v>
      </c>
      <c r="C58" s="111">
        <f t="shared" si="4"/>
        <v>6</v>
      </c>
      <c r="D58" s="110">
        <f t="shared" si="5"/>
        <v>1.1000000000000001</v>
      </c>
      <c r="E58" s="110">
        <f t="shared" si="6"/>
        <v>1</v>
      </c>
      <c r="F58" s="110">
        <f t="shared" si="7"/>
        <v>1</v>
      </c>
      <c r="G58" s="107">
        <f t="shared" si="20"/>
        <v>0.33333333333333298</v>
      </c>
      <c r="H58" s="196"/>
      <c r="I58" s="196"/>
      <c r="J58" s="196"/>
      <c r="K58" s="196"/>
      <c r="L58" s="197"/>
      <c r="M58" s="197"/>
      <c r="N58" s="109">
        <f t="shared" si="8"/>
        <v>0</v>
      </c>
      <c r="O58" s="109">
        <f>(SUMIF($B$21:B58,B58,$N$21:N58))</f>
        <v>0</v>
      </c>
      <c r="P58" s="109">
        <f t="shared" si="16"/>
        <v>-2.0833333333333335</v>
      </c>
      <c r="Q58" s="197"/>
      <c r="R58" s="107">
        <f t="shared" si="9"/>
        <v>0</v>
      </c>
      <c r="S58" s="109">
        <f t="shared" si="10"/>
        <v>0</v>
      </c>
      <c r="T58" s="109">
        <f t="shared" si="11"/>
        <v>0</v>
      </c>
      <c r="U58" s="109">
        <f t="shared" si="12"/>
        <v>0</v>
      </c>
      <c r="V58" s="109">
        <f t="shared" si="13"/>
        <v>0</v>
      </c>
      <c r="W58" s="109">
        <f t="shared" si="14"/>
        <v>0</v>
      </c>
      <c r="X58" s="196"/>
      <c r="Y58" s="198"/>
      <c r="Z58" s="198"/>
      <c r="AA58" s="196"/>
      <c r="AB58" s="196"/>
      <c r="AC58" s="196"/>
      <c r="AD58" s="199"/>
      <c r="AE58" s="109">
        <f t="shared" si="17"/>
        <v>-9.333333333333325</v>
      </c>
      <c r="AF58" s="109">
        <f t="shared" si="18"/>
        <v>7</v>
      </c>
      <c r="AG58" s="109">
        <f t="shared" si="19"/>
        <v>0.125</v>
      </c>
      <c r="AH58" s="190"/>
      <c r="AI58" s="190"/>
      <c r="AJ58" s="190"/>
      <c r="AK58" s="190"/>
      <c r="AL58" s="108">
        <f t="shared" si="15"/>
        <v>44233</v>
      </c>
      <c r="AM58" s="107">
        <f t="shared" si="21"/>
        <v>0</v>
      </c>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5">
        <f t="shared" si="22"/>
        <v>0</v>
      </c>
    </row>
    <row r="59" spans="1:61" ht="27.75" customHeight="1" x14ac:dyDescent="0.15">
      <c r="A59" s="112">
        <v>44234</v>
      </c>
      <c r="B59" s="111">
        <f t="shared" si="3"/>
        <v>6</v>
      </c>
      <c r="C59" s="111">
        <f t="shared" si="4"/>
        <v>7</v>
      </c>
      <c r="D59" s="110">
        <f t="shared" si="5"/>
        <v>1.1000000000000001</v>
      </c>
      <c r="E59" s="110">
        <f t="shared" si="6"/>
        <v>1</v>
      </c>
      <c r="F59" s="110">
        <f t="shared" si="7"/>
        <v>1</v>
      </c>
      <c r="G59" s="107">
        <f t="shared" si="20"/>
        <v>0</v>
      </c>
      <c r="H59" s="196"/>
      <c r="I59" s="196"/>
      <c r="J59" s="196"/>
      <c r="K59" s="196"/>
      <c r="L59" s="197"/>
      <c r="M59" s="197"/>
      <c r="N59" s="109">
        <f t="shared" si="8"/>
        <v>0</v>
      </c>
      <c r="O59" s="109">
        <f>(SUMIF($B$21:B59,B59,$N$21:N59))</f>
        <v>0</v>
      </c>
      <c r="P59" s="109">
        <f t="shared" si="16"/>
        <v>-2.0833333333333335</v>
      </c>
      <c r="Q59" s="197"/>
      <c r="R59" s="107">
        <f t="shared" si="9"/>
        <v>0</v>
      </c>
      <c r="S59" s="109">
        <f t="shared" si="10"/>
        <v>0</v>
      </c>
      <c r="T59" s="109">
        <f t="shared" si="11"/>
        <v>0</v>
      </c>
      <c r="U59" s="109">
        <f t="shared" si="12"/>
        <v>0</v>
      </c>
      <c r="V59" s="109">
        <f t="shared" si="13"/>
        <v>0</v>
      </c>
      <c r="W59" s="109">
        <f t="shared" si="14"/>
        <v>0</v>
      </c>
      <c r="X59" s="196"/>
      <c r="Y59" s="198"/>
      <c r="Z59" s="198"/>
      <c r="AA59" s="196"/>
      <c r="AB59" s="196"/>
      <c r="AC59" s="196"/>
      <c r="AD59" s="199"/>
      <c r="AE59" s="109">
        <f t="shared" si="17"/>
        <v>-9.333333333333325</v>
      </c>
      <c r="AF59" s="109">
        <f t="shared" si="18"/>
        <v>7</v>
      </c>
      <c r="AG59" s="109">
        <f t="shared" si="19"/>
        <v>0.125</v>
      </c>
      <c r="AH59" s="190"/>
      <c r="AI59" s="190"/>
      <c r="AJ59" s="190"/>
      <c r="AK59" s="190"/>
      <c r="AL59" s="108">
        <f t="shared" si="15"/>
        <v>44234</v>
      </c>
      <c r="AM59" s="107">
        <f t="shared" si="21"/>
        <v>0</v>
      </c>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5">
        <f t="shared" si="22"/>
        <v>0</v>
      </c>
    </row>
    <row r="60" spans="1:61" ht="27.75" customHeight="1" x14ac:dyDescent="0.15">
      <c r="A60" s="112">
        <v>44235</v>
      </c>
      <c r="B60" s="111">
        <f t="shared" si="3"/>
        <v>6</v>
      </c>
      <c r="C60" s="111">
        <f t="shared" si="4"/>
        <v>1</v>
      </c>
      <c r="D60" s="110">
        <f t="shared" si="5"/>
        <v>1.1000000000000001</v>
      </c>
      <c r="E60" s="110">
        <f t="shared" si="6"/>
        <v>1</v>
      </c>
      <c r="F60" s="110">
        <f t="shared" si="7"/>
        <v>1</v>
      </c>
      <c r="G60" s="107">
        <f t="shared" si="20"/>
        <v>0</v>
      </c>
      <c r="H60" s="196"/>
      <c r="I60" s="196"/>
      <c r="J60" s="196"/>
      <c r="K60" s="196"/>
      <c r="L60" s="197"/>
      <c r="M60" s="197"/>
      <c r="N60" s="109">
        <f t="shared" si="8"/>
        <v>0</v>
      </c>
      <c r="O60" s="109">
        <f>(SUMIF($B$21:B60,B60,$N$21:N60))</f>
        <v>0</v>
      </c>
      <c r="P60" s="109">
        <f t="shared" si="16"/>
        <v>-2.0833333333333335</v>
      </c>
      <c r="Q60" s="197"/>
      <c r="R60" s="107">
        <f t="shared" si="9"/>
        <v>0</v>
      </c>
      <c r="S60" s="109">
        <f t="shared" si="10"/>
        <v>0</v>
      </c>
      <c r="T60" s="109">
        <f t="shared" si="11"/>
        <v>0</v>
      </c>
      <c r="U60" s="109">
        <f t="shared" si="12"/>
        <v>0</v>
      </c>
      <c r="V60" s="109">
        <f t="shared" si="13"/>
        <v>0</v>
      </c>
      <c r="W60" s="109">
        <f t="shared" si="14"/>
        <v>0</v>
      </c>
      <c r="X60" s="196"/>
      <c r="Y60" s="198"/>
      <c r="Z60" s="198"/>
      <c r="AA60" s="196"/>
      <c r="AB60" s="196"/>
      <c r="AC60" s="196"/>
      <c r="AD60" s="199"/>
      <c r="AE60" s="109">
        <f t="shared" si="17"/>
        <v>-9.333333333333325</v>
      </c>
      <c r="AF60" s="109">
        <f t="shared" si="18"/>
        <v>7</v>
      </c>
      <c r="AG60" s="109">
        <f t="shared" si="19"/>
        <v>0.125</v>
      </c>
      <c r="AH60" s="190"/>
      <c r="AI60" s="190"/>
      <c r="AJ60" s="190"/>
      <c r="AK60" s="190"/>
      <c r="AL60" s="108">
        <f t="shared" si="15"/>
        <v>44235</v>
      </c>
      <c r="AM60" s="107">
        <f t="shared" si="21"/>
        <v>0</v>
      </c>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5">
        <f t="shared" si="22"/>
        <v>0</v>
      </c>
    </row>
    <row r="61" spans="1:61" ht="27.75" customHeight="1" x14ac:dyDescent="0.15">
      <c r="A61" s="112">
        <v>44236</v>
      </c>
      <c r="B61" s="111">
        <f t="shared" si="3"/>
        <v>7</v>
      </c>
      <c r="C61" s="111">
        <f t="shared" si="4"/>
        <v>2</v>
      </c>
      <c r="D61" s="110">
        <f t="shared" si="5"/>
        <v>1.1000000000000001</v>
      </c>
      <c r="E61" s="110">
        <f t="shared" si="6"/>
        <v>1</v>
      </c>
      <c r="F61" s="110">
        <f t="shared" si="7"/>
        <v>1</v>
      </c>
      <c r="G61" s="107">
        <f t="shared" si="20"/>
        <v>0.33333333333333331</v>
      </c>
      <c r="H61" s="196"/>
      <c r="I61" s="196"/>
      <c r="J61" s="196"/>
      <c r="K61" s="196"/>
      <c r="L61" s="197"/>
      <c r="M61" s="197"/>
      <c r="N61" s="109">
        <f t="shared" si="8"/>
        <v>0</v>
      </c>
      <c r="O61" s="109">
        <f>(SUMIF($B$21:B61,B61,$N$21:N61))</f>
        <v>0</v>
      </c>
      <c r="P61" s="109">
        <f t="shared" si="16"/>
        <v>-2.0833333333333335</v>
      </c>
      <c r="Q61" s="197"/>
      <c r="R61" s="107">
        <f t="shared" si="9"/>
        <v>0</v>
      </c>
      <c r="S61" s="109">
        <f t="shared" si="10"/>
        <v>0</v>
      </c>
      <c r="T61" s="109">
        <f t="shared" si="11"/>
        <v>0</v>
      </c>
      <c r="U61" s="109">
        <f t="shared" si="12"/>
        <v>0</v>
      </c>
      <c r="V61" s="109">
        <f t="shared" si="13"/>
        <v>0</v>
      </c>
      <c r="W61" s="109">
        <f t="shared" si="14"/>
        <v>0</v>
      </c>
      <c r="X61" s="196"/>
      <c r="Y61" s="198"/>
      <c r="Z61" s="198"/>
      <c r="AA61" s="196"/>
      <c r="AB61" s="196"/>
      <c r="AC61" s="196"/>
      <c r="AD61" s="199"/>
      <c r="AE61" s="109">
        <f t="shared" si="17"/>
        <v>-9.666666666666659</v>
      </c>
      <c r="AF61" s="109">
        <f t="shared" si="18"/>
        <v>7</v>
      </c>
      <c r="AG61" s="109">
        <f t="shared" si="19"/>
        <v>0.125</v>
      </c>
      <c r="AH61" s="190"/>
      <c r="AI61" s="190"/>
      <c r="AJ61" s="190"/>
      <c r="AK61" s="190"/>
      <c r="AL61" s="108">
        <f t="shared" si="15"/>
        <v>44236</v>
      </c>
      <c r="AM61" s="107">
        <f t="shared" si="21"/>
        <v>0</v>
      </c>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5">
        <f t="shared" si="22"/>
        <v>0</v>
      </c>
    </row>
    <row r="62" spans="1:61" ht="27.75" customHeight="1" x14ac:dyDescent="0.15">
      <c r="A62" s="112">
        <v>44237</v>
      </c>
      <c r="B62" s="111">
        <f t="shared" si="3"/>
        <v>7</v>
      </c>
      <c r="C62" s="111">
        <f t="shared" si="4"/>
        <v>3</v>
      </c>
      <c r="D62" s="110">
        <f t="shared" si="5"/>
        <v>1.1000000000000001</v>
      </c>
      <c r="E62" s="110">
        <f t="shared" si="6"/>
        <v>1</v>
      </c>
      <c r="F62" s="110">
        <f t="shared" si="7"/>
        <v>1</v>
      </c>
      <c r="G62" s="107">
        <f t="shared" si="20"/>
        <v>0.33333333333333331</v>
      </c>
      <c r="H62" s="196"/>
      <c r="I62" s="196"/>
      <c r="J62" s="196"/>
      <c r="K62" s="196"/>
      <c r="L62" s="197"/>
      <c r="M62" s="197"/>
      <c r="N62" s="109">
        <f t="shared" si="8"/>
        <v>0</v>
      </c>
      <c r="O62" s="109">
        <f>(SUMIF($B$21:B62,B62,$N$21:N62))</f>
        <v>0</v>
      </c>
      <c r="P62" s="109">
        <f t="shared" si="16"/>
        <v>-2.0833333333333335</v>
      </c>
      <c r="Q62" s="197"/>
      <c r="R62" s="107">
        <f t="shared" si="9"/>
        <v>0</v>
      </c>
      <c r="S62" s="109">
        <f t="shared" si="10"/>
        <v>0</v>
      </c>
      <c r="T62" s="109">
        <f t="shared" si="11"/>
        <v>0</v>
      </c>
      <c r="U62" s="109">
        <f t="shared" si="12"/>
        <v>0</v>
      </c>
      <c r="V62" s="109">
        <f t="shared" si="13"/>
        <v>0</v>
      </c>
      <c r="W62" s="109">
        <f t="shared" si="14"/>
        <v>0</v>
      </c>
      <c r="X62" s="196"/>
      <c r="Y62" s="198"/>
      <c r="Z62" s="198"/>
      <c r="AA62" s="196"/>
      <c r="AB62" s="196"/>
      <c r="AC62" s="196"/>
      <c r="AD62" s="199"/>
      <c r="AE62" s="109">
        <f t="shared" si="17"/>
        <v>-9.9999999999999929</v>
      </c>
      <c r="AF62" s="109">
        <f t="shared" si="18"/>
        <v>7</v>
      </c>
      <c r="AG62" s="109">
        <f t="shared" si="19"/>
        <v>0.125</v>
      </c>
      <c r="AH62" s="190"/>
      <c r="AI62" s="190"/>
      <c r="AJ62" s="190"/>
      <c r="AK62" s="190"/>
      <c r="AL62" s="108">
        <f t="shared" si="15"/>
        <v>44237</v>
      </c>
      <c r="AM62" s="107">
        <f t="shared" si="21"/>
        <v>0</v>
      </c>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5">
        <f t="shared" si="22"/>
        <v>0</v>
      </c>
    </row>
    <row r="63" spans="1:61" ht="27.75" customHeight="1" x14ac:dyDescent="0.15">
      <c r="A63" s="112">
        <v>44238</v>
      </c>
      <c r="B63" s="111">
        <f t="shared" si="3"/>
        <v>7</v>
      </c>
      <c r="C63" s="111">
        <f t="shared" si="4"/>
        <v>4</v>
      </c>
      <c r="D63" s="110">
        <f t="shared" si="5"/>
        <v>1.1000000000000001</v>
      </c>
      <c r="E63" s="110">
        <f t="shared" si="6"/>
        <v>1</v>
      </c>
      <c r="F63" s="110">
        <f t="shared" si="7"/>
        <v>1</v>
      </c>
      <c r="G63" s="107">
        <f t="shared" si="20"/>
        <v>0.33333333333333298</v>
      </c>
      <c r="H63" s="196"/>
      <c r="I63" s="196"/>
      <c r="J63" s="196"/>
      <c r="K63" s="196"/>
      <c r="L63" s="197"/>
      <c r="M63" s="197"/>
      <c r="N63" s="109">
        <f t="shared" si="8"/>
        <v>0</v>
      </c>
      <c r="O63" s="109">
        <f>(SUMIF($B$21:B63,B63,$N$21:N63))</f>
        <v>0</v>
      </c>
      <c r="P63" s="109">
        <f t="shared" si="16"/>
        <v>-2.0833333333333335</v>
      </c>
      <c r="Q63" s="197"/>
      <c r="R63" s="107">
        <f t="shared" si="9"/>
        <v>0</v>
      </c>
      <c r="S63" s="109">
        <f t="shared" si="10"/>
        <v>0</v>
      </c>
      <c r="T63" s="109">
        <f t="shared" si="11"/>
        <v>0</v>
      </c>
      <c r="U63" s="109">
        <f t="shared" si="12"/>
        <v>0</v>
      </c>
      <c r="V63" s="109">
        <f t="shared" si="13"/>
        <v>0</v>
      </c>
      <c r="W63" s="109">
        <f t="shared" si="14"/>
        <v>0</v>
      </c>
      <c r="X63" s="196"/>
      <c r="Y63" s="198"/>
      <c r="Z63" s="198"/>
      <c r="AA63" s="196"/>
      <c r="AB63" s="196"/>
      <c r="AC63" s="196"/>
      <c r="AD63" s="199"/>
      <c r="AE63" s="109">
        <f t="shared" si="17"/>
        <v>-10.333333333333325</v>
      </c>
      <c r="AF63" s="109">
        <f t="shared" si="18"/>
        <v>7</v>
      </c>
      <c r="AG63" s="109">
        <f t="shared" si="19"/>
        <v>0.125</v>
      </c>
      <c r="AH63" s="190"/>
      <c r="AI63" s="190"/>
      <c r="AJ63" s="190"/>
      <c r="AK63" s="190"/>
      <c r="AL63" s="108">
        <f t="shared" si="15"/>
        <v>44238</v>
      </c>
      <c r="AM63" s="107">
        <f t="shared" si="21"/>
        <v>0</v>
      </c>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5">
        <f t="shared" si="22"/>
        <v>0</v>
      </c>
    </row>
    <row r="64" spans="1:61" ht="27.75" customHeight="1" x14ac:dyDescent="0.15">
      <c r="A64" s="112">
        <v>44239</v>
      </c>
      <c r="B64" s="111">
        <f t="shared" si="3"/>
        <v>7</v>
      </c>
      <c r="C64" s="111">
        <f t="shared" si="4"/>
        <v>5</v>
      </c>
      <c r="D64" s="110">
        <f t="shared" si="5"/>
        <v>1.1000000000000001</v>
      </c>
      <c r="E64" s="110">
        <f t="shared" si="6"/>
        <v>1</v>
      </c>
      <c r="F64" s="110">
        <f t="shared" si="7"/>
        <v>1</v>
      </c>
      <c r="G64" s="107">
        <f t="shared" si="20"/>
        <v>0.33333333333333298</v>
      </c>
      <c r="H64" s="196"/>
      <c r="I64" s="196"/>
      <c r="J64" s="196"/>
      <c r="K64" s="196"/>
      <c r="L64" s="197"/>
      <c r="M64" s="197"/>
      <c r="N64" s="109">
        <f t="shared" si="8"/>
        <v>0</v>
      </c>
      <c r="O64" s="109">
        <f>(SUMIF($B$21:B64,B64,$N$21:N64))</f>
        <v>0</v>
      </c>
      <c r="P64" s="109">
        <f t="shared" si="16"/>
        <v>-2.0833333333333335</v>
      </c>
      <c r="Q64" s="197"/>
      <c r="R64" s="107">
        <f t="shared" si="9"/>
        <v>0</v>
      </c>
      <c r="S64" s="109">
        <f t="shared" si="10"/>
        <v>0</v>
      </c>
      <c r="T64" s="109">
        <f t="shared" si="11"/>
        <v>0</v>
      </c>
      <c r="U64" s="109">
        <f t="shared" si="12"/>
        <v>0</v>
      </c>
      <c r="V64" s="109">
        <f t="shared" si="13"/>
        <v>0</v>
      </c>
      <c r="W64" s="109">
        <f t="shared" si="14"/>
        <v>0</v>
      </c>
      <c r="X64" s="196"/>
      <c r="Y64" s="198"/>
      <c r="Z64" s="198"/>
      <c r="AA64" s="196"/>
      <c r="AB64" s="196"/>
      <c r="AC64" s="196"/>
      <c r="AD64" s="199"/>
      <c r="AE64" s="109">
        <f t="shared" si="17"/>
        <v>-10.666666666666657</v>
      </c>
      <c r="AF64" s="109">
        <f t="shared" si="18"/>
        <v>7</v>
      </c>
      <c r="AG64" s="109">
        <f t="shared" si="19"/>
        <v>0.125</v>
      </c>
      <c r="AH64" s="190"/>
      <c r="AI64" s="190"/>
      <c r="AJ64" s="190"/>
      <c r="AK64" s="190"/>
      <c r="AL64" s="108">
        <f t="shared" si="15"/>
        <v>44239</v>
      </c>
      <c r="AM64" s="107">
        <f t="shared" si="21"/>
        <v>0</v>
      </c>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5">
        <f t="shared" si="22"/>
        <v>0</v>
      </c>
    </row>
    <row r="65" spans="1:61" ht="27.75" customHeight="1" x14ac:dyDescent="0.15">
      <c r="A65" s="112">
        <v>44240</v>
      </c>
      <c r="B65" s="111">
        <f t="shared" si="3"/>
        <v>7</v>
      </c>
      <c r="C65" s="111">
        <f t="shared" si="4"/>
        <v>6</v>
      </c>
      <c r="D65" s="110">
        <f t="shared" si="5"/>
        <v>1.1000000000000001</v>
      </c>
      <c r="E65" s="110">
        <f t="shared" si="6"/>
        <v>1</v>
      </c>
      <c r="F65" s="110">
        <f t="shared" si="7"/>
        <v>1</v>
      </c>
      <c r="G65" s="107">
        <f t="shared" si="20"/>
        <v>0.33333333333333298</v>
      </c>
      <c r="H65" s="196"/>
      <c r="I65" s="196"/>
      <c r="J65" s="196"/>
      <c r="K65" s="196"/>
      <c r="L65" s="197"/>
      <c r="M65" s="197"/>
      <c r="N65" s="109">
        <f t="shared" si="8"/>
        <v>0</v>
      </c>
      <c r="O65" s="109">
        <f>(SUMIF($B$21:B65,B65,$N$21:N65))</f>
        <v>0</v>
      </c>
      <c r="P65" s="109">
        <f t="shared" si="16"/>
        <v>-2.0833333333333335</v>
      </c>
      <c r="Q65" s="197"/>
      <c r="R65" s="107">
        <f t="shared" si="9"/>
        <v>0</v>
      </c>
      <c r="S65" s="109">
        <f t="shared" si="10"/>
        <v>0</v>
      </c>
      <c r="T65" s="109">
        <f t="shared" si="11"/>
        <v>0</v>
      </c>
      <c r="U65" s="109">
        <f t="shared" si="12"/>
        <v>0</v>
      </c>
      <c r="V65" s="109">
        <f t="shared" si="13"/>
        <v>0</v>
      </c>
      <c r="W65" s="109">
        <f t="shared" si="14"/>
        <v>0</v>
      </c>
      <c r="X65" s="196"/>
      <c r="Y65" s="198"/>
      <c r="Z65" s="198"/>
      <c r="AA65" s="196"/>
      <c r="AB65" s="196"/>
      <c r="AC65" s="196"/>
      <c r="AD65" s="199"/>
      <c r="AE65" s="109">
        <f t="shared" si="17"/>
        <v>-10.999999999999989</v>
      </c>
      <c r="AF65" s="109">
        <f t="shared" si="18"/>
        <v>7</v>
      </c>
      <c r="AG65" s="109">
        <f t="shared" si="19"/>
        <v>0.125</v>
      </c>
      <c r="AH65" s="190"/>
      <c r="AI65" s="190"/>
      <c r="AJ65" s="190"/>
      <c r="AK65" s="190"/>
      <c r="AL65" s="108">
        <f t="shared" si="15"/>
        <v>44240</v>
      </c>
      <c r="AM65" s="107">
        <f t="shared" si="21"/>
        <v>0</v>
      </c>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5">
        <f t="shared" si="22"/>
        <v>0</v>
      </c>
    </row>
    <row r="66" spans="1:61" ht="27.75" customHeight="1" x14ac:dyDescent="0.15">
      <c r="A66" s="112">
        <v>44241</v>
      </c>
      <c r="B66" s="111">
        <f t="shared" si="3"/>
        <v>7</v>
      </c>
      <c r="C66" s="111">
        <f t="shared" si="4"/>
        <v>7</v>
      </c>
      <c r="D66" s="110">
        <f t="shared" si="5"/>
        <v>1.1000000000000001</v>
      </c>
      <c r="E66" s="110">
        <f t="shared" si="6"/>
        <v>1</v>
      </c>
      <c r="F66" s="110">
        <f t="shared" si="7"/>
        <v>1</v>
      </c>
      <c r="G66" s="107">
        <f t="shared" si="20"/>
        <v>0</v>
      </c>
      <c r="H66" s="196"/>
      <c r="I66" s="196"/>
      <c r="J66" s="196"/>
      <c r="K66" s="196"/>
      <c r="L66" s="197"/>
      <c r="M66" s="197"/>
      <c r="N66" s="109">
        <f t="shared" si="8"/>
        <v>0</v>
      </c>
      <c r="O66" s="109">
        <f>(SUMIF($B$21:B66,B66,$N$21:N66))</f>
        <v>0</v>
      </c>
      <c r="P66" s="109">
        <f t="shared" si="16"/>
        <v>-2.0833333333333335</v>
      </c>
      <c r="Q66" s="197"/>
      <c r="R66" s="107">
        <f t="shared" si="9"/>
        <v>0</v>
      </c>
      <c r="S66" s="109">
        <f t="shared" si="10"/>
        <v>0</v>
      </c>
      <c r="T66" s="109">
        <f t="shared" si="11"/>
        <v>0</v>
      </c>
      <c r="U66" s="109">
        <f t="shared" si="12"/>
        <v>0</v>
      </c>
      <c r="V66" s="109">
        <f t="shared" si="13"/>
        <v>0</v>
      </c>
      <c r="W66" s="109">
        <f t="shared" si="14"/>
        <v>0</v>
      </c>
      <c r="X66" s="196"/>
      <c r="Y66" s="198"/>
      <c r="Z66" s="198"/>
      <c r="AA66" s="196"/>
      <c r="AB66" s="196"/>
      <c r="AC66" s="196"/>
      <c r="AD66" s="199"/>
      <c r="AE66" s="109">
        <f t="shared" si="17"/>
        <v>-10.999999999999989</v>
      </c>
      <c r="AF66" s="109">
        <f t="shared" si="18"/>
        <v>7</v>
      </c>
      <c r="AG66" s="109">
        <f t="shared" si="19"/>
        <v>0.125</v>
      </c>
      <c r="AH66" s="190"/>
      <c r="AI66" s="190"/>
      <c r="AJ66" s="190"/>
      <c r="AK66" s="190"/>
      <c r="AL66" s="108">
        <f t="shared" si="15"/>
        <v>44241</v>
      </c>
      <c r="AM66" s="107">
        <f t="shared" si="21"/>
        <v>0</v>
      </c>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5">
        <f t="shared" si="22"/>
        <v>0</v>
      </c>
    </row>
    <row r="67" spans="1:61" ht="27.75" customHeight="1" x14ac:dyDescent="0.15">
      <c r="A67" s="112">
        <v>44242</v>
      </c>
      <c r="B67" s="111">
        <f t="shared" si="3"/>
        <v>7</v>
      </c>
      <c r="C67" s="111">
        <f t="shared" si="4"/>
        <v>1</v>
      </c>
      <c r="D67" s="110">
        <f t="shared" si="5"/>
        <v>1.1000000000000001</v>
      </c>
      <c r="E67" s="110">
        <f t="shared" si="6"/>
        <v>1</v>
      </c>
      <c r="F67" s="110">
        <f t="shared" si="7"/>
        <v>1</v>
      </c>
      <c r="G67" s="107">
        <f t="shared" si="20"/>
        <v>0</v>
      </c>
      <c r="H67" s="196"/>
      <c r="I67" s="196"/>
      <c r="J67" s="196"/>
      <c r="K67" s="196"/>
      <c r="L67" s="197"/>
      <c r="M67" s="197"/>
      <c r="N67" s="109">
        <f t="shared" si="8"/>
        <v>0</v>
      </c>
      <c r="O67" s="109">
        <f>(SUMIF($B$21:B67,B67,$N$21:N67))</f>
        <v>0</v>
      </c>
      <c r="P67" s="109">
        <f t="shared" si="16"/>
        <v>-2.0833333333333335</v>
      </c>
      <c r="Q67" s="197"/>
      <c r="R67" s="107">
        <f t="shared" si="9"/>
        <v>0</v>
      </c>
      <c r="S67" s="109">
        <f t="shared" si="10"/>
        <v>0</v>
      </c>
      <c r="T67" s="109">
        <f t="shared" si="11"/>
        <v>0</v>
      </c>
      <c r="U67" s="109">
        <f t="shared" si="12"/>
        <v>0</v>
      </c>
      <c r="V67" s="109">
        <f t="shared" si="13"/>
        <v>0</v>
      </c>
      <c r="W67" s="109">
        <f t="shared" si="14"/>
        <v>0</v>
      </c>
      <c r="X67" s="196"/>
      <c r="Y67" s="198"/>
      <c r="Z67" s="198"/>
      <c r="AA67" s="196"/>
      <c r="AB67" s="196"/>
      <c r="AC67" s="196"/>
      <c r="AD67" s="199"/>
      <c r="AE67" s="109">
        <f t="shared" si="17"/>
        <v>-10.999999999999989</v>
      </c>
      <c r="AF67" s="109">
        <f t="shared" si="18"/>
        <v>7</v>
      </c>
      <c r="AG67" s="109">
        <f t="shared" si="19"/>
        <v>0.125</v>
      </c>
      <c r="AH67" s="190"/>
      <c r="AI67" s="190"/>
      <c r="AJ67" s="190"/>
      <c r="AK67" s="190"/>
      <c r="AL67" s="108">
        <f t="shared" si="15"/>
        <v>44242</v>
      </c>
      <c r="AM67" s="107">
        <f t="shared" si="21"/>
        <v>0</v>
      </c>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5">
        <f t="shared" si="22"/>
        <v>0</v>
      </c>
    </row>
    <row r="68" spans="1:61" ht="27.75" customHeight="1" x14ac:dyDescent="0.15">
      <c r="A68" s="112">
        <v>44243</v>
      </c>
      <c r="B68" s="111">
        <f t="shared" si="3"/>
        <v>8</v>
      </c>
      <c r="C68" s="111">
        <f t="shared" si="4"/>
        <v>2</v>
      </c>
      <c r="D68" s="110">
        <f t="shared" si="5"/>
        <v>1.1000000000000001</v>
      </c>
      <c r="E68" s="110">
        <f t="shared" si="6"/>
        <v>1</v>
      </c>
      <c r="F68" s="110">
        <f t="shared" si="7"/>
        <v>1</v>
      </c>
      <c r="G68" s="107">
        <f t="shared" si="20"/>
        <v>0.33333333333333331</v>
      </c>
      <c r="H68" s="196"/>
      <c r="I68" s="196"/>
      <c r="J68" s="196"/>
      <c r="K68" s="196"/>
      <c r="L68" s="197"/>
      <c r="M68" s="197"/>
      <c r="N68" s="109">
        <f t="shared" si="8"/>
        <v>0</v>
      </c>
      <c r="O68" s="109">
        <f>(SUMIF($B$21:B68,B68,$N$21:N68))</f>
        <v>0</v>
      </c>
      <c r="P68" s="109">
        <f t="shared" si="16"/>
        <v>-2.0833333333333335</v>
      </c>
      <c r="Q68" s="197"/>
      <c r="R68" s="107">
        <f t="shared" si="9"/>
        <v>0</v>
      </c>
      <c r="S68" s="109">
        <f t="shared" si="10"/>
        <v>0</v>
      </c>
      <c r="T68" s="109">
        <f t="shared" si="11"/>
        <v>0</v>
      </c>
      <c r="U68" s="109">
        <f t="shared" si="12"/>
        <v>0</v>
      </c>
      <c r="V68" s="109">
        <f t="shared" si="13"/>
        <v>0</v>
      </c>
      <c r="W68" s="109">
        <f t="shared" si="14"/>
        <v>0</v>
      </c>
      <c r="X68" s="196"/>
      <c r="Y68" s="198"/>
      <c r="Z68" s="198"/>
      <c r="AA68" s="196"/>
      <c r="AB68" s="196"/>
      <c r="AC68" s="196"/>
      <c r="AD68" s="199"/>
      <c r="AE68" s="109">
        <f t="shared" si="17"/>
        <v>-11.333333333333323</v>
      </c>
      <c r="AF68" s="109">
        <f t="shared" si="18"/>
        <v>7</v>
      </c>
      <c r="AG68" s="109">
        <f t="shared" si="19"/>
        <v>0.125</v>
      </c>
      <c r="AH68" s="190"/>
      <c r="AI68" s="190"/>
      <c r="AJ68" s="190"/>
      <c r="AK68" s="190"/>
      <c r="AL68" s="108">
        <f t="shared" si="15"/>
        <v>44243</v>
      </c>
      <c r="AM68" s="107">
        <f t="shared" si="21"/>
        <v>0</v>
      </c>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5">
        <f t="shared" si="22"/>
        <v>0</v>
      </c>
    </row>
    <row r="69" spans="1:61" ht="27.75" customHeight="1" x14ac:dyDescent="0.15">
      <c r="A69" s="112">
        <v>44244</v>
      </c>
      <c r="B69" s="111">
        <f t="shared" si="3"/>
        <v>8</v>
      </c>
      <c r="C69" s="111">
        <f t="shared" si="4"/>
        <v>3</v>
      </c>
      <c r="D69" s="110">
        <f t="shared" si="5"/>
        <v>1.1000000000000001</v>
      </c>
      <c r="E69" s="110">
        <f t="shared" si="6"/>
        <v>1</v>
      </c>
      <c r="F69" s="110">
        <f t="shared" si="7"/>
        <v>1</v>
      </c>
      <c r="G69" s="107">
        <f t="shared" si="20"/>
        <v>0.33333333333333331</v>
      </c>
      <c r="H69" s="196"/>
      <c r="I69" s="196"/>
      <c r="J69" s="196"/>
      <c r="K69" s="196"/>
      <c r="L69" s="197"/>
      <c r="M69" s="197"/>
      <c r="N69" s="109">
        <f t="shared" si="8"/>
        <v>0</v>
      </c>
      <c r="O69" s="109">
        <f>(SUMIF($B$21:B69,B69,$N$21:N69))</f>
        <v>0</v>
      </c>
      <c r="P69" s="109">
        <f t="shared" si="16"/>
        <v>-2.0833333333333335</v>
      </c>
      <c r="Q69" s="197"/>
      <c r="R69" s="107">
        <f t="shared" si="9"/>
        <v>0</v>
      </c>
      <c r="S69" s="109">
        <f t="shared" si="10"/>
        <v>0</v>
      </c>
      <c r="T69" s="109">
        <f t="shared" si="11"/>
        <v>0</v>
      </c>
      <c r="U69" s="109">
        <f t="shared" si="12"/>
        <v>0</v>
      </c>
      <c r="V69" s="109">
        <f t="shared" si="13"/>
        <v>0</v>
      </c>
      <c r="W69" s="109">
        <f t="shared" si="14"/>
        <v>0</v>
      </c>
      <c r="X69" s="196"/>
      <c r="Y69" s="198"/>
      <c r="Z69" s="198"/>
      <c r="AA69" s="196"/>
      <c r="AB69" s="196"/>
      <c r="AC69" s="196"/>
      <c r="AD69" s="199"/>
      <c r="AE69" s="109">
        <f t="shared" si="17"/>
        <v>-11.666666666666657</v>
      </c>
      <c r="AF69" s="109">
        <f t="shared" si="18"/>
        <v>7</v>
      </c>
      <c r="AG69" s="109">
        <f t="shared" si="19"/>
        <v>0.125</v>
      </c>
      <c r="AH69" s="190"/>
      <c r="AI69" s="190"/>
      <c r="AJ69" s="190"/>
      <c r="AK69" s="190"/>
      <c r="AL69" s="108">
        <f t="shared" si="15"/>
        <v>44244</v>
      </c>
      <c r="AM69" s="107">
        <f t="shared" si="21"/>
        <v>0</v>
      </c>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5">
        <f t="shared" si="22"/>
        <v>0</v>
      </c>
    </row>
    <row r="70" spans="1:61" ht="27.75" customHeight="1" x14ac:dyDescent="0.15">
      <c r="A70" s="112">
        <v>44245</v>
      </c>
      <c r="B70" s="111">
        <f t="shared" si="3"/>
        <v>8</v>
      </c>
      <c r="C70" s="111">
        <f t="shared" si="4"/>
        <v>4</v>
      </c>
      <c r="D70" s="110">
        <f t="shared" si="5"/>
        <v>1.1000000000000001</v>
      </c>
      <c r="E70" s="110">
        <f t="shared" si="6"/>
        <v>1</v>
      </c>
      <c r="F70" s="110">
        <f t="shared" si="7"/>
        <v>1</v>
      </c>
      <c r="G70" s="107">
        <f t="shared" si="20"/>
        <v>0.33333333333333298</v>
      </c>
      <c r="H70" s="196"/>
      <c r="I70" s="196"/>
      <c r="J70" s="196"/>
      <c r="K70" s="196"/>
      <c r="L70" s="197"/>
      <c r="M70" s="197"/>
      <c r="N70" s="109">
        <f t="shared" si="8"/>
        <v>0</v>
      </c>
      <c r="O70" s="109">
        <f>(SUMIF($B$21:B70,B70,$N$21:N70))</f>
        <v>0</v>
      </c>
      <c r="P70" s="109">
        <f t="shared" si="16"/>
        <v>-2.0833333333333335</v>
      </c>
      <c r="Q70" s="197"/>
      <c r="R70" s="107">
        <f t="shared" si="9"/>
        <v>0</v>
      </c>
      <c r="S70" s="109">
        <f t="shared" si="10"/>
        <v>0</v>
      </c>
      <c r="T70" s="109">
        <f t="shared" si="11"/>
        <v>0</v>
      </c>
      <c r="U70" s="109">
        <f t="shared" si="12"/>
        <v>0</v>
      </c>
      <c r="V70" s="109">
        <f t="shared" si="13"/>
        <v>0</v>
      </c>
      <c r="W70" s="109">
        <f t="shared" si="14"/>
        <v>0</v>
      </c>
      <c r="X70" s="196"/>
      <c r="Y70" s="198"/>
      <c r="Z70" s="198"/>
      <c r="AA70" s="196"/>
      <c r="AB70" s="196"/>
      <c r="AC70" s="196"/>
      <c r="AD70" s="199"/>
      <c r="AE70" s="109">
        <f t="shared" si="17"/>
        <v>-11.999999999999989</v>
      </c>
      <c r="AF70" s="109">
        <f t="shared" si="18"/>
        <v>7</v>
      </c>
      <c r="AG70" s="109">
        <f t="shared" si="19"/>
        <v>0.125</v>
      </c>
      <c r="AH70" s="190"/>
      <c r="AI70" s="190"/>
      <c r="AJ70" s="190"/>
      <c r="AK70" s="190"/>
      <c r="AL70" s="108">
        <f t="shared" si="15"/>
        <v>44245</v>
      </c>
      <c r="AM70" s="107">
        <f t="shared" si="21"/>
        <v>0</v>
      </c>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5">
        <f t="shared" si="22"/>
        <v>0</v>
      </c>
    </row>
    <row r="71" spans="1:61" ht="27.75" customHeight="1" x14ac:dyDescent="0.15">
      <c r="A71" s="112">
        <v>44246</v>
      </c>
      <c r="B71" s="111">
        <f t="shared" si="3"/>
        <v>8</v>
      </c>
      <c r="C71" s="111">
        <f t="shared" si="4"/>
        <v>5</v>
      </c>
      <c r="D71" s="110">
        <f t="shared" si="5"/>
        <v>1.1000000000000001</v>
      </c>
      <c r="E71" s="110">
        <f t="shared" si="6"/>
        <v>1</v>
      </c>
      <c r="F71" s="110">
        <f t="shared" si="7"/>
        <v>1</v>
      </c>
      <c r="G71" s="107">
        <f t="shared" si="20"/>
        <v>0.33333333333333298</v>
      </c>
      <c r="H71" s="196"/>
      <c r="I71" s="196"/>
      <c r="J71" s="196"/>
      <c r="K71" s="196"/>
      <c r="L71" s="197"/>
      <c r="M71" s="197"/>
      <c r="N71" s="109">
        <f t="shared" si="8"/>
        <v>0</v>
      </c>
      <c r="O71" s="109">
        <f>(SUMIF($B$21:B71,B71,$N$21:N71))</f>
        <v>0</v>
      </c>
      <c r="P71" s="109">
        <f t="shared" si="16"/>
        <v>-2.0833333333333335</v>
      </c>
      <c r="Q71" s="197"/>
      <c r="R71" s="107">
        <f t="shared" si="9"/>
        <v>0</v>
      </c>
      <c r="S71" s="109">
        <f t="shared" si="10"/>
        <v>0</v>
      </c>
      <c r="T71" s="109">
        <f t="shared" si="11"/>
        <v>0</v>
      </c>
      <c r="U71" s="109">
        <f t="shared" si="12"/>
        <v>0</v>
      </c>
      <c r="V71" s="109">
        <f t="shared" si="13"/>
        <v>0</v>
      </c>
      <c r="W71" s="109">
        <f t="shared" si="14"/>
        <v>0</v>
      </c>
      <c r="X71" s="196"/>
      <c r="Y71" s="198"/>
      <c r="Z71" s="198"/>
      <c r="AA71" s="196"/>
      <c r="AB71" s="196"/>
      <c r="AC71" s="196"/>
      <c r="AD71" s="199"/>
      <c r="AE71" s="109">
        <f t="shared" si="17"/>
        <v>-12.333333333333321</v>
      </c>
      <c r="AF71" s="109">
        <f t="shared" si="18"/>
        <v>7</v>
      </c>
      <c r="AG71" s="109">
        <f t="shared" si="19"/>
        <v>0.125</v>
      </c>
      <c r="AH71" s="190"/>
      <c r="AI71" s="190"/>
      <c r="AJ71" s="190"/>
      <c r="AK71" s="190"/>
      <c r="AL71" s="108">
        <f t="shared" si="15"/>
        <v>44246</v>
      </c>
      <c r="AM71" s="107">
        <f t="shared" si="21"/>
        <v>0</v>
      </c>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5">
        <f t="shared" si="22"/>
        <v>0</v>
      </c>
    </row>
    <row r="72" spans="1:61" ht="27.75" customHeight="1" x14ac:dyDescent="0.15">
      <c r="A72" s="112">
        <v>44247</v>
      </c>
      <c r="B72" s="111">
        <f t="shared" si="3"/>
        <v>8</v>
      </c>
      <c r="C72" s="111">
        <f t="shared" si="4"/>
        <v>6</v>
      </c>
      <c r="D72" s="110">
        <f t="shared" si="5"/>
        <v>1.1000000000000001</v>
      </c>
      <c r="E72" s="110">
        <f t="shared" si="6"/>
        <v>1</v>
      </c>
      <c r="F72" s="110">
        <f t="shared" si="7"/>
        <v>1</v>
      </c>
      <c r="G72" s="107">
        <f t="shared" si="20"/>
        <v>0.33333333333333298</v>
      </c>
      <c r="H72" s="196"/>
      <c r="I72" s="196"/>
      <c r="J72" s="196"/>
      <c r="K72" s="196"/>
      <c r="L72" s="197"/>
      <c r="M72" s="197"/>
      <c r="N72" s="109">
        <f t="shared" si="8"/>
        <v>0</v>
      </c>
      <c r="O72" s="109">
        <f>(SUMIF($B$21:B72,B72,$N$21:N72))</f>
        <v>0</v>
      </c>
      <c r="P72" s="109">
        <f t="shared" si="16"/>
        <v>-2.0833333333333335</v>
      </c>
      <c r="Q72" s="197"/>
      <c r="R72" s="107">
        <f t="shared" si="9"/>
        <v>0</v>
      </c>
      <c r="S72" s="109">
        <f t="shared" si="10"/>
        <v>0</v>
      </c>
      <c r="T72" s="109">
        <f t="shared" si="11"/>
        <v>0</v>
      </c>
      <c r="U72" s="109">
        <f t="shared" si="12"/>
        <v>0</v>
      </c>
      <c r="V72" s="109">
        <f t="shared" si="13"/>
        <v>0</v>
      </c>
      <c r="W72" s="109">
        <f t="shared" si="14"/>
        <v>0</v>
      </c>
      <c r="X72" s="196"/>
      <c r="Y72" s="198"/>
      <c r="Z72" s="198"/>
      <c r="AA72" s="196"/>
      <c r="AB72" s="196"/>
      <c r="AC72" s="196"/>
      <c r="AD72" s="199"/>
      <c r="AE72" s="109">
        <f t="shared" si="17"/>
        <v>-12.666666666666654</v>
      </c>
      <c r="AF72" s="109">
        <f t="shared" si="18"/>
        <v>7</v>
      </c>
      <c r="AG72" s="109">
        <f t="shared" si="19"/>
        <v>0.125</v>
      </c>
      <c r="AH72" s="190"/>
      <c r="AI72" s="190"/>
      <c r="AJ72" s="190"/>
      <c r="AK72" s="190"/>
      <c r="AL72" s="108">
        <f t="shared" si="15"/>
        <v>44247</v>
      </c>
      <c r="AM72" s="107">
        <f t="shared" si="21"/>
        <v>0</v>
      </c>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5">
        <f t="shared" si="22"/>
        <v>0</v>
      </c>
    </row>
    <row r="73" spans="1:61" ht="27.75" customHeight="1" x14ac:dyDescent="0.15">
      <c r="A73" s="112">
        <v>44248</v>
      </c>
      <c r="B73" s="111">
        <f t="shared" si="3"/>
        <v>8</v>
      </c>
      <c r="C73" s="111">
        <f t="shared" si="4"/>
        <v>7</v>
      </c>
      <c r="D73" s="110">
        <f t="shared" si="5"/>
        <v>1.1000000000000001</v>
      </c>
      <c r="E73" s="110">
        <f t="shared" si="6"/>
        <v>1</v>
      </c>
      <c r="F73" s="110">
        <f t="shared" si="7"/>
        <v>1</v>
      </c>
      <c r="G73" s="107">
        <f t="shared" si="20"/>
        <v>0</v>
      </c>
      <c r="H73" s="196"/>
      <c r="I73" s="196"/>
      <c r="J73" s="196"/>
      <c r="K73" s="196"/>
      <c r="L73" s="197"/>
      <c r="M73" s="197"/>
      <c r="N73" s="109">
        <f t="shared" si="8"/>
        <v>0</v>
      </c>
      <c r="O73" s="109">
        <f>(SUMIF($B$21:B73,B73,$N$21:N73))</f>
        <v>0</v>
      </c>
      <c r="P73" s="109">
        <f t="shared" si="16"/>
        <v>-2.0833333333333335</v>
      </c>
      <c r="Q73" s="197"/>
      <c r="R73" s="107">
        <f t="shared" si="9"/>
        <v>0</v>
      </c>
      <c r="S73" s="109">
        <f t="shared" si="10"/>
        <v>0</v>
      </c>
      <c r="T73" s="109">
        <f t="shared" si="11"/>
        <v>0</v>
      </c>
      <c r="U73" s="109">
        <f t="shared" si="12"/>
        <v>0</v>
      </c>
      <c r="V73" s="109">
        <f t="shared" si="13"/>
        <v>0</v>
      </c>
      <c r="W73" s="109">
        <f t="shared" si="14"/>
        <v>0</v>
      </c>
      <c r="X73" s="196"/>
      <c r="Y73" s="198"/>
      <c r="Z73" s="198"/>
      <c r="AA73" s="196"/>
      <c r="AB73" s="196"/>
      <c r="AC73" s="196"/>
      <c r="AD73" s="199"/>
      <c r="AE73" s="109">
        <f t="shared" si="17"/>
        <v>-12.666666666666654</v>
      </c>
      <c r="AF73" s="109">
        <f t="shared" si="18"/>
        <v>7</v>
      </c>
      <c r="AG73" s="109">
        <f t="shared" si="19"/>
        <v>0.125</v>
      </c>
      <c r="AH73" s="190"/>
      <c r="AI73" s="190"/>
      <c r="AJ73" s="190"/>
      <c r="AK73" s="190"/>
      <c r="AL73" s="108">
        <f t="shared" si="15"/>
        <v>44248</v>
      </c>
      <c r="AM73" s="107">
        <f t="shared" si="21"/>
        <v>0</v>
      </c>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5">
        <f t="shared" si="22"/>
        <v>0</v>
      </c>
    </row>
    <row r="74" spans="1:61" ht="27.75" customHeight="1" x14ac:dyDescent="0.15">
      <c r="A74" s="112">
        <v>44249</v>
      </c>
      <c r="B74" s="111">
        <f t="shared" si="3"/>
        <v>8</v>
      </c>
      <c r="C74" s="111">
        <f t="shared" si="4"/>
        <v>1</v>
      </c>
      <c r="D74" s="110">
        <f t="shared" si="5"/>
        <v>1.1000000000000001</v>
      </c>
      <c r="E74" s="110">
        <f t="shared" si="6"/>
        <v>1</v>
      </c>
      <c r="F74" s="110">
        <f t="shared" si="7"/>
        <v>1</v>
      </c>
      <c r="G74" s="107">
        <f t="shared" si="20"/>
        <v>0</v>
      </c>
      <c r="H74" s="196"/>
      <c r="I74" s="196"/>
      <c r="J74" s="196"/>
      <c r="K74" s="196"/>
      <c r="L74" s="197"/>
      <c r="M74" s="197"/>
      <c r="N74" s="109">
        <f t="shared" si="8"/>
        <v>0</v>
      </c>
      <c r="O74" s="109">
        <f>(SUMIF($B$21:B74,B74,$N$21:N74))</f>
        <v>0</v>
      </c>
      <c r="P74" s="109">
        <f t="shared" si="16"/>
        <v>-2.0833333333333335</v>
      </c>
      <c r="Q74" s="197"/>
      <c r="R74" s="107">
        <f t="shared" si="9"/>
        <v>0</v>
      </c>
      <c r="S74" s="109">
        <f t="shared" si="10"/>
        <v>0</v>
      </c>
      <c r="T74" s="109">
        <f t="shared" si="11"/>
        <v>0</v>
      </c>
      <c r="U74" s="109">
        <f t="shared" si="12"/>
        <v>0</v>
      </c>
      <c r="V74" s="109">
        <f t="shared" si="13"/>
        <v>0</v>
      </c>
      <c r="W74" s="109">
        <f t="shared" si="14"/>
        <v>0</v>
      </c>
      <c r="X74" s="196"/>
      <c r="Y74" s="198"/>
      <c r="Z74" s="198"/>
      <c r="AA74" s="196"/>
      <c r="AB74" s="196"/>
      <c r="AC74" s="196"/>
      <c r="AD74" s="199"/>
      <c r="AE74" s="109">
        <f t="shared" si="17"/>
        <v>-12.666666666666654</v>
      </c>
      <c r="AF74" s="109">
        <f t="shared" si="18"/>
        <v>7</v>
      </c>
      <c r="AG74" s="109">
        <f t="shared" si="19"/>
        <v>0.125</v>
      </c>
      <c r="AH74" s="190"/>
      <c r="AI74" s="190"/>
      <c r="AJ74" s="190"/>
      <c r="AK74" s="190"/>
      <c r="AL74" s="108">
        <f t="shared" si="15"/>
        <v>44249</v>
      </c>
      <c r="AM74" s="107">
        <f t="shared" si="21"/>
        <v>0</v>
      </c>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5">
        <f t="shared" si="22"/>
        <v>0</v>
      </c>
    </row>
    <row r="75" spans="1:61" ht="27.75" customHeight="1" x14ac:dyDescent="0.15">
      <c r="A75" s="112">
        <v>44250</v>
      </c>
      <c r="B75" s="111">
        <f t="shared" si="3"/>
        <v>9</v>
      </c>
      <c r="C75" s="111">
        <f t="shared" si="4"/>
        <v>2</v>
      </c>
      <c r="D75" s="110">
        <f t="shared" si="5"/>
        <v>1.1000000000000001</v>
      </c>
      <c r="E75" s="110">
        <f t="shared" si="6"/>
        <v>1</v>
      </c>
      <c r="F75" s="110">
        <f t="shared" si="7"/>
        <v>1</v>
      </c>
      <c r="G75" s="107">
        <f t="shared" si="20"/>
        <v>0.33333333333333331</v>
      </c>
      <c r="H75" s="196"/>
      <c r="I75" s="196"/>
      <c r="J75" s="196"/>
      <c r="K75" s="196"/>
      <c r="L75" s="197"/>
      <c r="M75" s="197"/>
      <c r="N75" s="109">
        <f t="shared" si="8"/>
        <v>0</v>
      </c>
      <c r="O75" s="109">
        <f>(SUMIF($B$21:B75,B75,$N$21:N75))</f>
        <v>0</v>
      </c>
      <c r="P75" s="109">
        <f t="shared" si="16"/>
        <v>-2.0833333333333335</v>
      </c>
      <c r="Q75" s="197"/>
      <c r="R75" s="107">
        <f t="shared" si="9"/>
        <v>0</v>
      </c>
      <c r="S75" s="109">
        <f t="shared" si="10"/>
        <v>0</v>
      </c>
      <c r="T75" s="109">
        <f t="shared" si="11"/>
        <v>0</v>
      </c>
      <c r="U75" s="109">
        <f t="shared" si="12"/>
        <v>0</v>
      </c>
      <c r="V75" s="109">
        <f t="shared" si="13"/>
        <v>0</v>
      </c>
      <c r="W75" s="109">
        <f t="shared" si="14"/>
        <v>0</v>
      </c>
      <c r="X75" s="196"/>
      <c r="Y75" s="198"/>
      <c r="Z75" s="198"/>
      <c r="AA75" s="196"/>
      <c r="AB75" s="196"/>
      <c r="AC75" s="196"/>
      <c r="AD75" s="199"/>
      <c r="AE75" s="109">
        <f t="shared" si="17"/>
        <v>-12.999999999999988</v>
      </c>
      <c r="AF75" s="109">
        <f t="shared" si="18"/>
        <v>7</v>
      </c>
      <c r="AG75" s="109">
        <f t="shared" si="19"/>
        <v>0.125</v>
      </c>
      <c r="AH75" s="190"/>
      <c r="AI75" s="190"/>
      <c r="AJ75" s="190"/>
      <c r="AK75" s="190"/>
      <c r="AL75" s="108">
        <f t="shared" si="15"/>
        <v>44250</v>
      </c>
      <c r="AM75" s="107">
        <f t="shared" si="21"/>
        <v>0</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5">
        <f t="shared" si="22"/>
        <v>0</v>
      </c>
    </row>
    <row r="76" spans="1:61" ht="27.75" customHeight="1" x14ac:dyDescent="0.15">
      <c r="A76" s="112">
        <v>44251</v>
      </c>
      <c r="B76" s="111">
        <f t="shared" si="3"/>
        <v>9</v>
      </c>
      <c r="C76" s="111">
        <f t="shared" si="4"/>
        <v>3</v>
      </c>
      <c r="D76" s="110">
        <f t="shared" si="5"/>
        <v>1.1000000000000001</v>
      </c>
      <c r="E76" s="110">
        <f t="shared" si="6"/>
        <v>1</v>
      </c>
      <c r="F76" s="110">
        <f t="shared" si="7"/>
        <v>1</v>
      </c>
      <c r="G76" s="107">
        <f t="shared" si="20"/>
        <v>0.33333333333333331</v>
      </c>
      <c r="H76" s="196"/>
      <c r="I76" s="196"/>
      <c r="J76" s="196"/>
      <c r="K76" s="196"/>
      <c r="L76" s="197"/>
      <c r="M76" s="197"/>
      <c r="N76" s="109">
        <f t="shared" si="8"/>
        <v>0</v>
      </c>
      <c r="O76" s="109">
        <f>(SUMIF($B$21:B76,B76,$N$21:N76))</f>
        <v>0</v>
      </c>
      <c r="P76" s="109">
        <f t="shared" si="16"/>
        <v>-2.0833333333333335</v>
      </c>
      <c r="Q76" s="197"/>
      <c r="R76" s="107">
        <f t="shared" si="9"/>
        <v>0</v>
      </c>
      <c r="S76" s="109">
        <f t="shared" si="10"/>
        <v>0</v>
      </c>
      <c r="T76" s="109">
        <f t="shared" si="11"/>
        <v>0</v>
      </c>
      <c r="U76" s="109">
        <f t="shared" si="12"/>
        <v>0</v>
      </c>
      <c r="V76" s="109">
        <f t="shared" si="13"/>
        <v>0</v>
      </c>
      <c r="W76" s="109">
        <f t="shared" si="14"/>
        <v>0</v>
      </c>
      <c r="X76" s="196"/>
      <c r="Y76" s="198"/>
      <c r="Z76" s="198"/>
      <c r="AA76" s="196"/>
      <c r="AB76" s="196"/>
      <c r="AC76" s="196"/>
      <c r="AD76" s="199"/>
      <c r="AE76" s="109">
        <f t="shared" si="17"/>
        <v>-13.333333333333321</v>
      </c>
      <c r="AF76" s="109">
        <f t="shared" si="18"/>
        <v>7</v>
      </c>
      <c r="AG76" s="109">
        <f t="shared" si="19"/>
        <v>0.125</v>
      </c>
      <c r="AH76" s="190"/>
      <c r="AI76" s="190"/>
      <c r="AJ76" s="190"/>
      <c r="AK76" s="190"/>
      <c r="AL76" s="108">
        <f t="shared" si="15"/>
        <v>44251</v>
      </c>
      <c r="AM76" s="107">
        <f t="shared" si="21"/>
        <v>0</v>
      </c>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5">
        <f t="shared" si="22"/>
        <v>0</v>
      </c>
    </row>
    <row r="77" spans="1:61" ht="27.75" customHeight="1" x14ac:dyDescent="0.15">
      <c r="A77" s="112">
        <v>44252</v>
      </c>
      <c r="B77" s="111">
        <f t="shared" si="3"/>
        <v>9</v>
      </c>
      <c r="C77" s="111">
        <f t="shared" si="4"/>
        <v>4</v>
      </c>
      <c r="D77" s="110">
        <f t="shared" si="5"/>
        <v>1.1000000000000001</v>
      </c>
      <c r="E77" s="110">
        <f t="shared" si="6"/>
        <v>1</v>
      </c>
      <c r="F77" s="110">
        <f t="shared" si="7"/>
        <v>1</v>
      </c>
      <c r="G77" s="107">
        <f t="shared" si="20"/>
        <v>0.33333333333333298</v>
      </c>
      <c r="H77" s="196"/>
      <c r="I77" s="196"/>
      <c r="J77" s="196"/>
      <c r="K77" s="196"/>
      <c r="L77" s="197"/>
      <c r="M77" s="197"/>
      <c r="N77" s="109">
        <f t="shared" si="8"/>
        <v>0</v>
      </c>
      <c r="O77" s="109">
        <f>(SUMIF($B$21:B77,B77,$N$21:N77))</f>
        <v>0</v>
      </c>
      <c r="P77" s="109">
        <f t="shared" si="16"/>
        <v>-2.0833333333333335</v>
      </c>
      <c r="Q77" s="197"/>
      <c r="R77" s="107">
        <f t="shared" si="9"/>
        <v>0</v>
      </c>
      <c r="S77" s="109">
        <f t="shared" si="10"/>
        <v>0</v>
      </c>
      <c r="T77" s="109">
        <f t="shared" si="11"/>
        <v>0</v>
      </c>
      <c r="U77" s="109">
        <f t="shared" si="12"/>
        <v>0</v>
      </c>
      <c r="V77" s="109">
        <f t="shared" si="13"/>
        <v>0</v>
      </c>
      <c r="W77" s="109">
        <f t="shared" si="14"/>
        <v>0</v>
      </c>
      <c r="X77" s="196"/>
      <c r="Y77" s="198"/>
      <c r="Z77" s="198"/>
      <c r="AA77" s="196"/>
      <c r="AB77" s="196"/>
      <c r="AC77" s="196"/>
      <c r="AD77" s="199"/>
      <c r="AE77" s="109">
        <f t="shared" si="17"/>
        <v>-13.666666666666654</v>
      </c>
      <c r="AF77" s="109">
        <f t="shared" si="18"/>
        <v>7</v>
      </c>
      <c r="AG77" s="109">
        <f t="shared" si="19"/>
        <v>0.125</v>
      </c>
      <c r="AH77" s="190"/>
      <c r="AI77" s="190"/>
      <c r="AJ77" s="190"/>
      <c r="AK77" s="190"/>
      <c r="AL77" s="108">
        <f t="shared" si="15"/>
        <v>44252</v>
      </c>
      <c r="AM77" s="107">
        <f t="shared" si="21"/>
        <v>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5">
        <f t="shared" si="22"/>
        <v>0</v>
      </c>
    </row>
    <row r="78" spans="1:61" ht="27.75" customHeight="1" x14ac:dyDescent="0.15">
      <c r="A78" s="112">
        <v>44253</v>
      </c>
      <c r="B78" s="111">
        <f t="shared" si="3"/>
        <v>9</v>
      </c>
      <c r="C78" s="111">
        <f t="shared" si="4"/>
        <v>5</v>
      </c>
      <c r="D78" s="110">
        <f t="shared" si="5"/>
        <v>1.1000000000000001</v>
      </c>
      <c r="E78" s="110">
        <f t="shared" si="6"/>
        <v>1</v>
      </c>
      <c r="F78" s="110">
        <f t="shared" si="7"/>
        <v>1</v>
      </c>
      <c r="G78" s="107">
        <f t="shared" si="20"/>
        <v>0.33333333333333298</v>
      </c>
      <c r="H78" s="196"/>
      <c r="I78" s="196"/>
      <c r="J78" s="196"/>
      <c r="K78" s="196"/>
      <c r="L78" s="197"/>
      <c r="M78" s="197"/>
      <c r="N78" s="109">
        <f t="shared" si="8"/>
        <v>0</v>
      </c>
      <c r="O78" s="109">
        <f>(SUMIF($B$21:B78,B78,$N$21:N78))</f>
        <v>0</v>
      </c>
      <c r="P78" s="109">
        <f t="shared" si="16"/>
        <v>-2.0833333333333335</v>
      </c>
      <c r="Q78" s="197"/>
      <c r="R78" s="107">
        <f t="shared" si="9"/>
        <v>0</v>
      </c>
      <c r="S78" s="109">
        <f t="shared" si="10"/>
        <v>0</v>
      </c>
      <c r="T78" s="109">
        <f t="shared" si="11"/>
        <v>0</v>
      </c>
      <c r="U78" s="109">
        <f t="shared" si="12"/>
        <v>0</v>
      </c>
      <c r="V78" s="109">
        <f t="shared" si="13"/>
        <v>0</v>
      </c>
      <c r="W78" s="109">
        <f t="shared" si="14"/>
        <v>0</v>
      </c>
      <c r="X78" s="196"/>
      <c r="Y78" s="198"/>
      <c r="Z78" s="198"/>
      <c r="AA78" s="196"/>
      <c r="AB78" s="196"/>
      <c r="AC78" s="196"/>
      <c r="AD78" s="199"/>
      <c r="AE78" s="109">
        <f t="shared" si="17"/>
        <v>-13.999999999999986</v>
      </c>
      <c r="AF78" s="109">
        <f t="shared" si="18"/>
        <v>7</v>
      </c>
      <c r="AG78" s="109">
        <f t="shared" si="19"/>
        <v>0.125</v>
      </c>
      <c r="AH78" s="190"/>
      <c r="AI78" s="190"/>
      <c r="AJ78" s="190"/>
      <c r="AK78" s="190"/>
      <c r="AL78" s="108">
        <f t="shared" si="15"/>
        <v>44253</v>
      </c>
      <c r="AM78" s="107">
        <f t="shared" si="21"/>
        <v>0</v>
      </c>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5">
        <f t="shared" si="22"/>
        <v>0</v>
      </c>
    </row>
    <row r="79" spans="1:61" ht="27.75" customHeight="1" x14ac:dyDescent="0.15">
      <c r="A79" s="112">
        <v>44254</v>
      </c>
      <c r="B79" s="111">
        <f t="shared" si="3"/>
        <v>9</v>
      </c>
      <c r="C79" s="111">
        <f t="shared" si="4"/>
        <v>6</v>
      </c>
      <c r="D79" s="110">
        <f t="shared" si="5"/>
        <v>1.1000000000000001</v>
      </c>
      <c r="E79" s="110">
        <f t="shared" si="6"/>
        <v>1</v>
      </c>
      <c r="F79" s="110">
        <f t="shared" si="7"/>
        <v>1</v>
      </c>
      <c r="G79" s="107">
        <f t="shared" si="20"/>
        <v>0.33333333333333298</v>
      </c>
      <c r="H79" s="196"/>
      <c r="I79" s="196"/>
      <c r="J79" s="196"/>
      <c r="K79" s="196"/>
      <c r="L79" s="197"/>
      <c r="M79" s="197"/>
      <c r="N79" s="109">
        <f t="shared" si="8"/>
        <v>0</v>
      </c>
      <c r="O79" s="109">
        <f>(SUMIF($B$21:B79,B79,$N$21:N79))</f>
        <v>0</v>
      </c>
      <c r="P79" s="109">
        <f t="shared" si="16"/>
        <v>-2.0833333333333335</v>
      </c>
      <c r="Q79" s="197"/>
      <c r="R79" s="107">
        <f t="shared" si="9"/>
        <v>0</v>
      </c>
      <c r="S79" s="109">
        <f t="shared" si="10"/>
        <v>0</v>
      </c>
      <c r="T79" s="109">
        <f t="shared" si="11"/>
        <v>0</v>
      </c>
      <c r="U79" s="109">
        <f t="shared" si="12"/>
        <v>0</v>
      </c>
      <c r="V79" s="109">
        <f t="shared" si="13"/>
        <v>0</v>
      </c>
      <c r="W79" s="109">
        <f t="shared" si="14"/>
        <v>0</v>
      </c>
      <c r="X79" s="196"/>
      <c r="Y79" s="198"/>
      <c r="Z79" s="198"/>
      <c r="AA79" s="196"/>
      <c r="AB79" s="196"/>
      <c r="AC79" s="196"/>
      <c r="AD79" s="199"/>
      <c r="AE79" s="109">
        <f t="shared" si="17"/>
        <v>-14.333333333333318</v>
      </c>
      <c r="AF79" s="109">
        <f t="shared" si="18"/>
        <v>7</v>
      </c>
      <c r="AG79" s="109">
        <f t="shared" si="19"/>
        <v>0.125</v>
      </c>
      <c r="AH79" s="190"/>
      <c r="AI79" s="190"/>
      <c r="AJ79" s="190"/>
      <c r="AK79" s="190"/>
      <c r="AL79" s="108">
        <f t="shared" si="15"/>
        <v>44254</v>
      </c>
      <c r="AM79" s="107">
        <f t="shared" si="21"/>
        <v>0</v>
      </c>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5">
        <f t="shared" si="22"/>
        <v>0</v>
      </c>
    </row>
    <row r="80" spans="1:61" ht="27.75" customHeight="1" x14ac:dyDescent="0.15">
      <c r="A80" s="112">
        <v>44255</v>
      </c>
      <c r="B80" s="111">
        <f t="shared" si="3"/>
        <v>9</v>
      </c>
      <c r="C80" s="111">
        <f t="shared" si="4"/>
        <v>7</v>
      </c>
      <c r="D80" s="110">
        <f t="shared" si="5"/>
        <v>1.1000000000000001</v>
      </c>
      <c r="E80" s="110">
        <f t="shared" si="6"/>
        <v>1</v>
      </c>
      <c r="F80" s="110">
        <f t="shared" si="7"/>
        <v>1</v>
      </c>
      <c r="G80" s="107">
        <f t="shared" si="20"/>
        <v>0</v>
      </c>
      <c r="H80" s="196"/>
      <c r="I80" s="196"/>
      <c r="J80" s="196"/>
      <c r="K80" s="196"/>
      <c r="L80" s="197"/>
      <c r="M80" s="197"/>
      <c r="N80" s="109">
        <f t="shared" si="8"/>
        <v>0</v>
      </c>
      <c r="O80" s="109">
        <f>(SUMIF($B$21:B80,B80,$N$21:N80))</f>
        <v>0</v>
      </c>
      <c r="P80" s="109">
        <f t="shared" si="16"/>
        <v>-2.0833333333333335</v>
      </c>
      <c r="Q80" s="197"/>
      <c r="R80" s="107">
        <f t="shared" si="9"/>
        <v>0</v>
      </c>
      <c r="S80" s="109">
        <f t="shared" si="10"/>
        <v>0</v>
      </c>
      <c r="T80" s="109">
        <f t="shared" si="11"/>
        <v>0</v>
      </c>
      <c r="U80" s="109">
        <f t="shared" si="12"/>
        <v>0</v>
      </c>
      <c r="V80" s="109">
        <f t="shared" si="13"/>
        <v>0</v>
      </c>
      <c r="W80" s="109">
        <f t="shared" si="14"/>
        <v>0</v>
      </c>
      <c r="X80" s="196"/>
      <c r="Y80" s="198"/>
      <c r="Z80" s="198"/>
      <c r="AA80" s="196"/>
      <c r="AB80" s="196"/>
      <c r="AC80" s="196"/>
      <c r="AD80" s="199"/>
      <c r="AE80" s="109">
        <f t="shared" si="17"/>
        <v>-14.333333333333318</v>
      </c>
      <c r="AF80" s="109">
        <f t="shared" si="18"/>
        <v>7</v>
      </c>
      <c r="AG80" s="109">
        <f t="shared" si="19"/>
        <v>0.125</v>
      </c>
      <c r="AH80" s="190"/>
      <c r="AI80" s="190"/>
      <c r="AJ80" s="190"/>
      <c r="AK80" s="190"/>
      <c r="AL80" s="108">
        <f t="shared" si="15"/>
        <v>44255</v>
      </c>
      <c r="AM80" s="107">
        <f t="shared" si="21"/>
        <v>0</v>
      </c>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5">
        <f t="shared" si="22"/>
        <v>0</v>
      </c>
    </row>
    <row r="81" spans="1:61" ht="27.75" customHeight="1" x14ac:dyDescent="0.15">
      <c r="A81" s="112">
        <v>44256</v>
      </c>
      <c r="B81" s="111">
        <f t="shared" si="3"/>
        <v>9</v>
      </c>
      <c r="C81" s="111">
        <f t="shared" si="4"/>
        <v>1</v>
      </c>
      <c r="D81" s="110">
        <f t="shared" si="5"/>
        <v>1.1000000000000001</v>
      </c>
      <c r="E81" s="110">
        <f t="shared" si="6"/>
        <v>1</v>
      </c>
      <c r="F81" s="110">
        <f t="shared" si="7"/>
        <v>1</v>
      </c>
      <c r="G81" s="107">
        <f t="shared" si="20"/>
        <v>0</v>
      </c>
      <c r="H81" s="196"/>
      <c r="I81" s="196"/>
      <c r="J81" s="196"/>
      <c r="K81" s="196"/>
      <c r="L81" s="197"/>
      <c r="M81" s="197"/>
      <c r="N81" s="109">
        <f t="shared" si="8"/>
        <v>0</v>
      </c>
      <c r="O81" s="109">
        <f>(SUMIF($B$21:B81,B81,$N$21:N81))</f>
        <v>0</v>
      </c>
      <c r="P81" s="109">
        <f t="shared" si="16"/>
        <v>-2.0833333333333335</v>
      </c>
      <c r="Q81" s="197"/>
      <c r="R81" s="107">
        <f t="shared" si="9"/>
        <v>0</v>
      </c>
      <c r="S81" s="109">
        <f t="shared" si="10"/>
        <v>0</v>
      </c>
      <c r="T81" s="109">
        <f t="shared" si="11"/>
        <v>0</v>
      </c>
      <c r="U81" s="109">
        <f t="shared" si="12"/>
        <v>0</v>
      </c>
      <c r="V81" s="109">
        <f t="shared" si="13"/>
        <v>0</v>
      </c>
      <c r="W81" s="109">
        <f t="shared" si="14"/>
        <v>0</v>
      </c>
      <c r="X81" s="196"/>
      <c r="Y81" s="198"/>
      <c r="Z81" s="198"/>
      <c r="AA81" s="196"/>
      <c r="AB81" s="196"/>
      <c r="AC81" s="196"/>
      <c r="AD81" s="199"/>
      <c r="AE81" s="109">
        <f t="shared" si="17"/>
        <v>-14.333333333333318</v>
      </c>
      <c r="AF81" s="109">
        <f t="shared" si="18"/>
        <v>7</v>
      </c>
      <c r="AG81" s="109">
        <f t="shared" si="19"/>
        <v>0.125</v>
      </c>
      <c r="AH81" s="190"/>
      <c r="AI81" s="190"/>
      <c r="AJ81" s="190"/>
      <c r="AK81" s="190"/>
      <c r="AL81" s="108">
        <f t="shared" si="15"/>
        <v>44256</v>
      </c>
      <c r="AM81" s="107">
        <f t="shared" si="21"/>
        <v>0</v>
      </c>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5">
        <f t="shared" si="22"/>
        <v>0</v>
      </c>
    </row>
    <row r="82" spans="1:61" ht="27.75" customHeight="1" x14ac:dyDescent="0.15">
      <c r="A82" s="112">
        <v>44257</v>
      </c>
      <c r="B82" s="111">
        <f t="shared" si="3"/>
        <v>10</v>
      </c>
      <c r="C82" s="111">
        <f t="shared" si="4"/>
        <v>2</v>
      </c>
      <c r="D82" s="110">
        <f t="shared" si="5"/>
        <v>1.1000000000000001</v>
      </c>
      <c r="E82" s="110">
        <f t="shared" si="6"/>
        <v>1</v>
      </c>
      <c r="F82" s="110">
        <f t="shared" si="7"/>
        <v>1</v>
      </c>
      <c r="G82" s="107">
        <f t="shared" si="20"/>
        <v>0.33333333333333331</v>
      </c>
      <c r="H82" s="196"/>
      <c r="I82" s="196"/>
      <c r="J82" s="196"/>
      <c r="K82" s="196"/>
      <c r="L82" s="197"/>
      <c r="M82" s="197"/>
      <c r="N82" s="109">
        <f t="shared" si="8"/>
        <v>0</v>
      </c>
      <c r="O82" s="109">
        <f>(SUMIF($B$21:B82,B82,$N$21:N82))</f>
        <v>0</v>
      </c>
      <c r="P82" s="109">
        <f t="shared" si="16"/>
        <v>-2.0833333333333335</v>
      </c>
      <c r="Q82" s="197"/>
      <c r="R82" s="107">
        <f t="shared" si="9"/>
        <v>0</v>
      </c>
      <c r="S82" s="109">
        <f t="shared" si="10"/>
        <v>0</v>
      </c>
      <c r="T82" s="109">
        <f t="shared" si="11"/>
        <v>0</v>
      </c>
      <c r="U82" s="109">
        <f t="shared" si="12"/>
        <v>0</v>
      </c>
      <c r="V82" s="109">
        <f t="shared" si="13"/>
        <v>0</v>
      </c>
      <c r="W82" s="109">
        <f t="shared" si="14"/>
        <v>0</v>
      </c>
      <c r="X82" s="196"/>
      <c r="Y82" s="198"/>
      <c r="Z82" s="198"/>
      <c r="AA82" s="196"/>
      <c r="AB82" s="196"/>
      <c r="AC82" s="196"/>
      <c r="AD82" s="199"/>
      <c r="AE82" s="109">
        <f t="shared" si="17"/>
        <v>-14.666666666666652</v>
      </c>
      <c r="AF82" s="109">
        <f t="shared" si="18"/>
        <v>7</v>
      </c>
      <c r="AG82" s="109">
        <f t="shared" si="19"/>
        <v>0.125</v>
      </c>
      <c r="AH82" s="190"/>
      <c r="AI82" s="190"/>
      <c r="AJ82" s="190"/>
      <c r="AK82" s="190"/>
      <c r="AL82" s="108">
        <f t="shared" si="15"/>
        <v>44257</v>
      </c>
      <c r="AM82" s="107">
        <f t="shared" si="21"/>
        <v>0</v>
      </c>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5">
        <f t="shared" si="22"/>
        <v>0</v>
      </c>
    </row>
    <row r="83" spans="1:61" ht="27.75" customHeight="1" x14ac:dyDescent="0.15">
      <c r="A83" s="112">
        <v>44258</v>
      </c>
      <c r="B83" s="111">
        <f t="shared" ref="B83:B146" si="23">WEEKNUM(A83,2)</f>
        <v>10</v>
      </c>
      <c r="C83" s="111">
        <f t="shared" ref="C83:C146" si="24">WEEKDAY(A83)</f>
        <v>3</v>
      </c>
      <c r="D83" s="110">
        <f t="shared" ref="D83:D146" si="25">IF(W83&gt;0,$V$14,$V$14)</f>
        <v>1.1000000000000001</v>
      </c>
      <c r="E83" s="110">
        <f t="shared" ref="E83:E146" si="26">IF(C83=1,$V$10,1)</f>
        <v>1</v>
      </c>
      <c r="F83" s="110">
        <f t="shared" ref="F83:F146" si="27">IF(OR($A$2=A83,$A$3=A83,$A$4=A83,$A$5=A83,$A$6=A83,$A$7=A83,$A$8=A83,$A$9=A83,$A$10=A83),$V$11,1)</f>
        <v>1</v>
      </c>
      <c r="G83" s="107">
        <f t="shared" si="20"/>
        <v>0.33333333333333331</v>
      </c>
      <c r="H83" s="196"/>
      <c r="I83" s="196"/>
      <c r="J83" s="196"/>
      <c r="K83" s="196"/>
      <c r="L83" s="197"/>
      <c r="M83" s="197"/>
      <c r="N83" s="109">
        <f t="shared" ref="N83:N146" si="28">((((I83-H83+N(I83&lt;H83)+(K83-J83+N(K83&lt;J83))+L83-M83))))</f>
        <v>0</v>
      </c>
      <c r="O83" s="109">
        <f>(SUMIF($B$21:B83,B83,$N$21:N83))</f>
        <v>0</v>
      </c>
      <c r="P83" s="109">
        <f t="shared" si="16"/>
        <v>-2.0833333333333335</v>
      </c>
      <c r="Q83" s="197"/>
      <c r="R83" s="107">
        <f t="shared" ref="R83:R146" si="29">((I83-H83+N(I83&lt;H83)+(K83-J83+N(K83&lt;J83))+L83-M83))*MAX(E83,F83)-N83</f>
        <v>0</v>
      </c>
      <c r="S83" s="109">
        <f t="shared" ref="S83:S146" si="30">Q83*$V$12-Q83</f>
        <v>0</v>
      </c>
      <c r="T83" s="109">
        <f t="shared" ref="T83:T146" si="31">((N83-Q83)*$V$13)-N83+Q83</f>
        <v>0</v>
      </c>
      <c r="U83" s="109">
        <f t="shared" ref="U83:U146" si="32">(W83*D83)-W83</f>
        <v>0</v>
      </c>
      <c r="V83" s="109">
        <f t="shared" ref="V83:V146" si="33">R83+S83+T83+U83</f>
        <v>0</v>
      </c>
      <c r="W83" s="109">
        <f t="shared" ref="W83:W146" si="34">(MAX(,MIN($AG$14+($AF$14&gt;$AG$14),I83+(H83&gt;I83))-MAX($AF$14,H83))+MAX(,(MIN($AG$14,I83+(H83&gt;I83))-H83)*($AF$14&gt;$AG$14))+MAX(,MIN($AG$14+($AF$14&gt;$AG$14),L83+0)-$AF$14)*(H83&gt;I83))+(MAX(,MIN($AG$14+($AF$14&gt;$AG$14),K83+(J83&gt;K83))-MAX($AF$14,J83))+MAX(,(MIN($AG$14,K83+(J83&gt;K83))-J83)*($AF$14&gt;$AG$14))+MAX(,MIN($AG$14+($AF$14&gt;$AG$14),K83+0)-$AF$14)*(J83&gt;K83))</f>
        <v>0</v>
      </c>
      <c r="X83" s="196"/>
      <c r="Y83" s="198"/>
      <c r="Z83" s="198"/>
      <c r="AA83" s="196"/>
      <c r="AB83" s="196"/>
      <c r="AC83" s="196"/>
      <c r="AD83" s="199"/>
      <c r="AE83" s="109">
        <f t="shared" si="17"/>
        <v>-14.999999999999986</v>
      </c>
      <c r="AF83" s="109">
        <f t="shared" si="18"/>
        <v>7</v>
      </c>
      <c r="AG83" s="109">
        <f t="shared" si="19"/>
        <v>0.125</v>
      </c>
      <c r="AH83" s="190"/>
      <c r="AI83" s="190"/>
      <c r="AJ83" s="190"/>
      <c r="AK83" s="190"/>
      <c r="AL83" s="108">
        <f t="shared" ref="AL83:AL146" si="35">A83</f>
        <v>44258</v>
      </c>
      <c r="AM83" s="107">
        <f t="shared" si="21"/>
        <v>0</v>
      </c>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5">
        <f t="shared" si="22"/>
        <v>0</v>
      </c>
    </row>
    <row r="84" spans="1:61" ht="27.75" customHeight="1" x14ac:dyDescent="0.15">
      <c r="A84" s="112">
        <v>44259</v>
      </c>
      <c r="B84" s="111">
        <f t="shared" si="23"/>
        <v>10</v>
      </c>
      <c r="C84" s="111">
        <f t="shared" si="24"/>
        <v>4</v>
      </c>
      <c r="D84" s="110">
        <f t="shared" si="25"/>
        <v>1.1000000000000001</v>
      </c>
      <c r="E84" s="110">
        <f t="shared" si="26"/>
        <v>1</v>
      </c>
      <c r="F84" s="110">
        <f t="shared" si="27"/>
        <v>1</v>
      </c>
      <c r="G84" s="107">
        <f t="shared" si="20"/>
        <v>0.33333333333333298</v>
      </c>
      <c r="H84" s="196"/>
      <c r="I84" s="196"/>
      <c r="J84" s="196"/>
      <c r="K84" s="196"/>
      <c r="L84" s="197"/>
      <c r="M84" s="197"/>
      <c r="N84" s="109">
        <f t="shared" si="28"/>
        <v>0</v>
      </c>
      <c r="O84" s="109">
        <f>(SUMIF($B$21:B84,B84,$N$21:N84))</f>
        <v>0</v>
      </c>
      <c r="P84" s="109">
        <f t="shared" ref="P84:P147" si="36">IF(C84=2,-$AG$13+O84,IF(P83&lt;0,-$AG$13+O84,-$AG$13+O84))</f>
        <v>-2.0833333333333335</v>
      </c>
      <c r="Q84" s="197"/>
      <c r="R84" s="107">
        <f t="shared" si="29"/>
        <v>0</v>
      </c>
      <c r="S84" s="109">
        <f t="shared" si="30"/>
        <v>0</v>
      </c>
      <c r="T84" s="109">
        <f t="shared" si="31"/>
        <v>0</v>
      </c>
      <c r="U84" s="109">
        <f t="shared" si="32"/>
        <v>0</v>
      </c>
      <c r="V84" s="109">
        <f t="shared" si="33"/>
        <v>0</v>
      </c>
      <c r="W84" s="109">
        <f t="shared" si="34"/>
        <v>0</v>
      </c>
      <c r="X84" s="196"/>
      <c r="Y84" s="198"/>
      <c r="Z84" s="198"/>
      <c r="AA84" s="196"/>
      <c r="AB84" s="196"/>
      <c r="AC84" s="196"/>
      <c r="AD84" s="199"/>
      <c r="AE84" s="109">
        <f t="shared" ref="AE84:AE147" si="37">AE83-G84+N84++Q84+V84+X84+AB84-AA84+Z84</f>
        <v>-15.333333333333318</v>
      </c>
      <c r="AF84" s="109">
        <f t="shared" ref="AF84:AF147" si="38">AF83-X84</f>
        <v>7</v>
      </c>
      <c r="AG84" s="109">
        <f t="shared" ref="AG84:AG147" si="39">AG83+Q84-AC84-AB84</f>
        <v>0.125</v>
      </c>
      <c r="AH84" s="190"/>
      <c r="AI84" s="190"/>
      <c r="AJ84" s="190"/>
      <c r="AK84" s="190"/>
      <c r="AL84" s="108">
        <f t="shared" si="35"/>
        <v>44259</v>
      </c>
      <c r="AM84" s="107">
        <f t="shared" si="21"/>
        <v>0</v>
      </c>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5">
        <f t="shared" si="22"/>
        <v>0</v>
      </c>
    </row>
    <row r="85" spans="1:61" ht="27.75" customHeight="1" x14ac:dyDescent="0.15">
      <c r="A85" s="112">
        <v>44260</v>
      </c>
      <c r="B85" s="111">
        <f t="shared" si="23"/>
        <v>10</v>
      </c>
      <c r="C85" s="111">
        <f t="shared" si="24"/>
        <v>5</v>
      </c>
      <c r="D85" s="110">
        <f t="shared" si="25"/>
        <v>1.1000000000000001</v>
      </c>
      <c r="E85" s="110">
        <f t="shared" si="26"/>
        <v>1</v>
      </c>
      <c r="F85" s="110">
        <f t="shared" si="27"/>
        <v>1</v>
      </c>
      <c r="G85" s="107">
        <f t="shared" ref="G85:G148" si="40">IF(ISERROR(VLOOKUP(A85,$A$2:$K$15,1,FALSE)),VLOOKUP(C85,$F$2:$V$8,17,FALSE),VLOOKUP(A85,$A$2:$K$15,11,FALSE))</f>
        <v>0.33333333333333298</v>
      </c>
      <c r="H85" s="196"/>
      <c r="I85" s="196"/>
      <c r="J85" s="196"/>
      <c r="K85" s="196"/>
      <c r="L85" s="197"/>
      <c r="M85" s="197"/>
      <c r="N85" s="109">
        <f t="shared" si="28"/>
        <v>0</v>
      </c>
      <c r="O85" s="109">
        <f>(SUMIF($B$21:B85,B85,$N$21:N85))</f>
        <v>0</v>
      </c>
      <c r="P85" s="109">
        <f t="shared" si="36"/>
        <v>-2.0833333333333335</v>
      </c>
      <c r="Q85" s="197"/>
      <c r="R85" s="107">
        <f t="shared" si="29"/>
        <v>0</v>
      </c>
      <c r="S85" s="109">
        <f t="shared" si="30"/>
        <v>0</v>
      </c>
      <c r="T85" s="109">
        <f t="shared" si="31"/>
        <v>0</v>
      </c>
      <c r="U85" s="109">
        <f t="shared" si="32"/>
        <v>0</v>
      </c>
      <c r="V85" s="109">
        <f t="shared" si="33"/>
        <v>0</v>
      </c>
      <c r="W85" s="109">
        <f t="shared" si="34"/>
        <v>0</v>
      </c>
      <c r="X85" s="196"/>
      <c r="Y85" s="198"/>
      <c r="Z85" s="198"/>
      <c r="AA85" s="196"/>
      <c r="AB85" s="196"/>
      <c r="AC85" s="196"/>
      <c r="AD85" s="199"/>
      <c r="AE85" s="109">
        <f t="shared" si="37"/>
        <v>-15.66666666666665</v>
      </c>
      <c r="AF85" s="109">
        <f t="shared" si="38"/>
        <v>7</v>
      </c>
      <c r="AG85" s="109">
        <f t="shared" si="39"/>
        <v>0.125</v>
      </c>
      <c r="AH85" s="190"/>
      <c r="AI85" s="190"/>
      <c r="AJ85" s="190"/>
      <c r="AK85" s="190"/>
      <c r="AL85" s="108">
        <f t="shared" si="35"/>
        <v>44260</v>
      </c>
      <c r="AM85" s="107">
        <f t="shared" ref="AM85:AM148" si="41">SUM(AN85:BH85)</f>
        <v>0</v>
      </c>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5">
        <f t="shared" ref="BI85:BI148" si="42">IF(N85=0,0,AM85/N85)</f>
        <v>0</v>
      </c>
    </row>
    <row r="86" spans="1:61" ht="27.75" customHeight="1" x14ac:dyDescent="0.15">
      <c r="A86" s="112">
        <v>44261</v>
      </c>
      <c r="B86" s="111">
        <f t="shared" si="23"/>
        <v>10</v>
      </c>
      <c r="C86" s="111">
        <f t="shared" si="24"/>
        <v>6</v>
      </c>
      <c r="D86" s="110">
        <f t="shared" si="25"/>
        <v>1.1000000000000001</v>
      </c>
      <c r="E86" s="110">
        <f t="shared" si="26"/>
        <v>1</v>
      </c>
      <c r="F86" s="110">
        <f t="shared" si="27"/>
        <v>1</v>
      </c>
      <c r="G86" s="107">
        <f t="shared" si="40"/>
        <v>0.33333333333333298</v>
      </c>
      <c r="H86" s="196"/>
      <c r="I86" s="196"/>
      <c r="J86" s="196"/>
      <c r="K86" s="196"/>
      <c r="L86" s="197"/>
      <c r="M86" s="197"/>
      <c r="N86" s="109">
        <f t="shared" si="28"/>
        <v>0</v>
      </c>
      <c r="O86" s="109">
        <f>(SUMIF($B$21:B86,B86,$N$21:N86))</f>
        <v>0</v>
      </c>
      <c r="P86" s="109">
        <f t="shared" si="36"/>
        <v>-2.0833333333333335</v>
      </c>
      <c r="Q86" s="197"/>
      <c r="R86" s="107">
        <f t="shared" si="29"/>
        <v>0</v>
      </c>
      <c r="S86" s="109">
        <f t="shared" si="30"/>
        <v>0</v>
      </c>
      <c r="T86" s="109">
        <f t="shared" si="31"/>
        <v>0</v>
      </c>
      <c r="U86" s="109">
        <f t="shared" si="32"/>
        <v>0</v>
      </c>
      <c r="V86" s="109">
        <f t="shared" si="33"/>
        <v>0</v>
      </c>
      <c r="W86" s="109">
        <f t="shared" si="34"/>
        <v>0</v>
      </c>
      <c r="X86" s="196"/>
      <c r="Y86" s="198"/>
      <c r="Z86" s="198"/>
      <c r="AA86" s="196"/>
      <c r="AB86" s="196"/>
      <c r="AC86" s="196"/>
      <c r="AD86" s="199"/>
      <c r="AE86" s="109">
        <f t="shared" si="37"/>
        <v>-15.999999999999982</v>
      </c>
      <c r="AF86" s="109">
        <f t="shared" si="38"/>
        <v>7</v>
      </c>
      <c r="AG86" s="109">
        <f t="shared" si="39"/>
        <v>0.125</v>
      </c>
      <c r="AH86" s="190"/>
      <c r="AI86" s="190"/>
      <c r="AJ86" s="190"/>
      <c r="AK86" s="190"/>
      <c r="AL86" s="108">
        <f t="shared" si="35"/>
        <v>44261</v>
      </c>
      <c r="AM86" s="107">
        <f t="shared" si="41"/>
        <v>0</v>
      </c>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5">
        <f t="shared" si="42"/>
        <v>0</v>
      </c>
    </row>
    <row r="87" spans="1:61" ht="27.75" customHeight="1" x14ac:dyDescent="0.15">
      <c r="A87" s="112">
        <v>44262</v>
      </c>
      <c r="B87" s="111">
        <f t="shared" si="23"/>
        <v>10</v>
      </c>
      <c r="C87" s="111">
        <f t="shared" si="24"/>
        <v>7</v>
      </c>
      <c r="D87" s="110">
        <f t="shared" si="25"/>
        <v>1.1000000000000001</v>
      </c>
      <c r="E87" s="110">
        <f t="shared" si="26"/>
        <v>1</v>
      </c>
      <c r="F87" s="110">
        <f t="shared" si="27"/>
        <v>1</v>
      </c>
      <c r="G87" s="107">
        <f t="shared" si="40"/>
        <v>0</v>
      </c>
      <c r="H87" s="196"/>
      <c r="I87" s="196"/>
      <c r="J87" s="196"/>
      <c r="K87" s="196"/>
      <c r="L87" s="197"/>
      <c r="M87" s="197"/>
      <c r="N87" s="109">
        <f t="shared" si="28"/>
        <v>0</v>
      </c>
      <c r="O87" s="109">
        <f>(SUMIF($B$21:B87,B87,$N$21:N87))</f>
        <v>0</v>
      </c>
      <c r="P87" s="109">
        <f t="shared" si="36"/>
        <v>-2.0833333333333335</v>
      </c>
      <c r="Q87" s="197"/>
      <c r="R87" s="107">
        <f t="shared" si="29"/>
        <v>0</v>
      </c>
      <c r="S87" s="109">
        <f t="shared" si="30"/>
        <v>0</v>
      </c>
      <c r="T87" s="109">
        <f t="shared" si="31"/>
        <v>0</v>
      </c>
      <c r="U87" s="109">
        <f t="shared" si="32"/>
        <v>0</v>
      </c>
      <c r="V87" s="109">
        <f t="shared" si="33"/>
        <v>0</v>
      </c>
      <c r="W87" s="109">
        <f t="shared" si="34"/>
        <v>0</v>
      </c>
      <c r="X87" s="196"/>
      <c r="Y87" s="198"/>
      <c r="Z87" s="198"/>
      <c r="AA87" s="196"/>
      <c r="AB87" s="196"/>
      <c r="AC87" s="196"/>
      <c r="AD87" s="199"/>
      <c r="AE87" s="109">
        <f t="shared" si="37"/>
        <v>-15.999999999999982</v>
      </c>
      <c r="AF87" s="109">
        <f t="shared" si="38"/>
        <v>7</v>
      </c>
      <c r="AG87" s="109">
        <f t="shared" si="39"/>
        <v>0.125</v>
      </c>
      <c r="AH87" s="190"/>
      <c r="AI87" s="190"/>
      <c r="AJ87" s="190"/>
      <c r="AK87" s="190"/>
      <c r="AL87" s="108">
        <f t="shared" si="35"/>
        <v>44262</v>
      </c>
      <c r="AM87" s="107">
        <f t="shared" si="41"/>
        <v>0</v>
      </c>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5">
        <f t="shared" si="42"/>
        <v>0</v>
      </c>
    </row>
    <row r="88" spans="1:61" ht="27.75" customHeight="1" x14ac:dyDescent="0.15">
      <c r="A88" s="112">
        <v>44263</v>
      </c>
      <c r="B88" s="111">
        <f t="shared" si="23"/>
        <v>10</v>
      </c>
      <c r="C88" s="111">
        <f t="shared" si="24"/>
        <v>1</v>
      </c>
      <c r="D88" s="110">
        <f t="shared" si="25"/>
        <v>1.1000000000000001</v>
      </c>
      <c r="E88" s="110">
        <f t="shared" si="26"/>
        <v>1</v>
      </c>
      <c r="F88" s="110">
        <f t="shared" si="27"/>
        <v>1</v>
      </c>
      <c r="G88" s="107">
        <f t="shared" si="40"/>
        <v>0</v>
      </c>
      <c r="H88" s="196"/>
      <c r="I88" s="196"/>
      <c r="J88" s="196"/>
      <c r="K88" s="196"/>
      <c r="L88" s="197"/>
      <c r="M88" s="197"/>
      <c r="N88" s="109">
        <f t="shared" si="28"/>
        <v>0</v>
      </c>
      <c r="O88" s="109">
        <f>(SUMIF($B$21:B88,B88,$N$21:N88))</f>
        <v>0</v>
      </c>
      <c r="P88" s="109">
        <f t="shared" si="36"/>
        <v>-2.0833333333333335</v>
      </c>
      <c r="Q88" s="197"/>
      <c r="R88" s="107">
        <f t="shared" si="29"/>
        <v>0</v>
      </c>
      <c r="S88" s="109">
        <f t="shared" si="30"/>
        <v>0</v>
      </c>
      <c r="T88" s="109">
        <f t="shared" si="31"/>
        <v>0</v>
      </c>
      <c r="U88" s="109">
        <f t="shared" si="32"/>
        <v>0</v>
      </c>
      <c r="V88" s="109">
        <f t="shared" si="33"/>
        <v>0</v>
      </c>
      <c r="W88" s="109">
        <f t="shared" si="34"/>
        <v>0</v>
      </c>
      <c r="X88" s="196"/>
      <c r="Y88" s="198"/>
      <c r="Z88" s="198"/>
      <c r="AA88" s="196"/>
      <c r="AB88" s="196"/>
      <c r="AC88" s="196"/>
      <c r="AD88" s="199"/>
      <c r="AE88" s="109">
        <f t="shared" si="37"/>
        <v>-15.999999999999982</v>
      </c>
      <c r="AF88" s="109">
        <f t="shared" si="38"/>
        <v>7</v>
      </c>
      <c r="AG88" s="109">
        <f t="shared" si="39"/>
        <v>0.125</v>
      </c>
      <c r="AH88" s="190"/>
      <c r="AI88" s="190"/>
      <c r="AJ88" s="190"/>
      <c r="AK88" s="190"/>
      <c r="AL88" s="108">
        <f t="shared" si="35"/>
        <v>44263</v>
      </c>
      <c r="AM88" s="107">
        <f t="shared" si="41"/>
        <v>0</v>
      </c>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5">
        <f t="shared" si="42"/>
        <v>0</v>
      </c>
    </row>
    <row r="89" spans="1:61" ht="27.75" customHeight="1" x14ac:dyDescent="0.15">
      <c r="A89" s="112">
        <v>44264</v>
      </c>
      <c r="B89" s="111">
        <f t="shared" si="23"/>
        <v>11</v>
      </c>
      <c r="C89" s="111">
        <f t="shared" si="24"/>
        <v>2</v>
      </c>
      <c r="D89" s="110">
        <f t="shared" si="25"/>
        <v>1.1000000000000001</v>
      </c>
      <c r="E89" s="110">
        <f t="shared" si="26"/>
        <v>1</v>
      </c>
      <c r="F89" s="110">
        <f t="shared" si="27"/>
        <v>1</v>
      </c>
      <c r="G89" s="107">
        <f t="shared" si="40"/>
        <v>0.33333333333333331</v>
      </c>
      <c r="H89" s="196"/>
      <c r="I89" s="196"/>
      <c r="J89" s="196"/>
      <c r="K89" s="196"/>
      <c r="L89" s="197"/>
      <c r="M89" s="197"/>
      <c r="N89" s="109">
        <f t="shared" si="28"/>
        <v>0</v>
      </c>
      <c r="O89" s="109">
        <f>(SUMIF($B$21:B89,B89,$N$21:N89))</f>
        <v>0</v>
      </c>
      <c r="P89" s="109">
        <f t="shared" si="36"/>
        <v>-2.0833333333333335</v>
      </c>
      <c r="Q89" s="197"/>
      <c r="R89" s="107">
        <f t="shared" si="29"/>
        <v>0</v>
      </c>
      <c r="S89" s="109">
        <f t="shared" si="30"/>
        <v>0</v>
      </c>
      <c r="T89" s="109">
        <f t="shared" si="31"/>
        <v>0</v>
      </c>
      <c r="U89" s="109">
        <f t="shared" si="32"/>
        <v>0</v>
      </c>
      <c r="V89" s="109">
        <f t="shared" si="33"/>
        <v>0</v>
      </c>
      <c r="W89" s="109">
        <f t="shared" si="34"/>
        <v>0</v>
      </c>
      <c r="X89" s="196"/>
      <c r="Y89" s="198"/>
      <c r="Z89" s="198"/>
      <c r="AA89" s="196"/>
      <c r="AB89" s="196"/>
      <c r="AC89" s="196"/>
      <c r="AD89" s="199"/>
      <c r="AE89" s="109">
        <f t="shared" si="37"/>
        <v>-16.333333333333314</v>
      </c>
      <c r="AF89" s="109">
        <f t="shared" si="38"/>
        <v>7</v>
      </c>
      <c r="AG89" s="109">
        <f t="shared" si="39"/>
        <v>0.125</v>
      </c>
      <c r="AH89" s="190"/>
      <c r="AI89" s="190"/>
      <c r="AJ89" s="190"/>
      <c r="AK89" s="190"/>
      <c r="AL89" s="108">
        <f t="shared" si="35"/>
        <v>44264</v>
      </c>
      <c r="AM89" s="107">
        <f t="shared" si="41"/>
        <v>0</v>
      </c>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5">
        <f t="shared" si="42"/>
        <v>0</v>
      </c>
    </row>
    <row r="90" spans="1:61" ht="27.75" customHeight="1" x14ac:dyDescent="0.15">
      <c r="A90" s="112">
        <v>44265</v>
      </c>
      <c r="B90" s="111">
        <f t="shared" si="23"/>
        <v>11</v>
      </c>
      <c r="C90" s="111">
        <f t="shared" si="24"/>
        <v>3</v>
      </c>
      <c r="D90" s="110">
        <f t="shared" si="25"/>
        <v>1.1000000000000001</v>
      </c>
      <c r="E90" s="110">
        <f t="shared" si="26"/>
        <v>1</v>
      </c>
      <c r="F90" s="110">
        <f t="shared" si="27"/>
        <v>1</v>
      </c>
      <c r="G90" s="107">
        <f t="shared" si="40"/>
        <v>0.33333333333333331</v>
      </c>
      <c r="H90" s="196"/>
      <c r="I90" s="196"/>
      <c r="J90" s="196"/>
      <c r="K90" s="196"/>
      <c r="L90" s="197"/>
      <c r="M90" s="197"/>
      <c r="N90" s="109">
        <f t="shared" si="28"/>
        <v>0</v>
      </c>
      <c r="O90" s="109">
        <f>(SUMIF($B$21:B90,B90,$N$21:N90))</f>
        <v>0</v>
      </c>
      <c r="P90" s="109">
        <f t="shared" si="36"/>
        <v>-2.0833333333333335</v>
      </c>
      <c r="Q90" s="197"/>
      <c r="R90" s="107">
        <f t="shared" si="29"/>
        <v>0</v>
      </c>
      <c r="S90" s="109">
        <f t="shared" si="30"/>
        <v>0</v>
      </c>
      <c r="T90" s="109">
        <f t="shared" si="31"/>
        <v>0</v>
      </c>
      <c r="U90" s="109">
        <f t="shared" si="32"/>
        <v>0</v>
      </c>
      <c r="V90" s="109">
        <f t="shared" si="33"/>
        <v>0</v>
      </c>
      <c r="W90" s="109">
        <f t="shared" si="34"/>
        <v>0</v>
      </c>
      <c r="X90" s="196"/>
      <c r="Y90" s="198"/>
      <c r="Z90" s="198"/>
      <c r="AA90" s="196"/>
      <c r="AB90" s="196"/>
      <c r="AC90" s="196"/>
      <c r="AD90" s="199"/>
      <c r="AE90" s="109">
        <f t="shared" si="37"/>
        <v>-16.666666666666647</v>
      </c>
      <c r="AF90" s="109">
        <f t="shared" si="38"/>
        <v>7</v>
      </c>
      <c r="AG90" s="109">
        <f t="shared" si="39"/>
        <v>0.125</v>
      </c>
      <c r="AH90" s="190"/>
      <c r="AI90" s="190"/>
      <c r="AJ90" s="190"/>
      <c r="AK90" s="190"/>
      <c r="AL90" s="108">
        <f t="shared" si="35"/>
        <v>44265</v>
      </c>
      <c r="AM90" s="107">
        <f t="shared" si="41"/>
        <v>0</v>
      </c>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5">
        <f t="shared" si="42"/>
        <v>0</v>
      </c>
    </row>
    <row r="91" spans="1:61" ht="27.75" customHeight="1" x14ac:dyDescent="0.15">
      <c r="A91" s="112">
        <v>44266</v>
      </c>
      <c r="B91" s="111">
        <f t="shared" si="23"/>
        <v>11</v>
      </c>
      <c r="C91" s="111">
        <f t="shared" si="24"/>
        <v>4</v>
      </c>
      <c r="D91" s="110">
        <f t="shared" si="25"/>
        <v>1.1000000000000001</v>
      </c>
      <c r="E91" s="110">
        <f t="shared" si="26"/>
        <v>1</v>
      </c>
      <c r="F91" s="110">
        <f t="shared" si="27"/>
        <v>1</v>
      </c>
      <c r="G91" s="107">
        <f t="shared" si="40"/>
        <v>0.33333333333333298</v>
      </c>
      <c r="H91" s="196"/>
      <c r="I91" s="196"/>
      <c r="J91" s="196"/>
      <c r="K91" s="196"/>
      <c r="L91" s="197"/>
      <c r="M91" s="197"/>
      <c r="N91" s="109">
        <f t="shared" si="28"/>
        <v>0</v>
      </c>
      <c r="O91" s="109">
        <f>(SUMIF($B$21:B91,B91,$N$21:N91))</f>
        <v>0</v>
      </c>
      <c r="P91" s="109">
        <f t="shared" si="36"/>
        <v>-2.0833333333333335</v>
      </c>
      <c r="Q91" s="197"/>
      <c r="R91" s="107">
        <f t="shared" si="29"/>
        <v>0</v>
      </c>
      <c r="S91" s="109">
        <f t="shared" si="30"/>
        <v>0</v>
      </c>
      <c r="T91" s="109">
        <f t="shared" si="31"/>
        <v>0</v>
      </c>
      <c r="U91" s="109">
        <f t="shared" si="32"/>
        <v>0</v>
      </c>
      <c r="V91" s="109">
        <f t="shared" si="33"/>
        <v>0</v>
      </c>
      <c r="W91" s="109">
        <f t="shared" si="34"/>
        <v>0</v>
      </c>
      <c r="X91" s="196"/>
      <c r="Y91" s="198"/>
      <c r="Z91" s="198"/>
      <c r="AA91" s="196"/>
      <c r="AB91" s="196"/>
      <c r="AC91" s="196"/>
      <c r="AD91" s="199"/>
      <c r="AE91" s="109">
        <f t="shared" si="37"/>
        <v>-16.999999999999979</v>
      </c>
      <c r="AF91" s="109">
        <f t="shared" si="38"/>
        <v>7</v>
      </c>
      <c r="AG91" s="109">
        <f t="shared" si="39"/>
        <v>0.125</v>
      </c>
      <c r="AH91" s="190"/>
      <c r="AI91" s="190"/>
      <c r="AJ91" s="190"/>
      <c r="AK91" s="190"/>
      <c r="AL91" s="108">
        <f t="shared" si="35"/>
        <v>44266</v>
      </c>
      <c r="AM91" s="107">
        <f t="shared" si="41"/>
        <v>0</v>
      </c>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5">
        <f t="shared" si="42"/>
        <v>0</v>
      </c>
    </row>
    <row r="92" spans="1:61" ht="27.75" customHeight="1" x14ac:dyDescent="0.15">
      <c r="A92" s="112">
        <v>44267</v>
      </c>
      <c r="B92" s="111">
        <f t="shared" si="23"/>
        <v>11</v>
      </c>
      <c r="C92" s="111">
        <f t="shared" si="24"/>
        <v>5</v>
      </c>
      <c r="D92" s="110">
        <f t="shared" si="25"/>
        <v>1.1000000000000001</v>
      </c>
      <c r="E92" s="110">
        <f t="shared" si="26"/>
        <v>1</v>
      </c>
      <c r="F92" s="110">
        <f t="shared" si="27"/>
        <v>1</v>
      </c>
      <c r="G92" s="107">
        <f t="shared" si="40"/>
        <v>0.33333333333333298</v>
      </c>
      <c r="H92" s="196"/>
      <c r="I92" s="196"/>
      <c r="J92" s="196"/>
      <c r="K92" s="196"/>
      <c r="L92" s="197"/>
      <c r="M92" s="197"/>
      <c r="N92" s="109">
        <f t="shared" si="28"/>
        <v>0</v>
      </c>
      <c r="O92" s="109">
        <f>(SUMIF($B$21:B92,B92,$N$21:N92))</f>
        <v>0</v>
      </c>
      <c r="P92" s="109">
        <f t="shared" si="36"/>
        <v>-2.0833333333333335</v>
      </c>
      <c r="Q92" s="197"/>
      <c r="R92" s="107">
        <f t="shared" si="29"/>
        <v>0</v>
      </c>
      <c r="S92" s="109">
        <f t="shared" si="30"/>
        <v>0</v>
      </c>
      <c r="T92" s="109">
        <f t="shared" si="31"/>
        <v>0</v>
      </c>
      <c r="U92" s="109">
        <f t="shared" si="32"/>
        <v>0</v>
      </c>
      <c r="V92" s="109">
        <f t="shared" si="33"/>
        <v>0</v>
      </c>
      <c r="W92" s="109">
        <f t="shared" si="34"/>
        <v>0</v>
      </c>
      <c r="X92" s="196"/>
      <c r="Y92" s="198"/>
      <c r="Z92" s="198"/>
      <c r="AA92" s="196"/>
      <c r="AB92" s="196"/>
      <c r="AC92" s="196"/>
      <c r="AD92" s="199"/>
      <c r="AE92" s="109">
        <f t="shared" si="37"/>
        <v>-17.333333333333311</v>
      </c>
      <c r="AF92" s="109">
        <f t="shared" si="38"/>
        <v>7</v>
      </c>
      <c r="AG92" s="109">
        <f t="shared" si="39"/>
        <v>0.125</v>
      </c>
      <c r="AH92" s="190"/>
      <c r="AI92" s="190"/>
      <c r="AJ92" s="190"/>
      <c r="AK92" s="190"/>
      <c r="AL92" s="108">
        <f t="shared" si="35"/>
        <v>44267</v>
      </c>
      <c r="AM92" s="107">
        <f t="shared" si="41"/>
        <v>0</v>
      </c>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5">
        <f t="shared" si="42"/>
        <v>0</v>
      </c>
    </row>
    <row r="93" spans="1:61" ht="27.75" customHeight="1" x14ac:dyDescent="0.15">
      <c r="A93" s="112">
        <v>44268</v>
      </c>
      <c r="B93" s="111">
        <f t="shared" si="23"/>
        <v>11</v>
      </c>
      <c r="C93" s="111">
        <f t="shared" si="24"/>
        <v>6</v>
      </c>
      <c r="D93" s="110">
        <f t="shared" si="25"/>
        <v>1.1000000000000001</v>
      </c>
      <c r="E93" s="110">
        <f t="shared" si="26"/>
        <v>1</v>
      </c>
      <c r="F93" s="110">
        <f t="shared" si="27"/>
        <v>1</v>
      </c>
      <c r="G93" s="107">
        <f t="shared" si="40"/>
        <v>0.33333333333333298</v>
      </c>
      <c r="H93" s="196"/>
      <c r="I93" s="196"/>
      <c r="J93" s="196"/>
      <c r="K93" s="196"/>
      <c r="L93" s="197"/>
      <c r="M93" s="197"/>
      <c r="N93" s="109">
        <f t="shared" si="28"/>
        <v>0</v>
      </c>
      <c r="O93" s="109">
        <f>(SUMIF($B$21:B93,B93,$N$21:N93))</f>
        <v>0</v>
      </c>
      <c r="P93" s="109">
        <f t="shared" si="36"/>
        <v>-2.0833333333333335</v>
      </c>
      <c r="Q93" s="197"/>
      <c r="R93" s="107">
        <f t="shared" si="29"/>
        <v>0</v>
      </c>
      <c r="S93" s="109">
        <f t="shared" si="30"/>
        <v>0</v>
      </c>
      <c r="T93" s="109">
        <f t="shared" si="31"/>
        <v>0</v>
      </c>
      <c r="U93" s="109">
        <f t="shared" si="32"/>
        <v>0</v>
      </c>
      <c r="V93" s="109">
        <f t="shared" si="33"/>
        <v>0</v>
      </c>
      <c r="W93" s="109">
        <f t="shared" si="34"/>
        <v>0</v>
      </c>
      <c r="X93" s="196"/>
      <c r="Y93" s="198"/>
      <c r="Z93" s="198"/>
      <c r="AA93" s="196"/>
      <c r="AB93" s="196"/>
      <c r="AC93" s="196"/>
      <c r="AD93" s="199"/>
      <c r="AE93" s="109">
        <f t="shared" si="37"/>
        <v>-17.666666666666643</v>
      </c>
      <c r="AF93" s="109">
        <f t="shared" si="38"/>
        <v>7</v>
      </c>
      <c r="AG93" s="109">
        <f t="shared" si="39"/>
        <v>0.125</v>
      </c>
      <c r="AH93" s="190"/>
      <c r="AI93" s="190"/>
      <c r="AJ93" s="190"/>
      <c r="AK93" s="190"/>
      <c r="AL93" s="108">
        <f t="shared" si="35"/>
        <v>44268</v>
      </c>
      <c r="AM93" s="107">
        <f t="shared" si="41"/>
        <v>0</v>
      </c>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5">
        <f t="shared" si="42"/>
        <v>0</v>
      </c>
    </row>
    <row r="94" spans="1:61" ht="27.75" customHeight="1" x14ac:dyDescent="0.15">
      <c r="A94" s="112">
        <v>44269</v>
      </c>
      <c r="B94" s="111">
        <f t="shared" si="23"/>
        <v>11</v>
      </c>
      <c r="C94" s="111">
        <f t="shared" si="24"/>
        <v>7</v>
      </c>
      <c r="D94" s="110">
        <f t="shared" si="25"/>
        <v>1.1000000000000001</v>
      </c>
      <c r="E94" s="110">
        <f t="shared" si="26"/>
        <v>1</v>
      </c>
      <c r="F94" s="110">
        <f t="shared" si="27"/>
        <v>1</v>
      </c>
      <c r="G94" s="107">
        <f t="shared" si="40"/>
        <v>0</v>
      </c>
      <c r="H94" s="196"/>
      <c r="I94" s="196"/>
      <c r="J94" s="196"/>
      <c r="K94" s="196"/>
      <c r="L94" s="197"/>
      <c r="M94" s="197"/>
      <c r="N94" s="109">
        <f t="shared" si="28"/>
        <v>0</v>
      </c>
      <c r="O94" s="109">
        <f>(SUMIF($B$21:B94,B94,$N$21:N94))</f>
        <v>0</v>
      </c>
      <c r="P94" s="109">
        <f t="shared" si="36"/>
        <v>-2.0833333333333335</v>
      </c>
      <c r="Q94" s="197"/>
      <c r="R94" s="107">
        <f t="shared" si="29"/>
        <v>0</v>
      </c>
      <c r="S94" s="109">
        <f t="shared" si="30"/>
        <v>0</v>
      </c>
      <c r="T94" s="109">
        <f t="shared" si="31"/>
        <v>0</v>
      </c>
      <c r="U94" s="109">
        <f t="shared" si="32"/>
        <v>0</v>
      </c>
      <c r="V94" s="109">
        <f t="shared" si="33"/>
        <v>0</v>
      </c>
      <c r="W94" s="109">
        <f t="shared" si="34"/>
        <v>0</v>
      </c>
      <c r="X94" s="196"/>
      <c r="Y94" s="198"/>
      <c r="Z94" s="198"/>
      <c r="AA94" s="196"/>
      <c r="AB94" s="196"/>
      <c r="AC94" s="196"/>
      <c r="AD94" s="199"/>
      <c r="AE94" s="109">
        <f t="shared" si="37"/>
        <v>-17.666666666666643</v>
      </c>
      <c r="AF94" s="109">
        <f t="shared" si="38"/>
        <v>7</v>
      </c>
      <c r="AG94" s="109">
        <f t="shared" si="39"/>
        <v>0.125</v>
      </c>
      <c r="AH94" s="190"/>
      <c r="AI94" s="190"/>
      <c r="AJ94" s="190"/>
      <c r="AK94" s="190"/>
      <c r="AL94" s="108">
        <f t="shared" si="35"/>
        <v>44269</v>
      </c>
      <c r="AM94" s="107">
        <f t="shared" si="41"/>
        <v>0</v>
      </c>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5">
        <f t="shared" si="42"/>
        <v>0</v>
      </c>
    </row>
    <row r="95" spans="1:61" ht="27.75" customHeight="1" x14ac:dyDescent="0.15">
      <c r="A95" s="112">
        <v>44270</v>
      </c>
      <c r="B95" s="111">
        <f t="shared" si="23"/>
        <v>11</v>
      </c>
      <c r="C95" s="111">
        <f t="shared" si="24"/>
        <v>1</v>
      </c>
      <c r="D95" s="110">
        <f t="shared" si="25"/>
        <v>1.1000000000000001</v>
      </c>
      <c r="E95" s="110">
        <f t="shared" si="26"/>
        <v>1</v>
      </c>
      <c r="F95" s="110">
        <f t="shared" si="27"/>
        <v>1</v>
      </c>
      <c r="G95" s="107">
        <f t="shared" si="40"/>
        <v>0</v>
      </c>
      <c r="H95" s="196"/>
      <c r="I95" s="196"/>
      <c r="J95" s="196"/>
      <c r="K95" s="196"/>
      <c r="L95" s="197"/>
      <c r="M95" s="197"/>
      <c r="N95" s="109">
        <f t="shared" si="28"/>
        <v>0</v>
      </c>
      <c r="O95" s="109">
        <f>(SUMIF($B$21:B95,B95,$N$21:N95))</f>
        <v>0</v>
      </c>
      <c r="P95" s="109">
        <f t="shared" si="36"/>
        <v>-2.0833333333333335</v>
      </c>
      <c r="Q95" s="197"/>
      <c r="R95" s="107">
        <f t="shared" si="29"/>
        <v>0</v>
      </c>
      <c r="S95" s="109">
        <f t="shared" si="30"/>
        <v>0</v>
      </c>
      <c r="T95" s="109">
        <f t="shared" si="31"/>
        <v>0</v>
      </c>
      <c r="U95" s="109">
        <f t="shared" si="32"/>
        <v>0</v>
      </c>
      <c r="V95" s="109">
        <f t="shared" si="33"/>
        <v>0</v>
      </c>
      <c r="W95" s="109">
        <f t="shared" si="34"/>
        <v>0</v>
      </c>
      <c r="X95" s="196"/>
      <c r="Y95" s="198"/>
      <c r="Z95" s="198"/>
      <c r="AA95" s="196"/>
      <c r="AB95" s="196"/>
      <c r="AC95" s="196"/>
      <c r="AD95" s="199"/>
      <c r="AE95" s="109">
        <f t="shared" si="37"/>
        <v>-17.666666666666643</v>
      </c>
      <c r="AF95" s="109">
        <f t="shared" si="38"/>
        <v>7</v>
      </c>
      <c r="AG95" s="109">
        <f t="shared" si="39"/>
        <v>0.125</v>
      </c>
      <c r="AH95" s="190"/>
      <c r="AI95" s="190"/>
      <c r="AJ95" s="190"/>
      <c r="AK95" s="190"/>
      <c r="AL95" s="108">
        <f t="shared" si="35"/>
        <v>44270</v>
      </c>
      <c r="AM95" s="107">
        <f t="shared" si="41"/>
        <v>0</v>
      </c>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5">
        <f t="shared" si="42"/>
        <v>0</v>
      </c>
    </row>
    <row r="96" spans="1:61" ht="27.75" customHeight="1" x14ac:dyDescent="0.15">
      <c r="A96" s="112">
        <v>44271</v>
      </c>
      <c r="B96" s="111">
        <f t="shared" si="23"/>
        <v>12</v>
      </c>
      <c r="C96" s="111">
        <f t="shared" si="24"/>
        <v>2</v>
      </c>
      <c r="D96" s="110">
        <f t="shared" si="25"/>
        <v>1.1000000000000001</v>
      </c>
      <c r="E96" s="110">
        <f t="shared" si="26"/>
        <v>1</v>
      </c>
      <c r="F96" s="110">
        <f t="shared" si="27"/>
        <v>1</v>
      </c>
      <c r="G96" s="107">
        <f t="shared" si="40"/>
        <v>0.33333333333333331</v>
      </c>
      <c r="H96" s="196"/>
      <c r="I96" s="196"/>
      <c r="J96" s="196"/>
      <c r="K96" s="196"/>
      <c r="L96" s="197"/>
      <c r="M96" s="197"/>
      <c r="N96" s="109">
        <f t="shared" si="28"/>
        <v>0</v>
      </c>
      <c r="O96" s="109">
        <f>(SUMIF($B$21:B96,B96,$N$21:N96))</f>
        <v>0</v>
      </c>
      <c r="P96" s="109">
        <f t="shared" si="36"/>
        <v>-2.0833333333333335</v>
      </c>
      <c r="Q96" s="197"/>
      <c r="R96" s="107">
        <f t="shared" si="29"/>
        <v>0</v>
      </c>
      <c r="S96" s="109">
        <f t="shared" si="30"/>
        <v>0</v>
      </c>
      <c r="T96" s="109">
        <f t="shared" si="31"/>
        <v>0</v>
      </c>
      <c r="U96" s="109">
        <f t="shared" si="32"/>
        <v>0</v>
      </c>
      <c r="V96" s="109">
        <f t="shared" si="33"/>
        <v>0</v>
      </c>
      <c r="W96" s="109">
        <f t="shared" si="34"/>
        <v>0</v>
      </c>
      <c r="X96" s="196"/>
      <c r="Y96" s="198"/>
      <c r="Z96" s="198"/>
      <c r="AA96" s="196"/>
      <c r="AB96" s="196"/>
      <c r="AC96" s="196"/>
      <c r="AD96" s="199"/>
      <c r="AE96" s="109">
        <f t="shared" si="37"/>
        <v>-17.999999999999975</v>
      </c>
      <c r="AF96" s="109">
        <f t="shared" si="38"/>
        <v>7</v>
      </c>
      <c r="AG96" s="109">
        <f t="shared" si="39"/>
        <v>0.125</v>
      </c>
      <c r="AH96" s="190"/>
      <c r="AI96" s="190"/>
      <c r="AJ96" s="190"/>
      <c r="AK96" s="190"/>
      <c r="AL96" s="108">
        <f t="shared" si="35"/>
        <v>44271</v>
      </c>
      <c r="AM96" s="107">
        <f t="shared" si="41"/>
        <v>0</v>
      </c>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5">
        <f t="shared" si="42"/>
        <v>0</v>
      </c>
    </row>
    <row r="97" spans="1:61" ht="27.75" customHeight="1" x14ac:dyDescent="0.15">
      <c r="A97" s="112">
        <v>44272</v>
      </c>
      <c r="B97" s="111">
        <f t="shared" si="23"/>
        <v>12</v>
      </c>
      <c r="C97" s="111">
        <f t="shared" si="24"/>
        <v>3</v>
      </c>
      <c r="D97" s="110">
        <f t="shared" si="25"/>
        <v>1.1000000000000001</v>
      </c>
      <c r="E97" s="110">
        <f t="shared" si="26"/>
        <v>1</v>
      </c>
      <c r="F97" s="110">
        <f t="shared" si="27"/>
        <v>1</v>
      </c>
      <c r="G97" s="107">
        <f t="shared" si="40"/>
        <v>0.33333333333333331</v>
      </c>
      <c r="H97" s="196"/>
      <c r="I97" s="196"/>
      <c r="J97" s="196"/>
      <c r="K97" s="196"/>
      <c r="L97" s="197"/>
      <c r="M97" s="197"/>
      <c r="N97" s="109">
        <f t="shared" si="28"/>
        <v>0</v>
      </c>
      <c r="O97" s="109">
        <f>(SUMIF($B$21:B97,B97,$N$21:N97))</f>
        <v>0</v>
      </c>
      <c r="P97" s="109">
        <f t="shared" si="36"/>
        <v>-2.0833333333333335</v>
      </c>
      <c r="Q97" s="197"/>
      <c r="R97" s="107">
        <f t="shared" si="29"/>
        <v>0</v>
      </c>
      <c r="S97" s="109">
        <f t="shared" si="30"/>
        <v>0</v>
      </c>
      <c r="T97" s="109">
        <f t="shared" si="31"/>
        <v>0</v>
      </c>
      <c r="U97" s="109">
        <f t="shared" si="32"/>
        <v>0</v>
      </c>
      <c r="V97" s="109">
        <f t="shared" si="33"/>
        <v>0</v>
      </c>
      <c r="W97" s="109">
        <f t="shared" si="34"/>
        <v>0</v>
      </c>
      <c r="X97" s="196"/>
      <c r="Y97" s="198"/>
      <c r="Z97" s="198"/>
      <c r="AA97" s="196"/>
      <c r="AB97" s="196"/>
      <c r="AC97" s="196"/>
      <c r="AD97" s="199"/>
      <c r="AE97" s="109">
        <f t="shared" si="37"/>
        <v>-18.333333333333307</v>
      </c>
      <c r="AF97" s="109">
        <f t="shared" si="38"/>
        <v>7</v>
      </c>
      <c r="AG97" s="109">
        <f t="shared" si="39"/>
        <v>0.125</v>
      </c>
      <c r="AH97" s="190"/>
      <c r="AI97" s="190"/>
      <c r="AJ97" s="190"/>
      <c r="AK97" s="190"/>
      <c r="AL97" s="108">
        <f t="shared" si="35"/>
        <v>44272</v>
      </c>
      <c r="AM97" s="107">
        <f t="shared" si="41"/>
        <v>0</v>
      </c>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5">
        <f t="shared" si="42"/>
        <v>0</v>
      </c>
    </row>
    <row r="98" spans="1:61" ht="27.75" customHeight="1" x14ac:dyDescent="0.15">
      <c r="A98" s="112">
        <v>44273</v>
      </c>
      <c r="B98" s="111">
        <f t="shared" si="23"/>
        <v>12</v>
      </c>
      <c r="C98" s="111">
        <f t="shared" si="24"/>
        <v>4</v>
      </c>
      <c r="D98" s="110">
        <f t="shared" si="25"/>
        <v>1.1000000000000001</v>
      </c>
      <c r="E98" s="110">
        <f t="shared" si="26"/>
        <v>1</v>
      </c>
      <c r="F98" s="110">
        <f t="shared" si="27"/>
        <v>1</v>
      </c>
      <c r="G98" s="107">
        <f t="shared" si="40"/>
        <v>0.33333333333333298</v>
      </c>
      <c r="H98" s="196"/>
      <c r="I98" s="196"/>
      <c r="J98" s="196"/>
      <c r="K98" s="196"/>
      <c r="L98" s="197"/>
      <c r="M98" s="197"/>
      <c r="N98" s="109">
        <f t="shared" si="28"/>
        <v>0</v>
      </c>
      <c r="O98" s="109">
        <f>(SUMIF($B$21:B98,B98,$N$21:N98))</f>
        <v>0</v>
      </c>
      <c r="P98" s="109">
        <f t="shared" si="36"/>
        <v>-2.0833333333333335</v>
      </c>
      <c r="Q98" s="197"/>
      <c r="R98" s="107">
        <f t="shared" si="29"/>
        <v>0</v>
      </c>
      <c r="S98" s="109">
        <f t="shared" si="30"/>
        <v>0</v>
      </c>
      <c r="T98" s="109">
        <f t="shared" si="31"/>
        <v>0</v>
      </c>
      <c r="U98" s="109">
        <f t="shared" si="32"/>
        <v>0</v>
      </c>
      <c r="V98" s="109">
        <f t="shared" si="33"/>
        <v>0</v>
      </c>
      <c r="W98" s="109">
        <f t="shared" si="34"/>
        <v>0</v>
      </c>
      <c r="X98" s="196"/>
      <c r="Y98" s="198"/>
      <c r="Z98" s="198"/>
      <c r="AA98" s="196"/>
      <c r="AB98" s="196"/>
      <c r="AC98" s="196"/>
      <c r="AD98" s="199"/>
      <c r="AE98" s="109">
        <f t="shared" si="37"/>
        <v>-18.666666666666639</v>
      </c>
      <c r="AF98" s="109">
        <f t="shared" si="38"/>
        <v>7</v>
      </c>
      <c r="AG98" s="109">
        <f t="shared" si="39"/>
        <v>0.125</v>
      </c>
      <c r="AH98" s="190"/>
      <c r="AI98" s="190"/>
      <c r="AJ98" s="190"/>
      <c r="AK98" s="190"/>
      <c r="AL98" s="108">
        <f t="shared" si="35"/>
        <v>44273</v>
      </c>
      <c r="AM98" s="107">
        <f t="shared" si="41"/>
        <v>0</v>
      </c>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5">
        <f t="shared" si="42"/>
        <v>0</v>
      </c>
    </row>
    <row r="99" spans="1:61" ht="27.75" customHeight="1" x14ac:dyDescent="0.15">
      <c r="A99" s="112">
        <v>44274</v>
      </c>
      <c r="B99" s="111">
        <f t="shared" si="23"/>
        <v>12</v>
      </c>
      <c r="C99" s="111">
        <f t="shared" si="24"/>
        <v>5</v>
      </c>
      <c r="D99" s="110">
        <f t="shared" si="25"/>
        <v>1.1000000000000001</v>
      </c>
      <c r="E99" s="110">
        <f t="shared" si="26"/>
        <v>1</v>
      </c>
      <c r="F99" s="110">
        <f t="shared" si="27"/>
        <v>1</v>
      </c>
      <c r="G99" s="107">
        <f t="shared" si="40"/>
        <v>0.33333333333333298</v>
      </c>
      <c r="H99" s="196"/>
      <c r="I99" s="196"/>
      <c r="J99" s="196"/>
      <c r="K99" s="196"/>
      <c r="L99" s="197"/>
      <c r="M99" s="197"/>
      <c r="N99" s="109">
        <f t="shared" si="28"/>
        <v>0</v>
      </c>
      <c r="O99" s="109">
        <f>(SUMIF($B$21:B99,B99,$N$21:N99))</f>
        <v>0</v>
      </c>
      <c r="P99" s="109">
        <f t="shared" si="36"/>
        <v>-2.0833333333333335</v>
      </c>
      <c r="Q99" s="197"/>
      <c r="R99" s="107">
        <f t="shared" si="29"/>
        <v>0</v>
      </c>
      <c r="S99" s="109">
        <f t="shared" si="30"/>
        <v>0</v>
      </c>
      <c r="T99" s="109">
        <f t="shared" si="31"/>
        <v>0</v>
      </c>
      <c r="U99" s="109">
        <f t="shared" si="32"/>
        <v>0</v>
      </c>
      <c r="V99" s="109">
        <f t="shared" si="33"/>
        <v>0</v>
      </c>
      <c r="W99" s="109">
        <f t="shared" si="34"/>
        <v>0</v>
      </c>
      <c r="X99" s="196"/>
      <c r="Y99" s="198"/>
      <c r="Z99" s="198"/>
      <c r="AA99" s="196"/>
      <c r="AB99" s="196"/>
      <c r="AC99" s="196"/>
      <c r="AD99" s="199"/>
      <c r="AE99" s="109">
        <f t="shared" si="37"/>
        <v>-18.999999999999972</v>
      </c>
      <c r="AF99" s="109">
        <f t="shared" si="38"/>
        <v>7</v>
      </c>
      <c r="AG99" s="109">
        <f t="shared" si="39"/>
        <v>0.125</v>
      </c>
      <c r="AH99" s="190"/>
      <c r="AI99" s="190"/>
      <c r="AJ99" s="190"/>
      <c r="AK99" s="190"/>
      <c r="AL99" s="108">
        <f t="shared" si="35"/>
        <v>44274</v>
      </c>
      <c r="AM99" s="107">
        <f t="shared" si="41"/>
        <v>0</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5">
        <f t="shared" si="42"/>
        <v>0</v>
      </c>
    </row>
    <row r="100" spans="1:61" ht="27.75" customHeight="1" x14ac:dyDescent="0.15">
      <c r="A100" s="112">
        <v>44275</v>
      </c>
      <c r="B100" s="111">
        <f t="shared" si="23"/>
        <v>12</v>
      </c>
      <c r="C100" s="111">
        <f t="shared" si="24"/>
        <v>6</v>
      </c>
      <c r="D100" s="110">
        <f t="shared" si="25"/>
        <v>1.1000000000000001</v>
      </c>
      <c r="E100" s="110">
        <f t="shared" si="26"/>
        <v>1</v>
      </c>
      <c r="F100" s="110">
        <f t="shared" si="27"/>
        <v>1</v>
      </c>
      <c r="G100" s="107">
        <f t="shared" si="40"/>
        <v>0.33333333333333298</v>
      </c>
      <c r="H100" s="196"/>
      <c r="I100" s="196"/>
      <c r="J100" s="196"/>
      <c r="K100" s="196"/>
      <c r="L100" s="197"/>
      <c r="M100" s="197"/>
      <c r="N100" s="109">
        <f t="shared" si="28"/>
        <v>0</v>
      </c>
      <c r="O100" s="109">
        <f>(SUMIF($B$21:B100,B100,$N$21:N100))</f>
        <v>0</v>
      </c>
      <c r="P100" s="109">
        <f t="shared" si="36"/>
        <v>-2.0833333333333335</v>
      </c>
      <c r="Q100" s="197"/>
      <c r="R100" s="107">
        <f t="shared" si="29"/>
        <v>0</v>
      </c>
      <c r="S100" s="109">
        <f t="shared" si="30"/>
        <v>0</v>
      </c>
      <c r="T100" s="109">
        <f t="shared" si="31"/>
        <v>0</v>
      </c>
      <c r="U100" s="109">
        <f t="shared" si="32"/>
        <v>0</v>
      </c>
      <c r="V100" s="109">
        <f t="shared" si="33"/>
        <v>0</v>
      </c>
      <c r="W100" s="109">
        <f t="shared" si="34"/>
        <v>0</v>
      </c>
      <c r="X100" s="196"/>
      <c r="Y100" s="198"/>
      <c r="Z100" s="198"/>
      <c r="AA100" s="196"/>
      <c r="AB100" s="196"/>
      <c r="AC100" s="196"/>
      <c r="AD100" s="199"/>
      <c r="AE100" s="109">
        <f t="shared" si="37"/>
        <v>-19.333333333333304</v>
      </c>
      <c r="AF100" s="109">
        <f t="shared" si="38"/>
        <v>7</v>
      </c>
      <c r="AG100" s="109">
        <f t="shared" si="39"/>
        <v>0.125</v>
      </c>
      <c r="AH100" s="190"/>
      <c r="AI100" s="190"/>
      <c r="AJ100" s="190"/>
      <c r="AK100" s="190"/>
      <c r="AL100" s="108">
        <f t="shared" si="35"/>
        <v>44275</v>
      </c>
      <c r="AM100" s="107">
        <f t="shared" si="41"/>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5">
        <f t="shared" si="42"/>
        <v>0</v>
      </c>
    </row>
    <row r="101" spans="1:61" ht="27.75" customHeight="1" x14ac:dyDescent="0.15">
      <c r="A101" s="112">
        <v>44276</v>
      </c>
      <c r="B101" s="111">
        <f t="shared" si="23"/>
        <v>12</v>
      </c>
      <c r="C101" s="111">
        <f t="shared" si="24"/>
        <v>7</v>
      </c>
      <c r="D101" s="110">
        <f t="shared" si="25"/>
        <v>1.1000000000000001</v>
      </c>
      <c r="E101" s="110">
        <f t="shared" si="26"/>
        <v>1</v>
      </c>
      <c r="F101" s="110">
        <f t="shared" si="27"/>
        <v>1</v>
      </c>
      <c r="G101" s="107">
        <f t="shared" si="40"/>
        <v>0</v>
      </c>
      <c r="H101" s="196"/>
      <c r="I101" s="196"/>
      <c r="J101" s="196"/>
      <c r="K101" s="196"/>
      <c r="L101" s="197"/>
      <c r="M101" s="197"/>
      <c r="N101" s="109">
        <f t="shared" si="28"/>
        <v>0</v>
      </c>
      <c r="O101" s="109">
        <f>(SUMIF($B$21:B101,B101,$N$21:N101))</f>
        <v>0</v>
      </c>
      <c r="P101" s="109">
        <f t="shared" si="36"/>
        <v>-2.0833333333333335</v>
      </c>
      <c r="Q101" s="197"/>
      <c r="R101" s="107">
        <f t="shared" si="29"/>
        <v>0</v>
      </c>
      <c r="S101" s="109">
        <f t="shared" si="30"/>
        <v>0</v>
      </c>
      <c r="T101" s="109">
        <f t="shared" si="31"/>
        <v>0</v>
      </c>
      <c r="U101" s="109">
        <f t="shared" si="32"/>
        <v>0</v>
      </c>
      <c r="V101" s="109">
        <f t="shared" si="33"/>
        <v>0</v>
      </c>
      <c r="W101" s="109">
        <f t="shared" si="34"/>
        <v>0</v>
      </c>
      <c r="X101" s="196"/>
      <c r="Y101" s="198"/>
      <c r="Z101" s="198"/>
      <c r="AA101" s="196"/>
      <c r="AB101" s="196"/>
      <c r="AC101" s="196"/>
      <c r="AD101" s="199"/>
      <c r="AE101" s="109">
        <f t="shared" si="37"/>
        <v>-19.333333333333304</v>
      </c>
      <c r="AF101" s="109">
        <f t="shared" si="38"/>
        <v>7</v>
      </c>
      <c r="AG101" s="109">
        <f t="shared" si="39"/>
        <v>0.125</v>
      </c>
      <c r="AH101" s="190"/>
      <c r="AI101" s="190"/>
      <c r="AJ101" s="190"/>
      <c r="AK101" s="190"/>
      <c r="AL101" s="108">
        <f t="shared" si="35"/>
        <v>44276</v>
      </c>
      <c r="AM101" s="107">
        <f t="shared" si="41"/>
        <v>0</v>
      </c>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5">
        <f t="shared" si="42"/>
        <v>0</v>
      </c>
    </row>
    <row r="102" spans="1:61" ht="27.75" customHeight="1" x14ac:dyDescent="0.15">
      <c r="A102" s="112">
        <v>44277</v>
      </c>
      <c r="B102" s="111">
        <f t="shared" si="23"/>
        <v>12</v>
      </c>
      <c r="C102" s="111">
        <f t="shared" si="24"/>
        <v>1</v>
      </c>
      <c r="D102" s="110">
        <f t="shared" si="25"/>
        <v>1.1000000000000001</v>
      </c>
      <c r="E102" s="110">
        <f t="shared" si="26"/>
        <v>1</v>
      </c>
      <c r="F102" s="110">
        <f t="shared" si="27"/>
        <v>1</v>
      </c>
      <c r="G102" s="107">
        <f t="shared" si="40"/>
        <v>0</v>
      </c>
      <c r="H102" s="196"/>
      <c r="I102" s="196"/>
      <c r="J102" s="196"/>
      <c r="K102" s="196"/>
      <c r="L102" s="197"/>
      <c r="M102" s="197"/>
      <c r="N102" s="109">
        <f t="shared" si="28"/>
        <v>0</v>
      </c>
      <c r="O102" s="109">
        <f>(SUMIF($B$21:B102,B102,$N$21:N102))</f>
        <v>0</v>
      </c>
      <c r="P102" s="109">
        <f t="shared" si="36"/>
        <v>-2.0833333333333335</v>
      </c>
      <c r="Q102" s="197"/>
      <c r="R102" s="107">
        <f t="shared" si="29"/>
        <v>0</v>
      </c>
      <c r="S102" s="109">
        <f t="shared" si="30"/>
        <v>0</v>
      </c>
      <c r="T102" s="109">
        <f t="shared" si="31"/>
        <v>0</v>
      </c>
      <c r="U102" s="109">
        <f t="shared" si="32"/>
        <v>0</v>
      </c>
      <c r="V102" s="109">
        <f t="shared" si="33"/>
        <v>0</v>
      </c>
      <c r="W102" s="109">
        <f t="shared" si="34"/>
        <v>0</v>
      </c>
      <c r="X102" s="196"/>
      <c r="Y102" s="198"/>
      <c r="Z102" s="198"/>
      <c r="AA102" s="196"/>
      <c r="AB102" s="196"/>
      <c r="AC102" s="196"/>
      <c r="AD102" s="199"/>
      <c r="AE102" s="109">
        <f t="shared" si="37"/>
        <v>-19.333333333333304</v>
      </c>
      <c r="AF102" s="109">
        <f t="shared" si="38"/>
        <v>7</v>
      </c>
      <c r="AG102" s="109">
        <f t="shared" si="39"/>
        <v>0.125</v>
      </c>
      <c r="AH102" s="190"/>
      <c r="AI102" s="190"/>
      <c r="AJ102" s="190"/>
      <c r="AK102" s="190"/>
      <c r="AL102" s="108">
        <f t="shared" si="35"/>
        <v>44277</v>
      </c>
      <c r="AM102" s="107">
        <f t="shared" si="41"/>
        <v>0</v>
      </c>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5">
        <f t="shared" si="42"/>
        <v>0</v>
      </c>
    </row>
    <row r="103" spans="1:61" ht="27.75" customHeight="1" x14ac:dyDescent="0.15">
      <c r="A103" s="112">
        <v>44278</v>
      </c>
      <c r="B103" s="111">
        <f t="shared" si="23"/>
        <v>13</v>
      </c>
      <c r="C103" s="111">
        <f t="shared" si="24"/>
        <v>2</v>
      </c>
      <c r="D103" s="110">
        <f t="shared" si="25"/>
        <v>1.1000000000000001</v>
      </c>
      <c r="E103" s="110">
        <f t="shared" si="26"/>
        <v>1</v>
      </c>
      <c r="F103" s="110">
        <f t="shared" si="27"/>
        <v>1</v>
      </c>
      <c r="G103" s="107">
        <f t="shared" si="40"/>
        <v>0.33333333333333331</v>
      </c>
      <c r="H103" s="196"/>
      <c r="I103" s="196"/>
      <c r="J103" s="196"/>
      <c r="K103" s="196"/>
      <c r="L103" s="197"/>
      <c r="M103" s="197"/>
      <c r="N103" s="109">
        <f t="shared" si="28"/>
        <v>0</v>
      </c>
      <c r="O103" s="109">
        <f>(SUMIF($B$21:B103,B103,$N$21:N103))</f>
        <v>0</v>
      </c>
      <c r="P103" s="109">
        <f t="shared" si="36"/>
        <v>-2.0833333333333335</v>
      </c>
      <c r="Q103" s="197"/>
      <c r="R103" s="107">
        <f t="shared" si="29"/>
        <v>0</v>
      </c>
      <c r="S103" s="109">
        <f t="shared" si="30"/>
        <v>0</v>
      </c>
      <c r="T103" s="109">
        <f t="shared" si="31"/>
        <v>0</v>
      </c>
      <c r="U103" s="109">
        <f t="shared" si="32"/>
        <v>0</v>
      </c>
      <c r="V103" s="109">
        <f t="shared" si="33"/>
        <v>0</v>
      </c>
      <c r="W103" s="109">
        <f t="shared" si="34"/>
        <v>0</v>
      </c>
      <c r="X103" s="196"/>
      <c r="Y103" s="198"/>
      <c r="Z103" s="198"/>
      <c r="AA103" s="196"/>
      <c r="AB103" s="196"/>
      <c r="AC103" s="196"/>
      <c r="AD103" s="199"/>
      <c r="AE103" s="109">
        <f t="shared" si="37"/>
        <v>-19.666666666666636</v>
      </c>
      <c r="AF103" s="109">
        <f t="shared" si="38"/>
        <v>7</v>
      </c>
      <c r="AG103" s="109">
        <f t="shared" si="39"/>
        <v>0.125</v>
      </c>
      <c r="AH103" s="190"/>
      <c r="AI103" s="190"/>
      <c r="AJ103" s="190"/>
      <c r="AK103" s="190"/>
      <c r="AL103" s="108">
        <f t="shared" si="35"/>
        <v>44278</v>
      </c>
      <c r="AM103" s="107">
        <f t="shared" si="41"/>
        <v>0</v>
      </c>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5">
        <f t="shared" si="42"/>
        <v>0</v>
      </c>
    </row>
    <row r="104" spans="1:61" ht="27.75" customHeight="1" x14ac:dyDescent="0.15">
      <c r="A104" s="112">
        <v>44279</v>
      </c>
      <c r="B104" s="111">
        <f t="shared" si="23"/>
        <v>13</v>
      </c>
      <c r="C104" s="111">
        <f t="shared" si="24"/>
        <v>3</v>
      </c>
      <c r="D104" s="110">
        <f t="shared" si="25"/>
        <v>1.1000000000000001</v>
      </c>
      <c r="E104" s="110">
        <f t="shared" si="26"/>
        <v>1</v>
      </c>
      <c r="F104" s="110">
        <f t="shared" si="27"/>
        <v>1</v>
      </c>
      <c r="G104" s="107">
        <f t="shared" si="40"/>
        <v>0.33333333333333331</v>
      </c>
      <c r="H104" s="196"/>
      <c r="I104" s="196"/>
      <c r="J104" s="196"/>
      <c r="K104" s="196"/>
      <c r="L104" s="197"/>
      <c r="M104" s="197"/>
      <c r="N104" s="109">
        <f t="shared" si="28"/>
        <v>0</v>
      </c>
      <c r="O104" s="109">
        <f>(SUMIF($B$21:B104,B104,$N$21:N104))</f>
        <v>0</v>
      </c>
      <c r="P104" s="109">
        <f t="shared" si="36"/>
        <v>-2.0833333333333335</v>
      </c>
      <c r="Q104" s="197"/>
      <c r="R104" s="107">
        <f t="shared" si="29"/>
        <v>0</v>
      </c>
      <c r="S104" s="109">
        <f t="shared" si="30"/>
        <v>0</v>
      </c>
      <c r="T104" s="109">
        <f t="shared" si="31"/>
        <v>0</v>
      </c>
      <c r="U104" s="109">
        <f t="shared" si="32"/>
        <v>0</v>
      </c>
      <c r="V104" s="109">
        <f t="shared" si="33"/>
        <v>0</v>
      </c>
      <c r="W104" s="109">
        <f t="shared" si="34"/>
        <v>0</v>
      </c>
      <c r="X104" s="196"/>
      <c r="Y104" s="198"/>
      <c r="Z104" s="198"/>
      <c r="AA104" s="196"/>
      <c r="AB104" s="196"/>
      <c r="AC104" s="196"/>
      <c r="AD104" s="199"/>
      <c r="AE104" s="109">
        <f t="shared" si="37"/>
        <v>-19.999999999999968</v>
      </c>
      <c r="AF104" s="109">
        <f t="shared" si="38"/>
        <v>7</v>
      </c>
      <c r="AG104" s="109">
        <f t="shared" si="39"/>
        <v>0.125</v>
      </c>
      <c r="AH104" s="190"/>
      <c r="AI104" s="190"/>
      <c r="AJ104" s="190"/>
      <c r="AK104" s="190"/>
      <c r="AL104" s="108">
        <f t="shared" si="35"/>
        <v>44279</v>
      </c>
      <c r="AM104" s="107">
        <f t="shared" si="41"/>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5">
        <f t="shared" si="42"/>
        <v>0</v>
      </c>
    </row>
    <row r="105" spans="1:61" ht="27.75" customHeight="1" x14ac:dyDescent="0.15">
      <c r="A105" s="112">
        <v>44280</v>
      </c>
      <c r="B105" s="111">
        <f t="shared" si="23"/>
        <v>13</v>
      </c>
      <c r="C105" s="111">
        <f t="shared" si="24"/>
        <v>4</v>
      </c>
      <c r="D105" s="110">
        <f t="shared" si="25"/>
        <v>1.1000000000000001</v>
      </c>
      <c r="E105" s="110">
        <f t="shared" si="26"/>
        <v>1</v>
      </c>
      <c r="F105" s="110">
        <f t="shared" si="27"/>
        <v>1</v>
      </c>
      <c r="G105" s="107">
        <f t="shared" si="40"/>
        <v>0.33333333333333298</v>
      </c>
      <c r="H105" s="196"/>
      <c r="I105" s="196"/>
      <c r="J105" s="196"/>
      <c r="K105" s="196"/>
      <c r="L105" s="197"/>
      <c r="M105" s="197"/>
      <c r="N105" s="109">
        <f t="shared" si="28"/>
        <v>0</v>
      </c>
      <c r="O105" s="109">
        <f>(SUMIF($B$21:B105,B105,$N$21:N105))</f>
        <v>0</v>
      </c>
      <c r="P105" s="109">
        <f t="shared" si="36"/>
        <v>-2.0833333333333335</v>
      </c>
      <c r="Q105" s="197"/>
      <c r="R105" s="107">
        <f t="shared" si="29"/>
        <v>0</v>
      </c>
      <c r="S105" s="109">
        <f t="shared" si="30"/>
        <v>0</v>
      </c>
      <c r="T105" s="109">
        <f t="shared" si="31"/>
        <v>0</v>
      </c>
      <c r="U105" s="109">
        <f t="shared" si="32"/>
        <v>0</v>
      </c>
      <c r="V105" s="109">
        <f t="shared" si="33"/>
        <v>0</v>
      </c>
      <c r="W105" s="109">
        <f t="shared" si="34"/>
        <v>0</v>
      </c>
      <c r="X105" s="196"/>
      <c r="Y105" s="198"/>
      <c r="Z105" s="198"/>
      <c r="AA105" s="196"/>
      <c r="AB105" s="196"/>
      <c r="AC105" s="196"/>
      <c r="AD105" s="199"/>
      <c r="AE105" s="109">
        <f t="shared" si="37"/>
        <v>-20.3333333333333</v>
      </c>
      <c r="AF105" s="109">
        <f t="shared" si="38"/>
        <v>7</v>
      </c>
      <c r="AG105" s="109">
        <f t="shared" si="39"/>
        <v>0.125</v>
      </c>
      <c r="AH105" s="190"/>
      <c r="AI105" s="190"/>
      <c r="AJ105" s="190"/>
      <c r="AK105" s="190"/>
      <c r="AL105" s="108">
        <f t="shared" si="35"/>
        <v>44280</v>
      </c>
      <c r="AM105" s="107">
        <f t="shared" si="41"/>
        <v>0</v>
      </c>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5">
        <f t="shared" si="42"/>
        <v>0</v>
      </c>
    </row>
    <row r="106" spans="1:61" ht="27.75" customHeight="1" x14ac:dyDescent="0.15">
      <c r="A106" s="112">
        <v>44281</v>
      </c>
      <c r="B106" s="111">
        <f t="shared" si="23"/>
        <v>13</v>
      </c>
      <c r="C106" s="111">
        <f t="shared" si="24"/>
        <v>5</v>
      </c>
      <c r="D106" s="110">
        <f t="shared" si="25"/>
        <v>1.1000000000000001</v>
      </c>
      <c r="E106" s="110">
        <f t="shared" si="26"/>
        <v>1</v>
      </c>
      <c r="F106" s="110">
        <f t="shared" si="27"/>
        <v>1</v>
      </c>
      <c r="G106" s="107">
        <f t="shared" si="40"/>
        <v>0.33333333333333298</v>
      </c>
      <c r="H106" s="196"/>
      <c r="I106" s="196"/>
      <c r="J106" s="196"/>
      <c r="K106" s="196"/>
      <c r="L106" s="197"/>
      <c r="M106" s="197"/>
      <c r="N106" s="109">
        <f t="shared" si="28"/>
        <v>0</v>
      </c>
      <c r="O106" s="109">
        <f>(SUMIF($B$21:B106,B106,$N$21:N106))</f>
        <v>0</v>
      </c>
      <c r="P106" s="109">
        <f t="shared" si="36"/>
        <v>-2.0833333333333335</v>
      </c>
      <c r="Q106" s="197"/>
      <c r="R106" s="107">
        <f t="shared" si="29"/>
        <v>0</v>
      </c>
      <c r="S106" s="109">
        <f t="shared" si="30"/>
        <v>0</v>
      </c>
      <c r="T106" s="109">
        <f t="shared" si="31"/>
        <v>0</v>
      </c>
      <c r="U106" s="109">
        <f t="shared" si="32"/>
        <v>0</v>
      </c>
      <c r="V106" s="109">
        <f t="shared" si="33"/>
        <v>0</v>
      </c>
      <c r="W106" s="109">
        <f t="shared" si="34"/>
        <v>0</v>
      </c>
      <c r="X106" s="196"/>
      <c r="Y106" s="198"/>
      <c r="Z106" s="198"/>
      <c r="AA106" s="196"/>
      <c r="AB106" s="196"/>
      <c r="AC106" s="196"/>
      <c r="AD106" s="199"/>
      <c r="AE106" s="109">
        <f t="shared" si="37"/>
        <v>-20.666666666666632</v>
      </c>
      <c r="AF106" s="109">
        <f t="shared" si="38"/>
        <v>7</v>
      </c>
      <c r="AG106" s="109">
        <f t="shared" si="39"/>
        <v>0.125</v>
      </c>
      <c r="AH106" s="190"/>
      <c r="AI106" s="190"/>
      <c r="AJ106" s="190"/>
      <c r="AK106" s="190"/>
      <c r="AL106" s="108">
        <f t="shared" si="35"/>
        <v>44281</v>
      </c>
      <c r="AM106" s="107">
        <f t="shared" si="41"/>
        <v>0</v>
      </c>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5">
        <f t="shared" si="42"/>
        <v>0</v>
      </c>
    </row>
    <row r="107" spans="1:61" ht="27.75" customHeight="1" x14ac:dyDescent="0.15">
      <c r="A107" s="112">
        <v>44282</v>
      </c>
      <c r="B107" s="111">
        <f t="shared" si="23"/>
        <v>13</v>
      </c>
      <c r="C107" s="111">
        <f t="shared" si="24"/>
        <v>6</v>
      </c>
      <c r="D107" s="110">
        <f t="shared" si="25"/>
        <v>1.1000000000000001</v>
      </c>
      <c r="E107" s="110">
        <f t="shared" si="26"/>
        <v>1</v>
      </c>
      <c r="F107" s="110">
        <f t="shared" si="27"/>
        <v>1</v>
      </c>
      <c r="G107" s="107">
        <f t="shared" si="40"/>
        <v>0.33333333333333298</v>
      </c>
      <c r="H107" s="196"/>
      <c r="I107" s="196"/>
      <c r="J107" s="196"/>
      <c r="K107" s="196"/>
      <c r="L107" s="197"/>
      <c r="M107" s="197"/>
      <c r="N107" s="109">
        <f t="shared" si="28"/>
        <v>0</v>
      </c>
      <c r="O107" s="109">
        <f>(SUMIF($B$21:B107,B107,$N$21:N107))</f>
        <v>0</v>
      </c>
      <c r="P107" s="109">
        <f t="shared" si="36"/>
        <v>-2.0833333333333335</v>
      </c>
      <c r="Q107" s="197"/>
      <c r="R107" s="107">
        <f t="shared" si="29"/>
        <v>0</v>
      </c>
      <c r="S107" s="109">
        <f t="shared" si="30"/>
        <v>0</v>
      </c>
      <c r="T107" s="109">
        <f t="shared" si="31"/>
        <v>0</v>
      </c>
      <c r="U107" s="109">
        <f t="shared" si="32"/>
        <v>0</v>
      </c>
      <c r="V107" s="109">
        <f t="shared" si="33"/>
        <v>0</v>
      </c>
      <c r="W107" s="109">
        <f t="shared" si="34"/>
        <v>0</v>
      </c>
      <c r="X107" s="196"/>
      <c r="Y107" s="198"/>
      <c r="Z107" s="198"/>
      <c r="AA107" s="196"/>
      <c r="AB107" s="196"/>
      <c r="AC107" s="196"/>
      <c r="AD107" s="199"/>
      <c r="AE107" s="109">
        <f t="shared" si="37"/>
        <v>-20.999999999999964</v>
      </c>
      <c r="AF107" s="109">
        <f t="shared" si="38"/>
        <v>7</v>
      </c>
      <c r="AG107" s="109">
        <f t="shared" si="39"/>
        <v>0.125</v>
      </c>
      <c r="AH107" s="190"/>
      <c r="AI107" s="190"/>
      <c r="AJ107" s="190"/>
      <c r="AK107" s="190"/>
      <c r="AL107" s="108">
        <f t="shared" si="35"/>
        <v>44282</v>
      </c>
      <c r="AM107" s="107">
        <f t="shared" si="41"/>
        <v>0</v>
      </c>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5">
        <f t="shared" si="42"/>
        <v>0</v>
      </c>
    </row>
    <row r="108" spans="1:61" ht="27.75" customHeight="1" x14ac:dyDescent="0.15">
      <c r="A108" s="112">
        <v>44283</v>
      </c>
      <c r="B108" s="111">
        <f t="shared" si="23"/>
        <v>13</v>
      </c>
      <c r="C108" s="111">
        <f t="shared" si="24"/>
        <v>7</v>
      </c>
      <c r="D108" s="110">
        <f t="shared" si="25"/>
        <v>1.1000000000000001</v>
      </c>
      <c r="E108" s="110">
        <f t="shared" si="26"/>
        <v>1</v>
      </c>
      <c r="F108" s="110">
        <f t="shared" si="27"/>
        <v>1</v>
      </c>
      <c r="G108" s="107">
        <f t="shared" si="40"/>
        <v>0</v>
      </c>
      <c r="H108" s="196"/>
      <c r="I108" s="196"/>
      <c r="J108" s="196"/>
      <c r="K108" s="196"/>
      <c r="L108" s="197"/>
      <c r="M108" s="197"/>
      <c r="N108" s="109">
        <f t="shared" si="28"/>
        <v>0</v>
      </c>
      <c r="O108" s="109">
        <f>(SUMIF($B$21:B108,B108,$N$21:N108))</f>
        <v>0</v>
      </c>
      <c r="P108" s="109">
        <f t="shared" si="36"/>
        <v>-2.0833333333333335</v>
      </c>
      <c r="Q108" s="197"/>
      <c r="R108" s="107">
        <f t="shared" si="29"/>
        <v>0</v>
      </c>
      <c r="S108" s="109">
        <f t="shared" si="30"/>
        <v>0</v>
      </c>
      <c r="T108" s="109">
        <f t="shared" si="31"/>
        <v>0</v>
      </c>
      <c r="U108" s="109">
        <f t="shared" si="32"/>
        <v>0</v>
      </c>
      <c r="V108" s="109">
        <f t="shared" si="33"/>
        <v>0</v>
      </c>
      <c r="W108" s="109">
        <f t="shared" si="34"/>
        <v>0</v>
      </c>
      <c r="X108" s="196"/>
      <c r="Y108" s="198"/>
      <c r="Z108" s="198"/>
      <c r="AA108" s="196"/>
      <c r="AB108" s="196"/>
      <c r="AC108" s="196"/>
      <c r="AD108" s="199"/>
      <c r="AE108" s="109">
        <f t="shared" si="37"/>
        <v>-20.999999999999964</v>
      </c>
      <c r="AF108" s="109">
        <f t="shared" si="38"/>
        <v>7</v>
      </c>
      <c r="AG108" s="109">
        <f t="shared" si="39"/>
        <v>0.125</v>
      </c>
      <c r="AH108" s="190"/>
      <c r="AI108" s="190"/>
      <c r="AJ108" s="190"/>
      <c r="AK108" s="190"/>
      <c r="AL108" s="108">
        <f t="shared" si="35"/>
        <v>44283</v>
      </c>
      <c r="AM108" s="107">
        <f t="shared" si="41"/>
        <v>0</v>
      </c>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5">
        <f t="shared" si="42"/>
        <v>0</v>
      </c>
    </row>
    <row r="109" spans="1:61" ht="27.75" customHeight="1" x14ac:dyDescent="0.15">
      <c r="A109" s="112">
        <v>44284</v>
      </c>
      <c r="B109" s="111">
        <f t="shared" si="23"/>
        <v>13</v>
      </c>
      <c r="C109" s="111">
        <f t="shared" si="24"/>
        <v>1</v>
      </c>
      <c r="D109" s="110">
        <f t="shared" si="25"/>
        <v>1.1000000000000001</v>
      </c>
      <c r="E109" s="110">
        <f t="shared" si="26"/>
        <v>1</v>
      </c>
      <c r="F109" s="110">
        <f t="shared" si="27"/>
        <v>1</v>
      </c>
      <c r="G109" s="107">
        <f t="shared" si="40"/>
        <v>0</v>
      </c>
      <c r="H109" s="196"/>
      <c r="I109" s="196"/>
      <c r="J109" s="196"/>
      <c r="K109" s="196"/>
      <c r="L109" s="197"/>
      <c r="M109" s="197"/>
      <c r="N109" s="109">
        <f t="shared" si="28"/>
        <v>0</v>
      </c>
      <c r="O109" s="109">
        <f>(SUMIF($B$21:B109,B109,$N$21:N109))</f>
        <v>0</v>
      </c>
      <c r="P109" s="109">
        <f t="shared" si="36"/>
        <v>-2.0833333333333335</v>
      </c>
      <c r="Q109" s="197"/>
      <c r="R109" s="107">
        <f t="shared" si="29"/>
        <v>0</v>
      </c>
      <c r="S109" s="109">
        <f t="shared" si="30"/>
        <v>0</v>
      </c>
      <c r="T109" s="109">
        <f t="shared" si="31"/>
        <v>0</v>
      </c>
      <c r="U109" s="109">
        <f t="shared" si="32"/>
        <v>0</v>
      </c>
      <c r="V109" s="109">
        <f t="shared" si="33"/>
        <v>0</v>
      </c>
      <c r="W109" s="109">
        <f t="shared" si="34"/>
        <v>0</v>
      </c>
      <c r="X109" s="196"/>
      <c r="Y109" s="198"/>
      <c r="Z109" s="198"/>
      <c r="AA109" s="196"/>
      <c r="AB109" s="196"/>
      <c r="AC109" s="196"/>
      <c r="AD109" s="199"/>
      <c r="AE109" s="109">
        <f t="shared" si="37"/>
        <v>-20.999999999999964</v>
      </c>
      <c r="AF109" s="109">
        <f t="shared" si="38"/>
        <v>7</v>
      </c>
      <c r="AG109" s="109">
        <f t="shared" si="39"/>
        <v>0.125</v>
      </c>
      <c r="AH109" s="190"/>
      <c r="AI109" s="190"/>
      <c r="AJ109" s="190"/>
      <c r="AK109" s="190"/>
      <c r="AL109" s="108">
        <f t="shared" si="35"/>
        <v>44284</v>
      </c>
      <c r="AM109" s="107">
        <f t="shared" si="41"/>
        <v>0</v>
      </c>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5">
        <f t="shared" si="42"/>
        <v>0</v>
      </c>
    </row>
    <row r="110" spans="1:61" ht="27.75" customHeight="1" x14ac:dyDescent="0.15">
      <c r="A110" s="112">
        <v>44285</v>
      </c>
      <c r="B110" s="111">
        <f t="shared" si="23"/>
        <v>14</v>
      </c>
      <c r="C110" s="111">
        <f t="shared" si="24"/>
        <v>2</v>
      </c>
      <c r="D110" s="110">
        <f t="shared" si="25"/>
        <v>1.1000000000000001</v>
      </c>
      <c r="E110" s="110">
        <f t="shared" si="26"/>
        <v>1</v>
      </c>
      <c r="F110" s="110">
        <f t="shared" si="27"/>
        <v>1</v>
      </c>
      <c r="G110" s="107">
        <f t="shared" si="40"/>
        <v>0.33333333333333331</v>
      </c>
      <c r="H110" s="196"/>
      <c r="I110" s="196"/>
      <c r="J110" s="196"/>
      <c r="K110" s="196"/>
      <c r="L110" s="197"/>
      <c r="M110" s="197"/>
      <c r="N110" s="109">
        <f t="shared" si="28"/>
        <v>0</v>
      </c>
      <c r="O110" s="109">
        <f>(SUMIF($B$21:B110,B110,$N$21:N110))</f>
        <v>0</v>
      </c>
      <c r="P110" s="109">
        <f t="shared" si="36"/>
        <v>-2.0833333333333335</v>
      </c>
      <c r="Q110" s="197"/>
      <c r="R110" s="107">
        <f t="shared" si="29"/>
        <v>0</v>
      </c>
      <c r="S110" s="109">
        <f t="shared" si="30"/>
        <v>0</v>
      </c>
      <c r="T110" s="109">
        <f t="shared" si="31"/>
        <v>0</v>
      </c>
      <c r="U110" s="109">
        <f t="shared" si="32"/>
        <v>0</v>
      </c>
      <c r="V110" s="109">
        <f t="shared" si="33"/>
        <v>0</v>
      </c>
      <c r="W110" s="109">
        <f t="shared" si="34"/>
        <v>0</v>
      </c>
      <c r="X110" s="196"/>
      <c r="Y110" s="198"/>
      <c r="Z110" s="198"/>
      <c r="AA110" s="196"/>
      <c r="AB110" s="196"/>
      <c r="AC110" s="196"/>
      <c r="AD110" s="199"/>
      <c r="AE110" s="109">
        <f t="shared" si="37"/>
        <v>-21.333333333333297</v>
      </c>
      <c r="AF110" s="109">
        <f t="shared" si="38"/>
        <v>7</v>
      </c>
      <c r="AG110" s="109">
        <f t="shared" si="39"/>
        <v>0.125</v>
      </c>
      <c r="AH110" s="190"/>
      <c r="AI110" s="190"/>
      <c r="AJ110" s="190"/>
      <c r="AK110" s="190"/>
      <c r="AL110" s="108">
        <f t="shared" si="35"/>
        <v>44285</v>
      </c>
      <c r="AM110" s="107">
        <f t="shared" si="41"/>
        <v>0</v>
      </c>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5">
        <f t="shared" si="42"/>
        <v>0</v>
      </c>
    </row>
    <row r="111" spans="1:61" ht="27.75" customHeight="1" x14ac:dyDescent="0.15">
      <c r="A111" s="112">
        <v>44286</v>
      </c>
      <c r="B111" s="111">
        <f t="shared" si="23"/>
        <v>14</v>
      </c>
      <c r="C111" s="111">
        <f t="shared" si="24"/>
        <v>3</v>
      </c>
      <c r="D111" s="110">
        <f t="shared" si="25"/>
        <v>1.1000000000000001</v>
      </c>
      <c r="E111" s="110">
        <f t="shared" si="26"/>
        <v>1</v>
      </c>
      <c r="F111" s="110">
        <f t="shared" si="27"/>
        <v>1</v>
      </c>
      <c r="G111" s="107">
        <f t="shared" si="40"/>
        <v>0.33333333333333331</v>
      </c>
      <c r="H111" s="196"/>
      <c r="I111" s="196"/>
      <c r="J111" s="196"/>
      <c r="K111" s="196"/>
      <c r="L111" s="197"/>
      <c r="M111" s="197"/>
      <c r="N111" s="109">
        <f t="shared" si="28"/>
        <v>0</v>
      </c>
      <c r="O111" s="109">
        <f>(SUMIF($B$21:B111,B111,$N$21:N111))</f>
        <v>0</v>
      </c>
      <c r="P111" s="109">
        <f t="shared" si="36"/>
        <v>-2.0833333333333335</v>
      </c>
      <c r="Q111" s="197"/>
      <c r="R111" s="107">
        <f t="shared" si="29"/>
        <v>0</v>
      </c>
      <c r="S111" s="109">
        <f t="shared" si="30"/>
        <v>0</v>
      </c>
      <c r="T111" s="109">
        <f t="shared" si="31"/>
        <v>0</v>
      </c>
      <c r="U111" s="109">
        <f t="shared" si="32"/>
        <v>0</v>
      </c>
      <c r="V111" s="109">
        <f t="shared" si="33"/>
        <v>0</v>
      </c>
      <c r="W111" s="109">
        <f t="shared" si="34"/>
        <v>0</v>
      </c>
      <c r="X111" s="196"/>
      <c r="Y111" s="198"/>
      <c r="Z111" s="198"/>
      <c r="AA111" s="196"/>
      <c r="AB111" s="196"/>
      <c r="AC111" s="196"/>
      <c r="AD111" s="199"/>
      <c r="AE111" s="109">
        <f t="shared" si="37"/>
        <v>-21.666666666666629</v>
      </c>
      <c r="AF111" s="109">
        <f t="shared" si="38"/>
        <v>7</v>
      </c>
      <c r="AG111" s="109">
        <f t="shared" si="39"/>
        <v>0.125</v>
      </c>
      <c r="AH111" s="190"/>
      <c r="AI111" s="190"/>
      <c r="AJ111" s="190"/>
      <c r="AK111" s="190"/>
      <c r="AL111" s="108">
        <f t="shared" si="35"/>
        <v>44286</v>
      </c>
      <c r="AM111" s="107">
        <f t="shared" si="41"/>
        <v>0</v>
      </c>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5">
        <f t="shared" si="42"/>
        <v>0</v>
      </c>
    </row>
    <row r="112" spans="1:61" ht="27.75" customHeight="1" x14ac:dyDescent="0.15">
      <c r="A112" s="112">
        <v>44287</v>
      </c>
      <c r="B112" s="111">
        <f t="shared" si="23"/>
        <v>14</v>
      </c>
      <c r="C112" s="111">
        <f t="shared" si="24"/>
        <v>4</v>
      </c>
      <c r="D112" s="110">
        <f t="shared" si="25"/>
        <v>1.1000000000000001</v>
      </c>
      <c r="E112" s="110">
        <f t="shared" si="26"/>
        <v>1</v>
      </c>
      <c r="F112" s="110">
        <f t="shared" si="27"/>
        <v>1</v>
      </c>
      <c r="G112" s="107">
        <f t="shared" si="40"/>
        <v>0.33333333333333298</v>
      </c>
      <c r="H112" s="196"/>
      <c r="I112" s="196"/>
      <c r="J112" s="196"/>
      <c r="K112" s="196"/>
      <c r="L112" s="197"/>
      <c r="M112" s="197"/>
      <c r="N112" s="109">
        <f t="shared" si="28"/>
        <v>0</v>
      </c>
      <c r="O112" s="109">
        <f>(SUMIF($B$21:B112,B112,$N$21:N112))</f>
        <v>0</v>
      </c>
      <c r="P112" s="109">
        <f t="shared" si="36"/>
        <v>-2.0833333333333335</v>
      </c>
      <c r="Q112" s="197"/>
      <c r="R112" s="107">
        <f t="shared" si="29"/>
        <v>0</v>
      </c>
      <c r="S112" s="109">
        <f t="shared" si="30"/>
        <v>0</v>
      </c>
      <c r="T112" s="109">
        <f t="shared" si="31"/>
        <v>0</v>
      </c>
      <c r="U112" s="109">
        <f t="shared" si="32"/>
        <v>0</v>
      </c>
      <c r="V112" s="109">
        <f t="shared" si="33"/>
        <v>0</v>
      </c>
      <c r="W112" s="109">
        <f t="shared" si="34"/>
        <v>0</v>
      </c>
      <c r="X112" s="196"/>
      <c r="Y112" s="198"/>
      <c r="Z112" s="198"/>
      <c r="AA112" s="196"/>
      <c r="AB112" s="196"/>
      <c r="AC112" s="196"/>
      <c r="AD112" s="199"/>
      <c r="AE112" s="109">
        <f t="shared" si="37"/>
        <v>-21.999999999999961</v>
      </c>
      <c r="AF112" s="109">
        <f t="shared" si="38"/>
        <v>7</v>
      </c>
      <c r="AG112" s="109">
        <f t="shared" si="39"/>
        <v>0.125</v>
      </c>
      <c r="AH112" s="190"/>
      <c r="AI112" s="190"/>
      <c r="AJ112" s="190"/>
      <c r="AK112" s="190"/>
      <c r="AL112" s="108">
        <f t="shared" si="35"/>
        <v>44287</v>
      </c>
      <c r="AM112" s="107">
        <f t="shared" si="41"/>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5">
        <f t="shared" si="42"/>
        <v>0</v>
      </c>
    </row>
    <row r="113" spans="1:61" ht="27.75" customHeight="1" x14ac:dyDescent="0.15">
      <c r="A113" s="112">
        <v>44288</v>
      </c>
      <c r="B113" s="111">
        <f t="shared" si="23"/>
        <v>14</v>
      </c>
      <c r="C113" s="111">
        <f t="shared" si="24"/>
        <v>5</v>
      </c>
      <c r="D113" s="110">
        <f t="shared" si="25"/>
        <v>1.1000000000000001</v>
      </c>
      <c r="E113" s="110">
        <f t="shared" si="26"/>
        <v>1</v>
      </c>
      <c r="F113" s="110">
        <f t="shared" si="27"/>
        <v>1</v>
      </c>
      <c r="G113" s="107">
        <f t="shared" si="40"/>
        <v>0.33333333333333298</v>
      </c>
      <c r="H113" s="196"/>
      <c r="I113" s="196"/>
      <c r="J113" s="196"/>
      <c r="K113" s="196"/>
      <c r="L113" s="197"/>
      <c r="M113" s="197"/>
      <c r="N113" s="109">
        <f t="shared" si="28"/>
        <v>0</v>
      </c>
      <c r="O113" s="109">
        <f>(SUMIF($B$21:B113,B113,$N$21:N113))</f>
        <v>0</v>
      </c>
      <c r="P113" s="109">
        <f t="shared" si="36"/>
        <v>-2.0833333333333335</v>
      </c>
      <c r="Q113" s="197"/>
      <c r="R113" s="107">
        <f t="shared" si="29"/>
        <v>0</v>
      </c>
      <c r="S113" s="109">
        <f t="shared" si="30"/>
        <v>0</v>
      </c>
      <c r="T113" s="109">
        <f t="shared" si="31"/>
        <v>0</v>
      </c>
      <c r="U113" s="109">
        <f t="shared" si="32"/>
        <v>0</v>
      </c>
      <c r="V113" s="109">
        <f t="shared" si="33"/>
        <v>0</v>
      </c>
      <c r="W113" s="109">
        <f t="shared" si="34"/>
        <v>0</v>
      </c>
      <c r="X113" s="196"/>
      <c r="Y113" s="198"/>
      <c r="Z113" s="198"/>
      <c r="AA113" s="196"/>
      <c r="AB113" s="196"/>
      <c r="AC113" s="196"/>
      <c r="AD113" s="199"/>
      <c r="AE113" s="109">
        <f t="shared" si="37"/>
        <v>-22.333333333333293</v>
      </c>
      <c r="AF113" s="109">
        <f t="shared" si="38"/>
        <v>7</v>
      </c>
      <c r="AG113" s="109">
        <f t="shared" si="39"/>
        <v>0.125</v>
      </c>
      <c r="AH113" s="190"/>
      <c r="AI113" s="190"/>
      <c r="AJ113" s="190"/>
      <c r="AK113" s="190"/>
      <c r="AL113" s="108">
        <f t="shared" si="35"/>
        <v>44288</v>
      </c>
      <c r="AM113" s="107">
        <f t="shared" si="41"/>
        <v>0</v>
      </c>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5">
        <f t="shared" si="42"/>
        <v>0</v>
      </c>
    </row>
    <row r="114" spans="1:61" ht="27.75" customHeight="1" x14ac:dyDescent="0.15">
      <c r="A114" s="112">
        <v>44289</v>
      </c>
      <c r="B114" s="111">
        <f t="shared" si="23"/>
        <v>14</v>
      </c>
      <c r="C114" s="111">
        <f t="shared" si="24"/>
        <v>6</v>
      </c>
      <c r="D114" s="110">
        <f t="shared" si="25"/>
        <v>1.1000000000000001</v>
      </c>
      <c r="E114" s="110">
        <f t="shared" si="26"/>
        <v>1</v>
      </c>
      <c r="F114" s="110">
        <f t="shared" si="27"/>
        <v>1</v>
      </c>
      <c r="G114" s="107">
        <f t="shared" si="40"/>
        <v>0.33333333333333298</v>
      </c>
      <c r="H114" s="196"/>
      <c r="I114" s="196"/>
      <c r="J114" s="196"/>
      <c r="K114" s="196"/>
      <c r="L114" s="197"/>
      <c r="M114" s="197"/>
      <c r="N114" s="109">
        <f t="shared" si="28"/>
        <v>0</v>
      </c>
      <c r="O114" s="109">
        <f>(SUMIF($B$21:B114,B114,$N$21:N114))</f>
        <v>0</v>
      </c>
      <c r="P114" s="109">
        <f t="shared" si="36"/>
        <v>-2.0833333333333335</v>
      </c>
      <c r="Q114" s="197"/>
      <c r="R114" s="107">
        <f t="shared" si="29"/>
        <v>0</v>
      </c>
      <c r="S114" s="109">
        <f t="shared" si="30"/>
        <v>0</v>
      </c>
      <c r="T114" s="109">
        <f t="shared" si="31"/>
        <v>0</v>
      </c>
      <c r="U114" s="109">
        <f t="shared" si="32"/>
        <v>0</v>
      </c>
      <c r="V114" s="109">
        <f t="shared" si="33"/>
        <v>0</v>
      </c>
      <c r="W114" s="109">
        <f t="shared" si="34"/>
        <v>0</v>
      </c>
      <c r="X114" s="196"/>
      <c r="Y114" s="198"/>
      <c r="Z114" s="198"/>
      <c r="AA114" s="196"/>
      <c r="AB114" s="196"/>
      <c r="AC114" s="196"/>
      <c r="AD114" s="199"/>
      <c r="AE114" s="109">
        <f t="shared" si="37"/>
        <v>-22.666666666666625</v>
      </c>
      <c r="AF114" s="109">
        <f t="shared" si="38"/>
        <v>7</v>
      </c>
      <c r="AG114" s="109">
        <f t="shared" si="39"/>
        <v>0.125</v>
      </c>
      <c r="AH114" s="190"/>
      <c r="AI114" s="190"/>
      <c r="AJ114" s="190"/>
      <c r="AK114" s="190"/>
      <c r="AL114" s="108">
        <f t="shared" si="35"/>
        <v>44289</v>
      </c>
      <c r="AM114" s="107">
        <f t="shared" si="41"/>
        <v>0</v>
      </c>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5">
        <f t="shared" si="42"/>
        <v>0</v>
      </c>
    </row>
    <row r="115" spans="1:61" ht="27.75" customHeight="1" x14ac:dyDescent="0.15">
      <c r="A115" s="112">
        <v>44290</v>
      </c>
      <c r="B115" s="111">
        <f t="shared" si="23"/>
        <v>14</v>
      </c>
      <c r="C115" s="111">
        <f t="shared" si="24"/>
        <v>7</v>
      </c>
      <c r="D115" s="110">
        <f t="shared" si="25"/>
        <v>1.1000000000000001</v>
      </c>
      <c r="E115" s="110">
        <f t="shared" si="26"/>
        <v>1</v>
      </c>
      <c r="F115" s="110">
        <f t="shared" si="27"/>
        <v>1</v>
      </c>
      <c r="G115" s="107">
        <f t="shared" si="40"/>
        <v>0</v>
      </c>
      <c r="H115" s="196"/>
      <c r="I115" s="196"/>
      <c r="J115" s="196"/>
      <c r="K115" s="196"/>
      <c r="L115" s="197"/>
      <c r="M115" s="197"/>
      <c r="N115" s="109">
        <f t="shared" si="28"/>
        <v>0</v>
      </c>
      <c r="O115" s="109">
        <f>(SUMIF($B$21:B115,B115,$N$21:N115))</f>
        <v>0</v>
      </c>
      <c r="P115" s="109">
        <f t="shared" si="36"/>
        <v>-2.0833333333333335</v>
      </c>
      <c r="Q115" s="197"/>
      <c r="R115" s="107">
        <f t="shared" si="29"/>
        <v>0</v>
      </c>
      <c r="S115" s="109">
        <f t="shared" si="30"/>
        <v>0</v>
      </c>
      <c r="T115" s="109">
        <f t="shared" si="31"/>
        <v>0</v>
      </c>
      <c r="U115" s="109">
        <f t="shared" si="32"/>
        <v>0</v>
      </c>
      <c r="V115" s="109">
        <f t="shared" si="33"/>
        <v>0</v>
      </c>
      <c r="W115" s="109">
        <f t="shared" si="34"/>
        <v>0</v>
      </c>
      <c r="X115" s="196"/>
      <c r="Y115" s="198"/>
      <c r="Z115" s="198"/>
      <c r="AA115" s="196"/>
      <c r="AB115" s="196"/>
      <c r="AC115" s="196"/>
      <c r="AD115" s="199"/>
      <c r="AE115" s="109">
        <f t="shared" si="37"/>
        <v>-22.666666666666625</v>
      </c>
      <c r="AF115" s="109">
        <f t="shared" si="38"/>
        <v>7</v>
      </c>
      <c r="AG115" s="109">
        <f t="shared" si="39"/>
        <v>0.125</v>
      </c>
      <c r="AH115" s="190"/>
      <c r="AI115" s="190"/>
      <c r="AJ115" s="190"/>
      <c r="AK115" s="190"/>
      <c r="AL115" s="108">
        <f t="shared" si="35"/>
        <v>44290</v>
      </c>
      <c r="AM115" s="107">
        <f t="shared" si="41"/>
        <v>0</v>
      </c>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5">
        <f t="shared" si="42"/>
        <v>0</v>
      </c>
    </row>
    <row r="116" spans="1:61" ht="27.75" customHeight="1" x14ac:dyDescent="0.15">
      <c r="A116" s="112">
        <v>44291</v>
      </c>
      <c r="B116" s="111">
        <f t="shared" si="23"/>
        <v>14</v>
      </c>
      <c r="C116" s="111">
        <f t="shared" si="24"/>
        <v>1</v>
      </c>
      <c r="D116" s="110">
        <f t="shared" si="25"/>
        <v>1.1000000000000001</v>
      </c>
      <c r="E116" s="110">
        <f t="shared" si="26"/>
        <v>1</v>
      </c>
      <c r="F116" s="110">
        <f t="shared" si="27"/>
        <v>1</v>
      </c>
      <c r="G116" s="107">
        <f t="shared" si="40"/>
        <v>0</v>
      </c>
      <c r="H116" s="196"/>
      <c r="I116" s="196"/>
      <c r="J116" s="196"/>
      <c r="K116" s="196"/>
      <c r="L116" s="197"/>
      <c r="M116" s="197"/>
      <c r="N116" s="109">
        <f t="shared" si="28"/>
        <v>0</v>
      </c>
      <c r="O116" s="109">
        <f>(SUMIF($B$21:B116,B116,$N$21:N116))</f>
        <v>0</v>
      </c>
      <c r="P116" s="109">
        <f t="shared" si="36"/>
        <v>-2.0833333333333335</v>
      </c>
      <c r="Q116" s="197"/>
      <c r="R116" s="107">
        <f t="shared" si="29"/>
        <v>0</v>
      </c>
      <c r="S116" s="109">
        <f t="shared" si="30"/>
        <v>0</v>
      </c>
      <c r="T116" s="109">
        <f t="shared" si="31"/>
        <v>0</v>
      </c>
      <c r="U116" s="109">
        <f t="shared" si="32"/>
        <v>0</v>
      </c>
      <c r="V116" s="109">
        <f t="shared" si="33"/>
        <v>0</v>
      </c>
      <c r="W116" s="109">
        <f t="shared" si="34"/>
        <v>0</v>
      </c>
      <c r="X116" s="196"/>
      <c r="Y116" s="198"/>
      <c r="Z116" s="198"/>
      <c r="AA116" s="196"/>
      <c r="AB116" s="196"/>
      <c r="AC116" s="196"/>
      <c r="AD116" s="199"/>
      <c r="AE116" s="109">
        <f t="shared" si="37"/>
        <v>-22.666666666666625</v>
      </c>
      <c r="AF116" s="109">
        <f t="shared" si="38"/>
        <v>7</v>
      </c>
      <c r="AG116" s="109">
        <f t="shared" si="39"/>
        <v>0.125</v>
      </c>
      <c r="AH116" s="190"/>
      <c r="AI116" s="190"/>
      <c r="AJ116" s="190"/>
      <c r="AK116" s="190"/>
      <c r="AL116" s="108">
        <f t="shared" si="35"/>
        <v>44291</v>
      </c>
      <c r="AM116" s="107">
        <f t="shared" si="41"/>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5">
        <f t="shared" si="42"/>
        <v>0</v>
      </c>
    </row>
    <row r="117" spans="1:61" ht="27.75" customHeight="1" x14ac:dyDescent="0.15">
      <c r="A117" s="112">
        <v>44292</v>
      </c>
      <c r="B117" s="111">
        <f t="shared" si="23"/>
        <v>15</v>
      </c>
      <c r="C117" s="111">
        <f t="shared" si="24"/>
        <v>2</v>
      </c>
      <c r="D117" s="110">
        <f t="shared" si="25"/>
        <v>1.1000000000000001</v>
      </c>
      <c r="E117" s="110">
        <f t="shared" si="26"/>
        <v>1</v>
      </c>
      <c r="F117" s="110">
        <f t="shared" si="27"/>
        <v>1</v>
      </c>
      <c r="G117" s="107">
        <f t="shared" si="40"/>
        <v>0.33333333333333331</v>
      </c>
      <c r="H117" s="196"/>
      <c r="I117" s="196"/>
      <c r="J117" s="196"/>
      <c r="K117" s="196"/>
      <c r="L117" s="197"/>
      <c r="M117" s="197"/>
      <c r="N117" s="109">
        <f t="shared" si="28"/>
        <v>0</v>
      </c>
      <c r="O117" s="109">
        <f>(SUMIF($B$21:B117,B117,$N$21:N117))</f>
        <v>0</v>
      </c>
      <c r="P117" s="109">
        <f t="shared" si="36"/>
        <v>-2.0833333333333335</v>
      </c>
      <c r="Q117" s="197"/>
      <c r="R117" s="107">
        <f t="shared" si="29"/>
        <v>0</v>
      </c>
      <c r="S117" s="109">
        <f t="shared" si="30"/>
        <v>0</v>
      </c>
      <c r="T117" s="109">
        <f t="shared" si="31"/>
        <v>0</v>
      </c>
      <c r="U117" s="109">
        <f t="shared" si="32"/>
        <v>0</v>
      </c>
      <c r="V117" s="109">
        <f t="shared" si="33"/>
        <v>0</v>
      </c>
      <c r="W117" s="109">
        <f t="shared" si="34"/>
        <v>0</v>
      </c>
      <c r="X117" s="196"/>
      <c r="Y117" s="198"/>
      <c r="Z117" s="198"/>
      <c r="AA117" s="196"/>
      <c r="AB117" s="196"/>
      <c r="AC117" s="196"/>
      <c r="AD117" s="199"/>
      <c r="AE117" s="109">
        <f t="shared" si="37"/>
        <v>-22.999999999999957</v>
      </c>
      <c r="AF117" s="109">
        <f t="shared" si="38"/>
        <v>7</v>
      </c>
      <c r="AG117" s="109">
        <f t="shared" si="39"/>
        <v>0.125</v>
      </c>
      <c r="AH117" s="190"/>
      <c r="AI117" s="190"/>
      <c r="AJ117" s="190"/>
      <c r="AK117" s="190"/>
      <c r="AL117" s="108">
        <f t="shared" si="35"/>
        <v>44292</v>
      </c>
      <c r="AM117" s="107">
        <f t="shared" si="41"/>
        <v>0</v>
      </c>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5">
        <f t="shared" si="42"/>
        <v>0</v>
      </c>
    </row>
    <row r="118" spans="1:61" ht="27.75" customHeight="1" x14ac:dyDescent="0.15">
      <c r="A118" s="112">
        <v>44293</v>
      </c>
      <c r="B118" s="111">
        <f t="shared" si="23"/>
        <v>15</v>
      </c>
      <c r="C118" s="111">
        <f t="shared" si="24"/>
        <v>3</v>
      </c>
      <c r="D118" s="110">
        <f t="shared" si="25"/>
        <v>1.1000000000000001</v>
      </c>
      <c r="E118" s="110">
        <f t="shared" si="26"/>
        <v>1</v>
      </c>
      <c r="F118" s="110">
        <f t="shared" si="27"/>
        <v>1</v>
      </c>
      <c r="G118" s="107">
        <f t="shared" si="40"/>
        <v>0.33333333333333331</v>
      </c>
      <c r="H118" s="196"/>
      <c r="I118" s="196"/>
      <c r="J118" s="196"/>
      <c r="K118" s="196"/>
      <c r="L118" s="197"/>
      <c r="M118" s="197"/>
      <c r="N118" s="109">
        <f t="shared" si="28"/>
        <v>0</v>
      </c>
      <c r="O118" s="109">
        <f>(SUMIF($B$21:B118,B118,$N$21:N118))</f>
        <v>0</v>
      </c>
      <c r="P118" s="109">
        <f t="shared" si="36"/>
        <v>-2.0833333333333335</v>
      </c>
      <c r="Q118" s="197"/>
      <c r="R118" s="107">
        <f t="shared" si="29"/>
        <v>0</v>
      </c>
      <c r="S118" s="109">
        <f t="shared" si="30"/>
        <v>0</v>
      </c>
      <c r="T118" s="109">
        <f t="shared" si="31"/>
        <v>0</v>
      </c>
      <c r="U118" s="109">
        <f t="shared" si="32"/>
        <v>0</v>
      </c>
      <c r="V118" s="109">
        <f t="shared" si="33"/>
        <v>0</v>
      </c>
      <c r="W118" s="109">
        <f t="shared" si="34"/>
        <v>0</v>
      </c>
      <c r="X118" s="196"/>
      <c r="Y118" s="198"/>
      <c r="Z118" s="198"/>
      <c r="AA118" s="196"/>
      <c r="AB118" s="196"/>
      <c r="AC118" s="196"/>
      <c r="AD118" s="199"/>
      <c r="AE118" s="109">
        <f t="shared" si="37"/>
        <v>-23.33333333333329</v>
      </c>
      <c r="AF118" s="109">
        <f t="shared" si="38"/>
        <v>7</v>
      </c>
      <c r="AG118" s="109">
        <f t="shared" si="39"/>
        <v>0.125</v>
      </c>
      <c r="AH118" s="190"/>
      <c r="AI118" s="190"/>
      <c r="AJ118" s="190"/>
      <c r="AK118" s="190"/>
      <c r="AL118" s="108">
        <f t="shared" si="35"/>
        <v>44293</v>
      </c>
      <c r="AM118" s="107">
        <f t="shared" si="41"/>
        <v>0</v>
      </c>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5">
        <f t="shared" si="42"/>
        <v>0</v>
      </c>
    </row>
    <row r="119" spans="1:61" ht="27.75" customHeight="1" x14ac:dyDescent="0.15">
      <c r="A119" s="112">
        <v>44294</v>
      </c>
      <c r="B119" s="111">
        <f t="shared" si="23"/>
        <v>15</v>
      </c>
      <c r="C119" s="111">
        <f t="shared" si="24"/>
        <v>4</v>
      </c>
      <c r="D119" s="110">
        <f t="shared" si="25"/>
        <v>1.1000000000000001</v>
      </c>
      <c r="E119" s="110">
        <f t="shared" si="26"/>
        <v>1</v>
      </c>
      <c r="F119" s="110">
        <f t="shared" si="27"/>
        <v>1</v>
      </c>
      <c r="G119" s="107">
        <f t="shared" si="40"/>
        <v>0.33333333333333298</v>
      </c>
      <c r="H119" s="196"/>
      <c r="I119" s="196"/>
      <c r="J119" s="196"/>
      <c r="K119" s="196"/>
      <c r="L119" s="197"/>
      <c r="M119" s="197"/>
      <c r="N119" s="109">
        <f t="shared" si="28"/>
        <v>0</v>
      </c>
      <c r="O119" s="109">
        <f>(SUMIF($B$21:B119,B119,$N$21:N119))</f>
        <v>0</v>
      </c>
      <c r="P119" s="109">
        <f t="shared" si="36"/>
        <v>-2.0833333333333335</v>
      </c>
      <c r="Q119" s="197"/>
      <c r="R119" s="107">
        <f t="shared" si="29"/>
        <v>0</v>
      </c>
      <c r="S119" s="109">
        <f t="shared" si="30"/>
        <v>0</v>
      </c>
      <c r="T119" s="109">
        <f t="shared" si="31"/>
        <v>0</v>
      </c>
      <c r="U119" s="109">
        <f t="shared" si="32"/>
        <v>0</v>
      </c>
      <c r="V119" s="109">
        <f t="shared" si="33"/>
        <v>0</v>
      </c>
      <c r="W119" s="109">
        <f t="shared" si="34"/>
        <v>0</v>
      </c>
      <c r="X119" s="196"/>
      <c r="Y119" s="198"/>
      <c r="Z119" s="198"/>
      <c r="AA119" s="196"/>
      <c r="AB119" s="196"/>
      <c r="AC119" s="196"/>
      <c r="AD119" s="199"/>
      <c r="AE119" s="109">
        <f t="shared" si="37"/>
        <v>-23.666666666666622</v>
      </c>
      <c r="AF119" s="109">
        <f t="shared" si="38"/>
        <v>7</v>
      </c>
      <c r="AG119" s="109">
        <f t="shared" si="39"/>
        <v>0.125</v>
      </c>
      <c r="AH119" s="190"/>
      <c r="AI119" s="190"/>
      <c r="AJ119" s="190"/>
      <c r="AK119" s="190"/>
      <c r="AL119" s="108">
        <f t="shared" si="35"/>
        <v>44294</v>
      </c>
      <c r="AM119" s="107">
        <f t="shared" si="41"/>
        <v>0</v>
      </c>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5">
        <f t="shared" si="42"/>
        <v>0</v>
      </c>
    </row>
    <row r="120" spans="1:61" ht="27.75" customHeight="1" x14ac:dyDescent="0.15">
      <c r="A120" s="112">
        <v>44295</v>
      </c>
      <c r="B120" s="111">
        <f t="shared" si="23"/>
        <v>15</v>
      </c>
      <c r="C120" s="111">
        <f t="shared" si="24"/>
        <v>5</v>
      </c>
      <c r="D120" s="110">
        <f t="shared" si="25"/>
        <v>1.1000000000000001</v>
      </c>
      <c r="E120" s="110">
        <f t="shared" si="26"/>
        <v>1</v>
      </c>
      <c r="F120" s="110">
        <f t="shared" si="27"/>
        <v>1.25</v>
      </c>
      <c r="G120" s="107">
        <f t="shared" si="40"/>
        <v>0</v>
      </c>
      <c r="H120" s="196"/>
      <c r="I120" s="196"/>
      <c r="J120" s="196"/>
      <c r="K120" s="196"/>
      <c r="L120" s="197"/>
      <c r="M120" s="197"/>
      <c r="N120" s="109">
        <f t="shared" si="28"/>
        <v>0</v>
      </c>
      <c r="O120" s="109">
        <f>(SUMIF($B$21:B120,B120,$N$21:N120))</f>
        <v>0</v>
      </c>
      <c r="P120" s="109">
        <f t="shared" si="36"/>
        <v>-2.0833333333333335</v>
      </c>
      <c r="Q120" s="197"/>
      <c r="R120" s="107">
        <f t="shared" si="29"/>
        <v>0</v>
      </c>
      <c r="S120" s="109">
        <f t="shared" si="30"/>
        <v>0</v>
      </c>
      <c r="T120" s="109">
        <f t="shared" si="31"/>
        <v>0</v>
      </c>
      <c r="U120" s="109">
        <f t="shared" si="32"/>
        <v>0</v>
      </c>
      <c r="V120" s="109">
        <f t="shared" si="33"/>
        <v>0</v>
      </c>
      <c r="W120" s="109">
        <f t="shared" si="34"/>
        <v>0</v>
      </c>
      <c r="X120" s="196"/>
      <c r="Y120" s="198"/>
      <c r="Z120" s="198"/>
      <c r="AA120" s="196"/>
      <c r="AB120" s="196"/>
      <c r="AC120" s="196"/>
      <c r="AD120" s="199"/>
      <c r="AE120" s="109">
        <f t="shared" si="37"/>
        <v>-23.666666666666622</v>
      </c>
      <c r="AF120" s="109">
        <f t="shared" si="38"/>
        <v>7</v>
      </c>
      <c r="AG120" s="109">
        <f t="shared" si="39"/>
        <v>0.125</v>
      </c>
      <c r="AH120" s="190"/>
      <c r="AI120" s="190"/>
      <c r="AJ120" s="190"/>
      <c r="AK120" s="190"/>
      <c r="AL120" s="108">
        <f t="shared" si="35"/>
        <v>44295</v>
      </c>
      <c r="AM120" s="107">
        <f t="shared" si="41"/>
        <v>0</v>
      </c>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5">
        <f t="shared" si="42"/>
        <v>0</v>
      </c>
    </row>
    <row r="121" spans="1:61" ht="27.75" customHeight="1" x14ac:dyDescent="0.15">
      <c r="A121" s="112">
        <v>44296</v>
      </c>
      <c r="B121" s="111">
        <f t="shared" si="23"/>
        <v>15</v>
      </c>
      <c r="C121" s="111">
        <f t="shared" si="24"/>
        <v>6</v>
      </c>
      <c r="D121" s="110">
        <f t="shared" si="25"/>
        <v>1.1000000000000001</v>
      </c>
      <c r="E121" s="110">
        <f t="shared" si="26"/>
        <v>1</v>
      </c>
      <c r="F121" s="110">
        <f t="shared" si="27"/>
        <v>1</v>
      </c>
      <c r="G121" s="107">
        <f t="shared" si="40"/>
        <v>0.33333333333333298</v>
      </c>
      <c r="H121" s="196"/>
      <c r="I121" s="196"/>
      <c r="J121" s="196"/>
      <c r="K121" s="196"/>
      <c r="L121" s="197"/>
      <c r="M121" s="197"/>
      <c r="N121" s="109">
        <f t="shared" si="28"/>
        <v>0</v>
      </c>
      <c r="O121" s="109">
        <f>(SUMIF($B$21:B121,B121,$N$21:N121))</f>
        <v>0</v>
      </c>
      <c r="P121" s="109">
        <f t="shared" si="36"/>
        <v>-2.0833333333333335</v>
      </c>
      <c r="Q121" s="197"/>
      <c r="R121" s="107">
        <f t="shared" si="29"/>
        <v>0</v>
      </c>
      <c r="S121" s="109">
        <f t="shared" si="30"/>
        <v>0</v>
      </c>
      <c r="T121" s="109">
        <f t="shared" si="31"/>
        <v>0</v>
      </c>
      <c r="U121" s="109">
        <f t="shared" si="32"/>
        <v>0</v>
      </c>
      <c r="V121" s="109">
        <f t="shared" si="33"/>
        <v>0</v>
      </c>
      <c r="W121" s="109">
        <f t="shared" si="34"/>
        <v>0</v>
      </c>
      <c r="X121" s="196"/>
      <c r="Y121" s="198"/>
      <c r="Z121" s="198"/>
      <c r="AA121" s="196"/>
      <c r="AB121" s="196"/>
      <c r="AC121" s="196"/>
      <c r="AD121" s="199"/>
      <c r="AE121" s="109">
        <f t="shared" si="37"/>
        <v>-23.999999999999954</v>
      </c>
      <c r="AF121" s="109">
        <f t="shared" si="38"/>
        <v>7</v>
      </c>
      <c r="AG121" s="109">
        <f t="shared" si="39"/>
        <v>0.125</v>
      </c>
      <c r="AH121" s="190"/>
      <c r="AI121" s="190"/>
      <c r="AJ121" s="190"/>
      <c r="AK121" s="190"/>
      <c r="AL121" s="108">
        <f t="shared" si="35"/>
        <v>44296</v>
      </c>
      <c r="AM121" s="107">
        <f t="shared" si="41"/>
        <v>0</v>
      </c>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5">
        <f t="shared" si="42"/>
        <v>0</v>
      </c>
    </row>
    <row r="122" spans="1:61" ht="27.75" customHeight="1" x14ac:dyDescent="0.15">
      <c r="A122" s="112">
        <v>44297</v>
      </c>
      <c r="B122" s="111">
        <f t="shared" si="23"/>
        <v>15</v>
      </c>
      <c r="C122" s="111">
        <f t="shared" si="24"/>
        <v>7</v>
      </c>
      <c r="D122" s="110">
        <f t="shared" si="25"/>
        <v>1.1000000000000001</v>
      </c>
      <c r="E122" s="110">
        <f t="shared" si="26"/>
        <v>1</v>
      </c>
      <c r="F122" s="110">
        <f t="shared" si="27"/>
        <v>1</v>
      </c>
      <c r="G122" s="107">
        <f t="shared" si="40"/>
        <v>0</v>
      </c>
      <c r="H122" s="196"/>
      <c r="I122" s="196"/>
      <c r="J122" s="196"/>
      <c r="K122" s="196"/>
      <c r="L122" s="197"/>
      <c r="M122" s="197"/>
      <c r="N122" s="109">
        <f t="shared" si="28"/>
        <v>0</v>
      </c>
      <c r="O122" s="109">
        <f>(SUMIF($B$21:B122,B122,$N$21:N122))</f>
        <v>0</v>
      </c>
      <c r="P122" s="109">
        <f t="shared" si="36"/>
        <v>-2.0833333333333335</v>
      </c>
      <c r="Q122" s="197"/>
      <c r="R122" s="107">
        <f t="shared" si="29"/>
        <v>0</v>
      </c>
      <c r="S122" s="109">
        <f t="shared" si="30"/>
        <v>0</v>
      </c>
      <c r="T122" s="109">
        <f t="shared" si="31"/>
        <v>0</v>
      </c>
      <c r="U122" s="109">
        <f t="shared" si="32"/>
        <v>0</v>
      </c>
      <c r="V122" s="109">
        <f t="shared" si="33"/>
        <v>0</v>
      </c>
      <c r="W122" s="109">
        <f t="shared" si="34"/>
        <v>0</v>
      </c>
      <c r="X122" s="196"/>
      <c r="Y122" s="198"/>
      <c r="Z122" s="198"/>
      <c r="AA122" s="196"/>
      <c r="AB122" s="196"/>
      <c r="AC122" s="196"/>
      <c r="AD122" s="199"/>
      <c r="AE122" s="109">
        <f t="shared" si="37"/>
        <v>-23.999999999999954</v>
      </c>
      <c r="AF122" s="109">
        <f t="shared" si="38"/>
        <v>7</v>
      </c>
      <c r="AG122" s="109">
        <f t="shared" si="39"/>
        <v>0.125</v>
      </c>
      <c r="AH122" s="190"/>
      <c r="AI122" s="190"/>
      <c r="AJ122" s="190"/>
      <c r="AK122" s="190"/>
      <c r="AL122" s="108">
        <f t="shared" si="35"/>
        <v>44297</v>
      </c>
      <c r="AM122" s="107">
        <f t="shared" si="41"/>
        <v>0</v>
      </c>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5">
        <f t="shared" si="42"/>
        <v>0</v>
      </c>
    </row>
    <row r="123" spans="1:61" ht="27.75" customHeight="1" x14ac:dyDescent="0.15">
      <c r="A123" s="112">
        <v>44298</v>
      </c>
      <c r="B123" s="111">
        <f t="shared" si="23"/>
        <v>15</v>
      </c>
      <c r="C123" s="111">
        <f t="shared" si="24"/>
        <v>1</v>
      </c>
      <c r="D123" s="110">
        <f t="shared" si="25"/>
        <v>1.1000000000000001</v>
      </c>
      <c r="E123" s="110">
        <f t="shared" si="26"/>
        <v>1</v>
      </c>
      <c r="F123" s="110">
        <f t="shared" si="27"/>
        <v>1</v>
      </c>
      <c r="G123" s="107">
        <f t="shared" si="40"/>
        <v>0</v>
      </c>
      <c r="H123" s="196"/>
      <c r="I123" s="196"/>
      <c r="J123" s="196"/>
      <c r="K123" s="196"/>
      <c r="L123" s="197"/>
      <c r="M123" s="197"/>
      <c r="N123" s="109">
        <f t="shared" si="28"/>
        <v>0</v>
      </c>
      <c r="O123" s="109">
        <f>(SUMIF($B$21:B123,B123,$N$21:N123))</f>
        <v>0</v>
      </c>
      <c r="P123" s="109">
        <f t="shared" si="36"/>
        <v>-2.0833333333333335</v>
      </c>
      <c r="Q123" s="197"/>
      <c r="R123" s="107">
        <f t="shared" si="29"/>
        <v>0</v>
      </c>
      <c r="S123" s="109">
        <f t="shared" si="30"/>
        <v>0</v>
      </c>
      <c r="T123" s="109">
        <f t="shared" si="31"/>
        <v>0</v>
      </c>
      <c r="U123" s="109">
        <f t="shared" si="32"/>
        <v>0</v>
      </c>
      <c r="V123" s="109">
        <f t="shared" si="33"/>
        <v>0</v>
      </c>
      <c r="W123" s="109">
        <f t="shared" si="34"/>
        <v>0</v>
      </c>
      <c r="X123" s="196"/>
      <c r="Y123" s="198"/>
      <c r="Z123" s="198"/>
      <c r="AA123" s="196"/>
      <c r="AB123" s="196"/>
      <c r="AC123" s="196"/>
      <c r="AD123" s="199"/>
      <c r="AE123" s="109">
        <f t="shared" si="37"/>
        <v>-23.999999999999954</v>
      </c>
      <c r="AF123" s="109">
        <f t="shared" si="38"/>
        <v>7</v>
      </c>
      <c r="AG123" s="109">
        <f t="shared" si="39"/>
        <v>0.125</v>
      </c>
      <c r="AH123" s="190"/>
      <c r="AI123" s="190"/>
      <c r="AJ123" s="190"/>
      <c r="AK123" s="190"/>
      <c r="AL123" s="108">
        <f t="shared" si="35"/>
        <v>44298</v>
      </c>
      <c r="AM123" s="107">
        <f t="shared" si="41"/>
        <v>0</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5">
        <f t="shared" si="42"/>
        <v>0</v>
      </c>
    </row>
    <row r="124" spans="1:61" ht="27.75" customHeight="1" x14ac:dyDescent="0.15">
      <c r="A124" s="112">
        <v>44299</v>
      </c>
      <c r="B124" s="111">
        <f t="shared" si="23"/>
        <v>16</v>
      </c>
      <c r="C124" s="111">
        <f t="shared" si="24"/>
        <v>2</v>
      </c>
      <c r="D124" s="110">
        <f t="shared" si="25"/>
        <v>1.1000000000000001</v>
      </c>
      <c r="E124" s="110">
        <f t="shared" si="26"/>
        <v>1</v>
      </c>
      <c r="F124" s="110">
        <f t="shared" si="27"/>
        <v>1</v>
      </c>
      <c r="G124" s="107">
        <f t="shared" si="40"/>
        <v>0.33333333333333331</v>
      </c>
      <c r="H124" s="196"/>
      <c r="I124" s="196"/>
      <c r="J124" s="196"/>
      <c r="K124" s="196"/>
      <c r="L124" s="197"/>
      <c r="M124" s="197"/>
      <c r="N124" s="109">
        <f t="shared" si="28"/>
        <v>0</v>
      </c>
      <c r="O124" s="109">
        <f>(SUMIF($B$21:B124,B124,$N$21:N124))</f>
        <v>0</v>
      </c>
      <c r="P124" s="109">
        <f t="shared" si="36"/>
        <v>-2.0833333333333335</v>
      </c>
      <c r="Q124" s="197"/>
      <c r="R124" s="107">
        <f t="shared" si="29"/>
        <v>0</v>
      </c>
      <c r="S124" s="109">
        <f t="shared" si="30"/>
        <v>0</v>
      </c>
      <c r="T124" s="109">
        <f t="shared" si="31"/>
        <v>0</v>
      </c>
      <c r="U124" s="109">
        <f t="shared" si="32"/>
        <v>0</v>
      </c>
      <c r="V124" s="109">
        <f t="shared" si="33"/>
        <v>0</v>
      </c>
      <c r="W124" s="109">
        <f t="shared" si="34"/>
        <v>0</v>
      </c>
      <c r="X124" s="196"/>
      <c r="Y124" s="198"/>
      <c r="Z124" s="198"/>
      <c r="AA124" s="196"/>
      <c r="AB124" s="196"/>
      <c r="AC124" s="196"/>
      <c r="AD124" s="199"/>
      <c r="AE124" s="109">
        <f t="shared" si="37"/>
        <v>-24.333333333333286</v>
      </c>
      <c r="AF124" s="109">
        <f t="shared" si="38"/>
        <v>7</v>
      </c>
      <c r="AG124" s="109">
        <f t="shared" si="39"/>
        <v>0.125</v>
      </c>
      <c r="AH124" s="190"/>
      <c r="AI124" s="190"/>
      <c r="AJ124" s="190"/>
      <c r="AK124" s="190"/>
      <c r="AL124" s="108">
        <f t="shared" si="35"/>
        <v>44299</v>
      </c>
      <c r="AM124" s="107">
        <f t="shared" si="41"/>
        <v>0</v>
      </c>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5">
        <f t="shared" si="42"/>
        <v>0</v>
      </c>
    </row>
    <row r="125" spans="1:61" ht="27.75" customHeight="1" x14ac:dyDescent="0.15">
      <c r="A125" s="112">
        <v>44300</v>
      </c>
      <c r="B125" s="111">
        <f t="shared" si="23"/>
        <v>16</v>
      </c>
      <c r="C125" s="111">
        <f t="shared" si="24"/>
        <v>3</v>
      </c>
      <c r="D125" s="110">
        <f t="shared" si="25"/>
        <v>1.1000000000000001</v>
      </c>
      <c r="E125" s="110">
        <f t="shared" si="26"/>
        <v>1</v>
      </c>
      <c r="F125" s="110">
        <f t="shared" si="27"/>
        <v>1</v>
      </c>
      <c r="G125" s="107">
        <f t="shared" si="40"/>
        <v>0.33333333333333331</v>
      </c>
      <c r="H125" s="196"/>
      <c r="I125" s="196"/>
      <c r="J125" s="196"/>
      <c r="K125" s="196"/>
      <c r="L125" s="197"/>
      <c r="M125" s="197"/>
      <c r="N125" s="109">
        <f t="shared" si="28"/>
        <v>0</v>
      </c>
      <c r="O125" s="109">
        <f>(SUMIF($B$21:B125,B125,$N$21:N125))</f>
        <v>0</v>
      </c>
      <c r="P125" s="109">
        <f t="shared" si="36"/>
        <v>-2.0833333333333335</v>
      </c>
      <c r="Q125" s="197"/>
      <c r="R125" s="107">
        <f t="shared" si="29"/>
        <v>0</v>
      </c>
      <c r="S125" s="109">
        <f t="shared" si="30"/>
        <v>0</v>
      </c>
      <c r="T125" s="109">
        <f t="shared" si="31"/>
        <v>0</v>
      </c>
      <c r="U125" s="109">
        <f t="shared" si="32"/>
        <v>0</v>
      </c>
      <c r="V125" s="109">
        <f t="shared" si="33"/>
        <v>0</v>
      </c>
      <c r="W125" s="109">
        <f t="shared" si="34"/>
        <v>0</v>
      </c>
      <c r="X125" s="196"/>
      <c r="Y125" s="198"/>
      <c r="Z125" s="198"/>
      <c r="AA125" s="196"/>
      <c r="AB125" s="196"/>
      <c r="AC125" s="196"/>
      <c r="AD125" s="199"/>
      <c r="AE125" s="109">
        <f t="shared" si="37"/>
        <v>-24.666666666666618</v>
      </c>
      <c r="AF125" s="109">
        <f t="shared" si="38"/>
        <v>7</v>
      </c>
      <c r="AG125" s="109">
        <f t="shared" si="39"/>
        <v>0.125</v>
      </c>
      <c r="AH125" s="190"/>
      <c r="AI125" s="190"/>
      <c r="AJ125" s="190"/>
      <c r="AK125" s="190"/>
      <c r="AL125" s="108">
        <f t="shared" si="35"/>
        <v>44300</v>
      </c>
      <c r="AM125" s="107">
        <f t="shared" si="41"/>
        <v>0</v>
      </c>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5">
        <f t="shared" si="42"/>
        <v>0</v>
      </c>
    </row>
    <row r="126" spans="1:61" ht="27.75" customHeight="1" x14ac:dyDescent="0.15">
      <c r="A126" s="112">
        <v>44301</v>
      </c>
      <c r="B126" s="111">
        <f t="shared" si="23"/>
        <v>16</v>
      </c>
      <c r="C126" s="111">
        <f t="shared" si="24"/>
        <v>4</v>
      </c>
      <c r="D126" s="110">
        <f t="shared" si="25"/>
        <v>1.1000000000000001</v>
      </c>
      <c r="E126" s="110">
        <f t="shared" si="26"/>
        <v>1</v>
      </c>
      <c r="F126" s="110">
        <f t="shared" si="27"/>
        <v>1</v>
      </c>
      <c r="G126" s="107">
        <f t="shared" si="40"/>
        <v>0.33333333333333298</v>
      </c>
      <c r="H126" s="196"/>
      <c r="I126" s="196"/>
      <c r="J126" s="196"/>
      <c r="K126" s="196"/>
      <c r="L126" s="197"/>
      <c r="M126" s="197"/>
      <c r="N126" s="109">
        <f t="shared" si="28"/>
        <v>0</v>
      </c>
      <c r="O126" s="109">
        <f>(SUMIF($B$21:B126,B126,$N$21:N126))</f>
        <v>0</v>
      </c>
      <c r="P126" s="109">
        <f t="shared" si="36"/>
        <v>-2.0833333333333335</v>
      </c>
      <c r="Q126" s="197"/>
      <c r="R126" s="107">
        <f t="shared" si="29"/>
        <v>0</v>
      </c>
      <c r="S126" s="109">
        <f t="shared" si="30"/>
        <v>0</v>
      </c>
      <c r="T126" s="109">
        <f t="shared" si="31"/>
        <v>0</v>
      </c>
      <c r="U126" s="109">
        <f t="shared" si="32"/>
        <v>0</v>
      </c>
      <c r="V126" s="109">
        <f t="shared" si="33"/>
        <v>0</v>
      </c>
      <c r="W126" s="109">
        <f t="shared" si="34"/>
        <v>0</v>
      </c>
      <c r="X126" s="196"/>
      <c r="Y126" s="198"/>
      <c r="Z126" s="198"/>
      <c r="AA126" s="196"/>
      <c r="AB126" s="196"/>
      <c r="AC126" s="196"/>
      <c r="AD126" s="199"/>
      <c r="AE126" s="109">
        <f t="shared" si="37"/>
        <v>-24.99999999999995</v>
      </c>
      <c r="AF126" s="109">
        <f t="shared" si="38"/>
        <v>7</v>
      </c>
      <c r="AG126" s="109">
        <f t="shared" si="39"/>
        <v>0.125</v>
      </c>
      <c r="AH126" s="190"/>
      <c r="AI126" s="190"/>
      <c r="AJ126" s="190"/>
      <c r="AK126" s="190"/>
      <c r="AL126" s="108">
        <f t="shared" si="35"/>
        <v>44301</v>
      </c>
      <c r="AM126" s="107">
        <f t="shared" si="41"/>
        <v>0</v>
      </c>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5">
        <f t="shared" si="42"/>
        <v>0</v>
      </c>
    </row>
    <row r="127" spans="1:61" ht="27.75" customHeight="1" x14ac:dyDescent="0.15">
      <c r="A127" s="112">
        <v>44302</v>
      </c>
      <c r="B127" s="111">
        <f t="shared" si="23"/>
        <v>16</v>
      </c>
      <c r="C127" s="111">
        <f t="shared" si="24"/>
        <v>5</v>
      </c>
      <c r="D127" s="110">
        <f t="shared" si="25"/>
        <v>1.1000000000000001</v>
      </c>
      <c r="E127" s="110">
        <f t="shared" si="26"/>
        <v>1</v>
      </c>
      <c r="F127" s="110">
        <f t="shared" si="27"/>
        <v>1</v>
      </c>
      <c r="G127" s="107">
        <f t="shared" si="40"/>
        <v>0.33333333333333298</v>
      </c>
      <c r="H127" s="196"/>
      <c r="I127" s="196"/>
      <c r="J127" s="196"/>
      <c r="K127" s="196"/>
      <c r="L127" s="197"/>
      <c r="M127" s="197"/>
      <c r="N127" s="109">
        <f t="shared" si="28"/>
        <v>0</v>
      </c>
      <c r="O127" s="109">
        <f>(SUMIF($B$21:B127,B127,$N$21:N127))</f>
        <v>0</v>
      </c>
      <c r="P127" s="109">
        <f t="shared" si="36"/>
        <v>-2.0833333333333335</v>
      </c>
      <c r="Q127" s="197"/>
      <c r="R127" s="107">
        <f t="shared" si="29"/>
        <v>0</v>
      </c>
      <c r="S127" s="109">
        <f t="shared" si="30"/>
        <v>0</v>
      </c>
      <c r="T127" s="109">
        <f t="shared" si="31"/>
        <v>0</v>
      </c>
      <c r="U127" s="109">
        <f t="shared" si="32"/>
        <v>0</v>
      </c>
      <c r="V127" s="109">
        <f t="shared" si="33"/>
        <v>0</v>
      </c>
      <c r="W127" s="109">
        <f t="shared" si="34"/>
        <v>0</v>
      </c>
      <c r="X127" s="196"/>
      <c r="Y127" s="198"/>
      <c r="Z127" s="198"/>
      <c r="AA127" s="196"/>
      <c r="AB127" s="196"/>
      <c r="AC127" s="196"/>
      <c r="AD127" s="199"/>
      <c r="AE127" s="109">
        <f t="shared" si="37"/>
        <v>-25.333333333333282</v>
      </c>
      <c r="AF127" s="109">
        <f t="shared" si="38"/>
        <v>7</v>
      </c>
      <c r="AG127" s="109">
        <f t="shared" si="39"/>
        <v>0.125</v>
      </c>
      <c r="AH127" s="190"/>
      <c r="AI127" s="190"/>
      <c r="AJ127" s="190"/>
      <c r="AK127" s="190"/>
      <c r="AL127" s="108">
        <f t="shared" si="35"/>
        <v>44302</v>
      </c>
      <c r="AM127" s="107">
        <f t="shared" si="41"/>
        <v>0</v>
      </c>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5">
        <f t="shared" si="42"/>
        <v>0</v>
      </c>
    </row>
    <row r="128" spans="1:61" ht="27.75" customHeight="1" x14ac:dyDescent="0.15">
      <c r="A128" s="112">
        <v>44303</v>
      </c>
      <c r="B128" s="111">
        <f t="shared" si="23"/>
        <v>16</v>
      </c>
      <c r="C128" s="111">
        <f t="shared" si="24"/>
        <v>6</v>
      </c>
      <c r="D128" s="110">
        <f t="shared" si="25"/>
        <v>1.1000000000000001</v>
      </c>
      <c r="E128" s="110">
        <f t="shared" si="26"/>
        <v>1</v>
      </c>
      <c r="F128" s="110">
        <f t="shared" si="27"/>
        <v>1</v>
      </c>
      <c r="G128" s="107">
        <f t="shared" si="40"/>
        <v>0.33333333333333298</v>
      </c>
      <c r="H128" s="196"/>
      <c r="I128" s="196"/>
      <c r="J128" s="196"/>
      <c r="K128" s="196"/>
      <c r="L128" s="197"/>
      <c r="M128" s="197"/>
      <c r="N128" s="109">
        <f t="shared" si="28"/>
        <v>0</v>
      </c>
      <c r="O128" s="109">
        <f>(SUMIF($B$21:B128,B128,$N$21:N128))</f>
        <v>0</v>
      </c>
      <c r="P128" s="109">
        <f t="shared" si="36"/>
        <v>-2.0833333333333335</v>
      </c>
      <c r="Q128" s="197"/>
      <c r="R128" s="107">
        <f t="shared" si="29"/>
        <v>0</v>
      </c>
      <c r="S128" s="109">
        <f t="shared" si="30"/>
        <v>0</v>
      </c>
      <c r="T128" s="109">
        <f t="shared" si="31"/>
        <v>0</v>
      </c>
      <c r="U128" s="109">
        <f t="shared" si="32"/>
        <v>0</v>
      </c>
      <c r="V128" s="109">
        <f t="shared" si="33"/>
        <v>0</v>
      </c>
      <c r="W128" s="109">
        <f t="shared" si="34"/>
        <v>0</v>
      </c>
      <c r="X128" s="196"/>
      <c r="Y128" s="198"/>
      <c r="Z128" s="198"/>
      <c r="AA128" s="196"/>
      <c r="AB128" s="196"/>
      <c r="AC128" s="196"/>
      <c r="AD128" s="199"/>
      <c r="AE128" s="109">
        <f t="shared" si="37"/>
        <v>-25.666666666666615</v>
      </c>
      <c r="AF128" s="109">
        <f t="shared" si="38"/>
        <v>7</v>
      </c>
      <c r="AG128" s="109">
        <f t="shared" si="39"/>
        <v>0.125</v>
      </c>
      <c r="AH128" s="190"/>
      <c r="AI128" s="190"/>
      <c r="AJ128" s="190"/>
      <c r="AK128" s="190"/>
      <c r="AL128" s="108">
        <f t="shared" si="35"/>
        <v>44303</v>
      </c>
      <c r="AM128" s="107">
        <f t="shared" si="41"/>
        <v>0</v>
      </c>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5">
        <f t="shared" si="42"/>
        <v>0</v>
      </c>
    </row>
    <row r="129" spans="1:61" ht="27.75" customHeight="1" x14ac:dyDescent="0.15">
      <c r="A129" s="112">
        <v>44304</v>
      </c>
      <c r="B129" s="111">
        <f t="shared" si="23"/>
        <v>16</v>
      </c>
      <c r="C129" s="111">
        <f t="shared" si="24"/>
        <v>7</v>
      </c>
      <c r="D129" s="110">
        <f t="shared" si="25"/>
        <v>1.1000000000000001</v>
      </c>
      <c r="E129" s="110">
        <f t="shared" si="26"/>
        <v>1</v>
      </c>
      <c r="F129" s="110">
        <f t="shared" si="27"/>
        <v>1</v>
      </c>
      <c r="G129" s="107">
        <f t="shared" si="40"/>
        <v>0</v>
      </c>
      <c r="H129" s="196"/>
      <c r="I129" s="196"/>
      <c r="J129" s="196"/>
      <c r="K129" s="196"/>
      <c r="L129" s="197"/>
      <c r="M129" s="197"/>
      <c r="N129" s="109">
        <f t="shared" si="28"/>
        <v>0</v>
      </c>
      <c r="O129" s="109">
        <f>(SUMIF($B$21:B129,B129,$N$21:N129))</f>
        <v>0</v>
      </c>
      <c r="P129" s="109">
        <f t="shared" si="36"/>
        <v>-2.0833333333333335</v>
      </c>
      <c r="Q129" s="197"/>
      <c r="R129" s="107">
        <f t="shared" si="29"/>
        <v>0</v>
      </c>
      <c r="S129" s="109">
        <f t="shared" si="30"/>
        <v>0</v>
      </c>
      <c r="T129" s="109">
        <f t="shared" si="31"/>
        <v>0</v>
      </c>
      <c r="U129" s="109">
        <f t="shared" si="32"/>
        <v>0</v>
      </c>
      <c r="V129" s="109">
        <f t="shared" si="33"/>
        <v>0</v>
      </c>
      <c r="W129" s="109">
        <f t="shared" si="34"/>
        <v>0</v>
      </c>
      <c r="X129" s="196"/>
      <c r="Y129" s="198"/>
      <c r="Z129" s="198"/>
      <c r="AA129" s="196"/>
      <c r="AB129" s="196"/>
      <c r="AC129" s="196"/>
      <c r="AD129" s="199"/>
      <c r="AE129" s="109">
        <f t="shared" si="37"/>
        <v>-25.666666666666615</v>
      </c>
      <c r="AF129" s="109">
        <f t="shared" si="38"/>
        <v>7</v>
      </c>
      <c r="AG129" s="109">
        <f t="shared" si="39"/>
        <v>0.125</v>
      </c>
      <c r="AH129" s="190"/>
      <c r="AI129" s="190"/>
      <c r="AJ129" s="190"/>
      <c r="AK129" s="190"/>
      <c r="AL129" s="108">
        <f t="shared" si="35"/>
        <v>44304</v>
      </c>
      <c r="AM129" s="107">
        <f t="shared" si="41"/>
        <v>0</v>
      </c>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5">
        <f t="shared" si="42"/>
        <v>0</v>
      </c>
    </row>
    <row r="130" spans="1:61" ht="27.75" customHeight="1" x14ac:dyDescent="0.15">
      <c r="A130" s="112">
        <v>44305</v>
      </c>
      <c r="B130" s="111">
        <f t="shared" si="23"/>
        <v>16</v>
      </c>
      <c r="C130" s="111">
        <f t="shared" si="24"/>
        <v>1</v>
      </c>
      <c r="D130" s="110">
        <f t="shared" si="25"/>
        <v>1.1000000000000001</v>
      </c>
      <c r="E130" s="110">
        <f t="shared" si="26"/>
        <v>1</v>
      </c>
      <c r="F130" s="110">
        <f t="shared" si="27"/>
        <v>1</v>
      </c>
      <c r="G130" s="107">
        <f t="shared" si="40"/>
        <v>0</v>
      </c>
      <c r="H130" s="196"/>
      <c r="I130" s="196"/>
      <c r="J130" s="196"/>
      <c r="K130" s="196"/>
      <c r="L130" s="197"/>
      <c r="M130" s="197"/>
      <c r="N130" s="109">
        <f t="shared" si="28"/>
        <v>0</v>
      </c>
      <c r="O130" s="109">
        <f>(SUMIF($B$21:B130,B130,$N$21:N130))</f>
        <v>0</v>
      </c>
      <c r="P130" s="109">
        <f t="shared" si="36"/>
        <v>-2.0833333333333335</v>
      </c>
      <c r="Q130" s="197"/>
      <c r="R130" s="107">
        <f t="shared" si="29"/>
        <v>0</v>
      </c>
      <c r="S130" s="109">
        <f t="shared" si="30"/>
        <v>0</v>
      </c>
      <c r="T130" s="109">
        <f t="shared" si="31"/>
        <v>0</v>
      </c>
      <c r="U130" s="109">
        <f t="shared" si="32"/>
        <v>0</v>
      </c>
      <c r="V130" s="109">
        <f t="shared" si="33"/>
        <v>0</v>
      </c>
      <c r="W130" s="109">
        <f t="shared" si="34"/>
        <v>0</v>
      </c>
      <c r="X130" s="196"/>
      <c r="Y130" s="198"/>
      <c r="Z130" s="198"/>
      <c r="AA130" s="196"/>
      <c r="AB130" s="196"/>
      <c r="AC130" s="196"/>
      <c r="AD130" s="199"/>
      <c r="AE130" s="109">
        <f t="shared" si="37"/>
        <v>-25.666666666666615</v>
      </c>
      <c r="AF130" s="109">
        <f t="shared" si="38"/>
        <v>7</v>
      </c>
      <c r="AG130" s="109">
        <f t="shared" si="39"/>
        <v>0.125</v>
      </c>
      <c r="AH130" s="190"/>
      <c r="AI130" s="190"/>
      <c r="AJ130" s="190"/>
      <c r="AK130" s="190"/>
      <c r="AL130" s="108">
        <f t="shared" si="35"/>
        <v>44305</v>
      </c>
      <c r="AM130" s="107">
        <f t="shared" si="41"/>
        <v>0</v>
      </c>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5">
        <f t="shared" si="42"/>
        <v>0</v>
      </c>
    </row>
    <row r="131" spans="1:61" ht="27.75" customHeight="1" x14ac:dyDescent="0.15">
      <c r="A131" s="112">
        <v>44306</v>
      </c>
      <c r="B131" s="111">
        <f t="shared" si="23"/>
        <v>17</v>
      </c>
      <c r="C131" s="111">
        <f t="shared" si="24"/>
        <v>2</v>
      </c>
      <c r="D131" s="110">
        <f t="shared" si="25"/>
        <v>1.1000000000000001</v>
      </c>
      <c r="E131" s="110">
        <f t="shared" si="26"/>
        <v>1</v>
      </c>
      <c r="F131" s="110">
        <f t="shared" si="27"/>
        <v>1</v>
      </c>
      <c r="G131" s="107">
        <f t="shared" si="40"/>
        <v>0.33333333333333331</v>
      </c>
      <c r="H131" s="196"/>
      <c r="I131" s="196"/>
      <c r="J131" s="196"/>
      <c r="K131" s="196"/>
      <c r="L131" s="197"/>
      <c r="M131" s="197"/>
      <c r="N131" s="109">
        <f t="shared" si="28"/>
        <v>0</v>
      </c>
      <c r="O131" s="109">
        <f>(SUMIF($B$21:B131,B131,$N$21:N131))</f>
        <v>0</v>
      </c>
      <c r="P131" s="109">
        <f t="shared" si="36"/>
        <v>-2.0833333333333335</v>
      </c>
      <c r="Q131" s="197"/>
      <c r="R131" s="107">
        <f t="shared" si="29"/>
        <v>0</v>
      </c>
      <c r="S131" s="109">
        <f t="shared" si="30"/>
        <v>0</v>
      </c>
      <c r="T131" s="109">
        <f t="shared" si="31"/>
        <v>0</v>
      </c>
      <c r="U131" s="109">
        <f t="shared" si="32"/>
        <v>0</v>
      </c>
      <c r="V131" s="109">
        <f t="shared" si="33"/>
        <v>0</v>
      </c>
      <c r="W131" s="109">
        <f t="shared" si="34"/>
        <v>0</v>
      </c>
      <c r="X131" s="196"/>
      <c r="Y131" s="198"/>
      <c r="Z131" s="198"/>
      <c r="AA131" s="196"/>
      <c r="AB131" s="196"/>
      <c r="AC131" s="196"/>
      <c r="AD131" s="199"/>
      <c r="AE131" s="109">
        <f t="shared" si="37"/>
        <v>-25.999999999999947</v>
      </c>
      <c r="AF131" s="109">
        <f t="shared" si="38"/>
        <v>7</v>
      </c>
      <c r="AG131" s="109">
        <f t="shared" si="39"/>
        <v>0.125</v>
      </c>
      <c r="AH131" s="190"/>
      <c r="AI131" s="190"/>
      <c r="AJ131" s="190"/>
      <c r="AK131" s="190"/>
      <c r="AL131" s="108">
        <f t="shared" si="35"/>
        <v>44306</v>
      </c>
      <c r="AM131" s="107">
        <f t="shared" si="41"/>
        <v>0</v>
      </c>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5">
        <f t="shared" si="42"/>
        <v>0</v>
      </c>
    </row>
    <row r="132" spans="1:61" ht="27.75" customHeight="1" x14ac:dyDescent="0.15">
      <c r="A132" s="112">
        <v>44307</v>
      </c>
      <c r="B132" s="111">
        <f t="shared" si="23"/>
        <v>17</v>
      </c>
      <c r="C132" s="111">
        <f t="shared" si="24"/>
        <v>3</v>
      </c>
      <c r="D132" s="110">
        <f t="shared" si="25"/>
        <v>1.1000000000000001</v>
      </c>
      <c r="E132" s="110">
        <f t="shared" si="26"/>
        <v>1</v>
      </c>
      <c r="F132" s="110">
        <f t="shared" si="27"/>
        <v>1</v>
      </c>
      <c r="G132" s="107">
        <f t="shared" si="40"/>
        <v>0.33333333333333331</v>
      </c>
      <c r="H132" s="196"/>
      <c r="I132" s="196"/>
      <c r="J132" s="196"/>
      <c r="K132" s="196"/>
      <c r="L132" s="197"/>
      <c r="M132" s="197"/>
      <c r="N132" s="109">
        <f t="shared" si="28"/>
        <v>0</v>
      </c>
      <c r="O132" s="109">
        <f>(SUMIF($B$21:B132,B132,$N$21:N132))</f>
        <v>0</v>
      </c>
      <c r="P132" s="109">
        <f t="shared" si="36"/>
        <v>-2.0833333333333335</v>
      </c>
      <c r="Q132" s="197"/>
      <c r="R132" s="107">
        <f t="shared" si="29"/>
        <v>0</v>
      </c>
      <c r="S132" s="109">
        <f t="shared" si="30"/>
        <v>0</v>
      </c>
      <c r="T132" s="109">
        <f t="shared" si="31"/>
        <v>0</v>
      </c>
      <c r="U132" s="109">
        <f t="shared" si="32"/>
        <v>0</v>
      </c>
      <c r="V132" s="109">
        <f t="shared" si="33"/>
        <v>0</v>
      </c>
      <c r="W132" s="109">
        <f t="shared" si="34"/>
        <v>0</v>
      </c>
      <c r="X132" s="196"/>
      <c r="Y132" s="198"/>
      <c r="Z132" s="198"/>
      <c r="AA132" s="196"/>
      <c r="AB132" s="196"/>
      <c r="AC132" s="196"/>
      <c r="AD132" s="199"/>
      <c r="AE132" s="109">
        <f t="shared" si="37"/>
        <v>-26.333333333333279</v>
      </c>
      <c r="AF132" s="109">
        <f t="shared" si="38"/>
        <v>7</v>
      </c>
      <c r="AG132" s="109">
        <f t="shared" si="39"/>
        <v>0.125</v>
      </c>
      <c r="AH132" s="190"/>
      <c r="AI132" s="190"/>
      <c r="AJ132" s="190"/>
      <c r="AK132" s="190"/>
      <c r="AL132" s="108">
        <f t="shared" si="35"/>
        <v>44307</v>
      </c>
      <c r="AM132" s="107">
        <f t="shared" si="41"/>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5">
        <f t="shared" si="42"/>
        <v>0</v>
      </c>
    </row>
    <row r="133" spans="1:61" ht="27.75" customHeight="1" x14ac:dyDescent="0.15">
      <c r="A133" s="112">
        <v>44308</v>
      </c>
      <c r="B133" s="111">
        <f t="shared" si="23"/>
        <v>17</v>
      </c>
      <c r="C133" s="111">
        <f t="shared" si="24"/>
        <v>4</v>
      </c>
      <c r="D133" s="110">
        <f t="shared" si="25"/>
        <v>1.1000000000000001</v>
      </c>
      <c r="E133" s="110">
        <f t="shared" si="26"/>
        <v>1</v>
      </c>
      <c r="F133" s="110">
        <f t="shared" si="27"/>
        <v>1</v>
      </c>
      <c r="G133" s="107">
        <f t="shared" si="40"/>
        <v>0.33333333333333298</v>
      </c>
      <c r="H133" s="196"/>
      <c r="I133" s="196"/>
      <c r="J133" s="196"/>
      <c r="K133" s="196"/>
      <c r="L133" s="197"/>
      <c r="M133" s="197"/>
      <c r="N133" s="109">
        <f t="shared" si="28"/>
        <v>0</v>
      </c>
      <c r="O133" s="109">
        <f>(SUMIF($B$21:B133,B133,$N$21:N133))</f>
        <v>0</v>
      </c>
      <c r="P133" s="109">
        <f t="shared" si="36"/>
        <v>-2.0833333333333335</v>
      </c>
      <c r="Q133" s="197"/>
      <c r="R133" s="107">
        <f t="shared" si="29"/>
        <v>0</v>
      </c>
      <c r="S133" s="109">
        <f t="shared" si="30"/>
        <v>0</v>
      </c>
      <c r="T133" s="109">
        <f t="shared" si="31"/>
        <v>0</v>
      </c>
      <c r="U133" s="109">
        <f t="shared" si="32"/>
        <v>0</v>
      </c>
      <c r="V133" s="109">
        <f t="shared" si="33"/>
        <v>0</v>
      </c>
      <c r="W133" s="109">
        <f t="shared" si="34"/>
        <v>0</v>
      </c>
      <c r="X133" s="196"/>
      <c r="Y133" s="198"/>
      <c r="Z133" s="198"/>
      <c r="AA133" s="196"/>
      <c r="AB133" s="196"/>
      <c r="AC133" s="196"/>
      <c r="AD133" s="199"/>
      <c r="AE133" s="109">
        <f t="shared" si="37"/>
        <v>-26.666666666666611</v>
      </c>
      <c r="AF133" s="109">
        <f t="shared" si="38"/>
        <v>7</v>
      </c>
      <c r="AG133" s="109">
        <f t="shared" si="39"/>
        <v>0.125</v>
      </c>
      <c r="AH133" s="190"/>
      <c r="AI133" s="190"/>
      <c r="AJ133" s="190"/>
      <c r="AK133" s="190"/>
      <c r="AL133" s="108">
        <f t="shared" si="35"/>
        <v>44308</v>
      </c>
      <c r="AM133" s="107">
        <f t="shared" si="41"/>
        <v>0</v>
      </c>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5">
        <f t="shared" si="42"/>
        <v>0</v>
      </c>
    </row>
    <row r="134" spans="1:61" ht="27.75" customHeight="1" x14ac:dyDescent="0.15">
      <c r="A134" s="112">
        <v>44309</v>
      </c>
      <c r="B134" s="111">
        <f t="shared" si="23"/>
        <v>17</v>
      </c>
      <c r="C134" s="111">
        <f t="shared" si="24"/>
        <v>5</v>
      </c>
      <c r="D134" s="110">
        <f t="shared" si="25"/>
        <v>1.1000000000000001</v>
      </c>
      <c r="E134" s="110">
        <f t="shared" si="26"/>
        <v>1</v>
      </c>
      <c r="F134" s="110">
        <f t="shared" si="27"/>
        <v>1</v>
      </c>
      <c r="G134" s="107">
        <f t="shared" si="40"/>
        <v>0.33333333333333298</v>
      </c>
      <c r="H134" s="196"/>
      <c r="I134" s="196"/>
      <c r="J134" s="196"/>
      <c r="K134" s="196"/>
      <c r="L134" s="197"/>
      <c r="M134" s="197"/>
      <c r="N134" s="109">
        <f t="shared" si="28"/>
        <v>0</v>
      </c>
      <c r="O134" s="109">
        <f>(SUMIF($B$21:B134,B134,$N$21:N134))</f>
        <v>0</v>
      </c>
      <c r="P134" s="109">
        <f t="shared" si="36"/>
        <v>-2.0833333333333335</v>
      </c>
      <c r="Q134" s="197"/>
      <c r="R134" s="107">
        <f t="shared" si="29"/>
        <v>0</v>
      </c>
      <c r="S134" s="109">
        <f t="shared" si="30"/>
        <v>0</v>
      </c>
      <c r="T134" s="109">
        <f t="shared" si="31"/>
        <v>0</v>
      </c>
      <c r="U134" s="109">
        <f t="shared" si="32"/>
        <v>0</v>
      </c>
      <c r="V134" s="109">
        <f t="shared" si="33"/>
        <v>0</v>
      </c>
      <c r="W134" s="109">
        <f t="shared" si="34"/>
        <v>0</v>
      </c>
      <c r="X134" s="196"/>
      <c r="Y134" s="198"/>
      <c r="Z134" s="198"/>
      <c r="AA134" s="196"/>
      <c r="AB134" s="196"/>
      <c r="AC134" s="196"/>
      <c r="AD134" s="199"/>
      <c r="AE134" s="109">
        <f t="shared" si="37"/>
        <v>-26.999999999999943</v>
      </c>
      <c r="AF134" s="109">
        <f t="shared" si="38"/>
        <v>7</v>
      </c>
      <c r="AG134" s="109">
        <f t="shared" si="39"/>
        <v>0.125</v>
      </c>
      <c r="AH134" s="190"/>
      <c r="AI134" s="190"/>
      <c r="AJ134" s="190"/>
      <c r="AK134" s="190"/>
      <c r="AL134" s="108">
        <f t="shared" si="35"/>
        <v>44309</v>
      </c>
      <c r="AM134" s="107">
        <f t="shared" si="41"/>
        <v>0</v>
      </c>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5">
        <f t="shared" si="42"/>
        <v>0</v>
      </c>
    </row>
    <row r="135" spans="1:61" ht="27.75" customHeight="1" x14ac:dyDescent="0.15">
      <c r="A135" s="112">
        <v>44310</v>
      </c>
      <c r="B135" s="111">
        <f t="shared" si="23"/>
        <v>17</v>
      </c>
      <c r="C135" s="111">
        <f t="shared" si="24"/>
        <v>6</v>
      </c>
      <c r="D135" s="110">
        <f t="shared" si="25"/>
        <v>1.1000000000000001</v>
      </c>
      <c r="E135" s="110">
        <f t="shared" si="26"/>
        <v>1</v>
      </c>
      <c r="F135" s="110">
        <f t="shared" si="27"/>
        <v>1</v>
      </c>
      <c r="G135" s="107">
        <f t="shared" si="40"/>
        <v>0.33333333333333298</v>
      </c>
      <c r="H135" s="196"/>
      <c r="I135" s="196"/>
      <c r="J135" s="196"/>
      <c r="K135" s="196"/>
      <c r="L135" s="197"/>
      <c r="M135" s="197"/>
      <c r="N135" s="109">
        <f t="shared" si="28"/>
        <v>0</v>
      </c>
      <c r="O135" s="109">
        <f>(SUMIF($B$21:B135,B135,$N$21:N135))</f>
        <v>0</v>
      </c>
      <c r="P135" s="109">
        <f t="shared" si="36"/>
        <v>-2.0833333333333335</v>
      </c>
      <c r="Q135" s="197"/>
      <c r="R135" s="107">
        <f t="shared" si="29"/>
        <v>0</v>
      </c>
      <c r="S135" s="109">
        <f t="shared" si="30"/>
        <v>0</v>
      </c>
      <c r="T135" s="109">
        <f t="shared" si="31"/>
        <v>0</v>
      </c>
      <c r="U135" s="109">
        <f t="shared" si="32"/>
        <v>0</v>
      </c>
      <c r="V135" s="109">
        <f t="shared" si="33"/>
        <v>0</v>
      </c>
      <c r="W135" s="109">
        <f t="shared" si="34"/>
        <v>0</v>
      </c>
      <c r="X135" s="196"/>
      <c r="Y135" s="198"/>
      <c r="Z135" s="198"/>
      <c r="AA135" s="196"/>
      <c r="AB135" s="196"/>
      <c r="AC135" s="196"/>
      <c r="AD135" s="199"/>
      <c r="AE135" s="109">
        <f t="shared" si="37"/>
        <v>-27.333333333333275</v>
      </c>
      <c r="AF135" s="109">
        <f t="shared" si="38"/>
        <v>7</v>
      </c>
      <c r="AG135" s="109">
        <f t="shared" si="39"/>
        <v>0.125</v>
      </c>
      <c r="AH135" s="190"/>
      <c r="AI135" s="190"/>
      <c r="AJ135" s="190"/>
      <c r="AK135" s="190"/>
      <c r="AL135" s="108">
        <f t="shared" si="35"/>
        <v>44310</v>
      </c>
      <c r="AM135" s="107">
        <f t="shared" si="41"/>
        <v>0</v>
      </c>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5">
        <f t="shared" si="42"/>
        <v>0</v>
      </c>
    </row>
    <row r="136" spans="1:61" ht="27.75" customHeight="1" x14ac:dyDescent="0.15">
      <c r="A136" s="112">
        <v>44311</v>
      </c>
      <c r="B136" s="111">
        <f t="shared" si="23"/>
        <v>17</v>
      </c>
      <c r="C136" s="111">
        <f t="shared" si="24"/>
        <v>7</v>
      </c>
      <c r="D136" s="110">
        <f t="shared" si="25"/>
        <v>1.1000000000000001</v>
      </c>
      <c r="E136" s="110">
        <f t="shared" si="26"/>
        <v>1</v>
      </c>
      <c r="F136" s="110">
        <f t="shared" si="27"/>
        <v>1</v>
      </c>
      <c r="G136" s="107">
        <f t="shared" si="40"/>
        <v>0</v>
      </c>
      <c r="H136" s="196"/>
      <c r="I136" s="196"/>
      <c r="J136" s="196"/>
      <c r="K136" s="196"/>
      <c r="L136" s="197"/>
      <c r="M136" s="197"/>
      <c r="N136" s="109">
        <f t="shared" si="28"/>
        <v>0</v>
      </c>
      <c r="O136" s="109">
        <f>(SUMIF($B$21:B136,B136,$N$21:N136))</f>
        <v>0</v>
      </c>
      <c r="P136" s="109">
        <f t="shared" si="36"/>
        <v>-2.0833333333333335</v>
      </c>
      <c r="Q136" s="197"/>
      <c r="R136" s="107">
        <f t="shared" si="29"/>
        <v>0</v>
      </c>
      <c r="S136" s="109">
        <f t="shared" si="30"/>
        <v>0</v>
      </c>
      <c r="T136" s="109">
        <f t="shared" si="31"/>
        <v>0</v>
      </c>
      <c r="U136" s="109">
        <f t="shared" si="32"/>
        <v>0</v>
      </c>
      <c r="V136" s="109">
        <f t="shared" si="33"/>
        <v>0</v>
      </c>
      <c r="W136" s="109">
        <f t="shared" si="34"/>
        <v>0</v>
      </c>
      <c r="X136" s="196"/>
      <c r="Y136" s="198"/>
      <c r="Z136" s="198"/>
      <c r="AA136" s="196"/>
      <c r="AB136" s="196"/>
      <c r="AC136" s="196"/>
      <c r="AD136" s="199"/>
      <c r="AE136" s="109">
        <f t="shared" si="37"/>
        <v>-27.333333333333275</v>
      </c>
      <c r="AF136" s="109">
        <f t="shared" si="38"/>
        <v>7</v>
      </c>
      <c r="AG136" s="109">
        <f t="shared" si="39"/>
        <v>0.125</v>
      </c>
      <c r="AH136" s="190"/>
      <c r="AI136" s="190"/>
      <c r="AJ136" s="190"/>
      <c r="AK136" s="190"/>
      <c r="AL136" s="108">
        <f t="shared" si="35"/>
        <v>44311</v>
      </c>
      <c r="AM136" s="107">
        <f t="shared" si="41"/>
        <v>0</v>
      </c>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5">
        <f t="shared" si="42"/>
        <v>0</v>
      </c>
    </row>
    <row r="137" spans="1:61" ht="27.75" customHeight="1" x14ac:dyDescent="0.15">
      <c r="A137" s="112">
        <v>44312</v>
      </c>
      <c r="B137" s="111">
        <f t="shared" si="23"/>
        <v>17</v>
      </c>
      <c r="C137" s="111">
        <f t="shared" si="24"/>
        <v>1</v>
      </c>
      <c r="D137" s="110">
        <f t="shared" si="25"/>
        <v>1.1000000000000001</v>
      </c>
      <c r="E137" s="110">
        <f t="shared" si="26"/>
        <v>1</v>
      </c>
      <c r="F137" s="110">
        <f t="shared" si="27"/>
        <v>1</v>
      </c>
      <c r="G137" s="107">
        <f t="shared" si="40"/>
        <v>0</v>
      </c>
      <c r="H137" s="196"/>
      <c r="I137" s="196"/>
      <c r="J137" s="196"/>
      <c r="K137" s="196"/>
      <c r="L137" s="197"/>
      <c r="M137" s="197"/>
      <c r="N137" s="109">
        <f t="shared" si="28"/>
        <v>0</v>
      </c>
      <c r="O137" s="109">
        <f>(SUMIF($B$21:B137,B137,$N$21:N137))</f>
        <v>0</v>
      </c>
      <c r="P137" s="109">
        <f t="shared" si="36"/>
        <v>-2.0833333333333335</v>
      </c>
      <c r="Q137" s="197"/>
      <c r="R137" s="107">
        <f t="shared" si="29"/>
        <v>0</v>
      </c>
      <c r="S137" s="109">
        <f t="shared" si="30"/>
        <v>0</v>
      </c>
      <c r="T137" s="109">
        <f t="shared" si="31"/>
        <v>0</v>
      </c>
      <c r="U137" s="109">
        <f t="shared" si="32"/>
        <v>0</v>
      </c>
      <c r="V137" s="109">
        <f t="shared" si="33"/>
        <v>0</v>
      </c>
      <c r="W137" s="109">
        <f t="shared" si="34"/>
        <v>0</v>
      </c>
      <c r="X137" s="196"/>
      <c r="Y137" s="198"/>
      <c r="Z137" s="198"/>
      <c r="AA137" s="196"/>
      <c r="AB137" s="196"/>
      <c r="AC137" s="196"/>
      <c r="AD137" s="199"/>
      <c r="AE137" s="109">
        <f t="shared" si="37"/>
        <v>-27.333333333333275</v>
      </c>
      <c r="AF137" s="109">
        <f t="shared" si="38"/>
        <v>7</v>
      </c>
      <c r="AG137" s="109">
        <f t="shared" si="39"/>
        <v>0.125</v>
      </c>
      <c r="AH137" s="190"/>
      <c r="AI137" s="190"/>
      <c r="AJ137" s="190"/>
      <c r="AK137" s="190"/>
      <c r="AL137" s="108">
        <f t="shared" si="35"/>
        <v>44312</v>
      </c>
      <c r="AM137" s="107">
        <f t="shared" si="41"/>
        <v>0</v>
      </c>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5">
        <f t="shared" si="42"/>
        <v>0</v>
      </c>
    </row>
    <row r="138" spans="1:61" ht="27.75" customHeight="1" x14ac:dyDescent="0.15">
      <c r="A138" s="112">
        <v>44313</v>
      </c>
      <c r="B138" s="111">
        <f t="shared" si="23"/>
        <v>18</v>
      </c>
      <c r="C138" s="111">
        <f t="shared" si="24"/>
        <v>2</v>
      </c>
      <c r="D138" s="110">
        <f t="shared" si="25"/>
        <v>1.1000000000000001</v>
      </c>
      <c r="E138" s="110">
        <f t="shared" si="26"/>
        <v>1</v>
      </c>
      <c r="F138" s="110">
        <f t="shared" si="27"/>
        <v>1</v>
      </c>
      <c r="G138" s="107">
        <f t="shared" si="40"/>
        <v>0.33333333333333331</v>
      </c>
      <c r="H138" s="196"/>
      <c r="I138" s="196"/>
      <c r="J138" s="196"/>
      <c r="K138" s="196"/>
      <c r="L138" s="197"/>
      <c r="M138" s="197"/>
      <c r="N138" s="109">
        <f t="shared" si="28"/>
        <v>0</v>
      </c>
      <c r="O138" s="109">
        <f>(SUMIF($B$21:B138,B138,$N$21:N138))</f>
        <v>0</v>
      </c>
      <c r="P138" s="109">
        <f t="shared" si="36"/>
        <v>-2.0833333333333335</v>
      </c>
      <c r="Q138" s="197"/>
      <c r="R138" s="107">
        <f t="shared" si="29"/>
        <v>0</v>
      </c>
      <c r="S138" s="109">
        <f t="shared" si="30"/>
        <v>0</v>
      </c>
      <c r="T138" s="109">
        <f t="shared" si="31"/>
        <v>0</v>
      </c>
      <c r="U138" s="109">
        <f t="shared" si="32"/>
        <v>0</v>
      </c>
      <c r="V138" s="109">
        <f t="shared" si="33"/>
        <v>0</v>
      </c>
      <c r="W138" s="109">
        <f t="shared" si="34"/>
        <v>0</v>
      </c>
      <c r="X138" s="196"/>
      <c r="Y138" s="198"/>
      <c r="Z138" s="198"/>
      <c r="AA138" s="196"/>
      <c r="AB138" s="196"/>
      <c r="AC138" s="196"/>
      <c r="AD138" s="199"/>
      <c r="AE138" s="109">
        <f t="shared" si="37"/>
        <v>-27.666666666666607</v>
      </c>
      <c r="AF138" s="109">
        <f t="shared" si="38"/>
        <v>7</v>
      </c>
      <c r="AG138" s="109">
        <f t="shared" si="39"/>
        <v>0.125</v>
      </c>
      <c r="AH138" s="190"/>
      <c r="AI138" s="190"/>
      <c r="AJ138" s="190"/>
      <c r="AK138" s="190"/>
      <c r="AL138" s="108">
        <f t="shared" si="35"/>
        <v>44313</v>
      </c>
      <c r="AM138" s="107">
        <f t="shared" si="41"/>
        <v>0</v>
      </c>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5">
        <f t="shared" si="42"/>
        <v>0</v>
      </c>
    </row>
    <row r="139" spans="1:61" ht="27.75" customHeight="1" x14ac:dyDescent="0.15">
      <c r="A139" s="112">
        <v>44314</v>
      </c>
      <c r="B139" s="111">
        <f t="shared" si="23"/>
        <v>18</v>
      </c>
      <c r="C139" s="111">
        <f t="shared" si="24"/>
        <v>3</v>
      </c>
      <c r="D139" s="110">
        <f t="shared" si="25"/>
        <v>1.1000000000000001</v>
      </c>
      <c r="E139" s="110">
        <f t="shared" si="26"/>
        <v>1</v>
      </c>
      <c r="F139" s="110">
        <f t="shared" si="27"/>
        <v>1</v>
      </c>
      <c r="G139" s="107">
        <f t="shared" si="40"/>
        <v>0.33333333333333331</v>
      </c>
      <c r="H139" s="196"/>
      <c r="I139" s="196"/>
      <c r="J139" s="196"/>
      <c r="K139" s="196"/>
      <c r="L139" s="197"/>
      <c r="M139" s="197"/>
      <c r="N139" s="109">
        <f t="shared" si="28"/>
        <v>0</v>
      </c>
      <c r="O139" s="109">
        <f>(SUMIF($B$21:B139,B139,$N$21:N139))</f>
        <v>0</v>
      </c>
      <c r="P139" s="109">
        <f t="shared" si="36"/>
        <v>-2.0833333333333335</v>
      </c>
      <c r="Q139" s="197"/>
      <c r="R139" s="107">
        <f t="shared" si="29"/>
        <v>0</v>
      </c>
      <c r="S139" s="109">
        <f t="shared" si="30"/>
        <v>0</v>
      </c>
      <c r="T139" s="109">
        <f t="shared" si="31"/>
        <v>0</v>
      </c>
      <c r="U139" s="109">
        <f t="shared" si="32"/>
        <v>0</v>
      </c>
      <c r="V139" s="109">
        <f t="shared" si="33"/>
        <v>0</v>
      </c>
      <c r="W139" s="109">
        <f t="shared" si="34"/>
        <v>0</v>
      </c>
      <c r="X139" s="196"/>
      <c r="Y139" s="198"/>
      <c r="Z139" s="198"/>
      <c r="AA139" s="196"/>
      <c r="AB139" s="196"/>
      <c r="AC139" s="196"/>
      <c r="AD139" s="199"/>
      <c r="AE139" s="109">
        <f t="shared" si="37"/>
        <v>-27.99999999999994</v>
      </c>
      <c r="AF139" s="109">
        <f t="shared" si="38"/>
        <v>7</v>
      </c>
      <c r="AG139" s="109">
        <f t="shared" si="39"/>
        <v>0.125</v>
      </c>
      <c r="AH139" s="190"/>
      <c r="AI139" s="190"/>
      <c r="AJ139" s="190"/>
      <c r="AK139" s="190"/>
      <c r="AL139" s="108">
        <f t="shared" si="35"/>
        <v>44314</v>
      </c>
      <c r="AM139" s="107">
        <f t="shared" si="41"/>
        <v>0</v>
      </c>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5">
        <f t="shared" si="42"/>
        <v>0</v>
      </c>
    </row>
    <row r="140" spans="1:61" ht="27.75" customHeight="1" x14ac:dyDescent="0.15">
      <c r="A140" s="112">
        <v>44315</v>
      </c>
      <c r="B140" s="111">
        <f t="shared" si="23"/>
        <v>18</v>
      </c>
      <c r="C140" s="111">
        <f t="shared" si="24"/>
        <v>4</v>
      </c>
      <c r="D140" s="110">
        <f t="shared" si="25"/>
        <v>1.1000000000000001</v>
      </c>
      <c r="E140" s="110">
        <f t="shared" si="26"/>
        <v>1</v>
      </c>
      <c r="F140" s="110">
        <f t="shared" si="27"/>
        <v>1</v>
      </c>
      <c r="G140" s="107">
        <f t="shared" si="40"/>
        <v>0.33333333333333298</v>
      </c>
      <c r="H140" s="196"/>
      <c r="I140" s="196"/>
      <c r="J140" s="196"/>
      <c r="K140" s="196"/>
      <c r="L140" s="197"/>
      <c r="M140" s="197"/>
      <c r="N140" s="109">
        <f t="shared" si="28"/>
        <v>0</v>
      </c>
      <c r="O140" s="109">
        <f>(SUMIF($B$21:B140,B140,$N$21:N140))</f>
        <v>0</v>
      </c>
      <c r="P140" s="109">
        <f t="shared" si="36"/>
        <v>-2.0833333333333335</v>
      </c>
      <c r="Q140" s="197"/>
      <c r="R140" s="107">
        <f t="shared" si="29"/>
        <v>0</v>
      </c>
      <c r="S140" s="109">
        <f t="shared" si="30"/>
        <v>0</v>
      </c>
      <c r="T140" s="109">
        <f t="shared" si="31"/>
        <v>0</v>
      </c>
      <c r="U140" s="109">
        <f t="shared" si="32"/>
        <v>0</v>
      </c>
      <c r="V140" s="109">
        <f t="shared" si="33"/>
        <v>0</v>
      </c>
      <c r="W140" s="109">
        <f t="shared" si="34"/>
        <v>0</v>
      </c>
      <c r="X140" s="196"/>
      <c r="Y140" s="198"/>
      <c r="Z140" s="198"/>
      <c r="AA140" s="196"/>
      <c r="AB140" s="196"/>
      <c r="AC140" s="196"/>
      <c r="AD140" s="199"/>
      <c r="AE140" s="109">
        <f t="shared" si="37"/>
        <v>-28.333333333333272</v>
      </c>
      <c r="AF140" s="109">
        <f t="shared" si="38"/>
        <v>7</v>
      </c>
      <c r="AG140" s="109">
        <f t="shared" si="39"/>
        <v>0.125</v>
      </c>
      <c r="AH140" s="190"/>
      <c r="AI140" s="190"/>
      <c r="AJ140" s="190"/>
      <c r="AK140" s="190"/>
      <c r="AL140" s="108">
        <f t="shared" si="35"/>
        <v>44315</v>
      </c>
      <c r="AM140" s="107">
        <f t="shared" si="41"/>
        <v>0</v>
      </c>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5">
        <f t="shared" si="42"/>
        <v>0</v>
      </c>
    </row>
    <row r="141" spans="1:61" ht="27.75" customHeight="1" x14ac:dyDescent="0.15">
      <c r="A141" s="112">
        <v>44316</v>
      </c>
      <c r="B141" s="111">
        <f t="shared" si="23"/>
        <v>18</v>
      </c>
      <c r="C141" s="111">
        <f t="shared" si="24"/>
        <v>5</v>
      </c>
      <c r="D141" s="110">
        <f t="shared" si="25"/>
        <v>1.1000000000000001</v>
      </c>
      <c r="E141" s="110">
        <f t="shared" si="26"/>
        <v>1</v>
      </c>
      <c r="F141" s="110">
        <f t="shared" si="27"/>
        <v>1</v>
      </c>
      <c r="G141" s="107">
        <f t="shared" si="40"/>
        <v>0.33333333333333298</v>
      </c>
      <c r="H141" s="196"/>
      <c r="I141" s="196"/>
      <c r="J141" s="196"/>
      <c r="K141" s="196"/>
      <c r="L141" s="197"/>
      <c r="M141" s="197"/>
      <c r="N141" s="109">
        <f t="shared" si="28"/>
        <v>0</v>
      </c>
      <c r="O141" s="109">
        <f>(SUMIF($B$21:B141,B141,$N$21:N141))</f>
        <v>0</v>
      </c>
      <c r="P141" s="109">
        <f t="shared" si="36"/>
        <v>-2.0833333333333335</v>
      </c>
      <c r="Q141" s="197"/>
      <c r="R141" s="107">
        <f t="shared" si="29"/>
        <v>0</v>
      </c>
      <c r="S141" s="109">
        <f t="shared" si="30"/>
        <v>0</v>
      </c>
      <c r="T141" s="109">
        <f t="shared" si="31"/>
        <v>0</v>
      </c>
      <c r="U141" s="109">
        <f t="shared" si="32"/>
        <v>0</v>
      </c>
      <c r="V141" s="109">
        <f t="shared" si="33"/>
        <v>0</v>
      </c>
      <c r="W141" s="109">
        <f t="shared" si="34"/>
        <v>0</v>
      </c>
      <c r="X141" s="196"/>
      <c r="Y141" s="198"/>
      <c r="Z141" s="198"/>
      <c r="AA141" s="196"/>
      <c r="AB141" s="196"/>
      <c r="AC141" s="196"/>
      <c r="AD141" s="199"/>
      <c r="AE141" s="109">
        <f t="shared" si="37"/>
        <v>-28.666666666666604</v>
      </c>
      <c r="AF141" s="109">
        <f t="shared" si="38"/>
        <v>7</v>
      </c>
      <c r="AG141" s="109">
        <f t="shared" si="39"/>
        <v>0.125</v>
      </c>
      <c r="AH141" s="190"/>
      <c r="AI141" s="190"/>
      <c r="AJ141" s="190"/>
      <c r="AK141" s="190"/>
      <c r="AL141" s="108">
        <f t="shared" si="35"/>
        <v>44316</v>
      </c>
      <c r="AM141" s="107">
        <f t="shared" si="41"/>
        <v>0</v>
      </c>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5">
        <f t="shared" si="42"/>
        <v>0</v>
      </c>
    </row>
    <row r="142" spans="1:61" ht="27.75" customHeight="1" x14ac:dyDescent="0.15">
      <c r="A142" s="112">
        <v>44317</v>
      </c>
      <c r="B142" s="111">
        <f t="shared" si="23"/>
        <v>18</v>
      </c>
      <c r="C142" s="111">
        <f t="shared" si="24"/>
        <v>6</v>
      </c>
      <c r="D142" s="110">
        <f t="shared" si="25"/>
        <v>1.1000000000000001</v>
      </c>
      <c r="E142" s="110">
        <f t="shared" si="26"/>
        <v>1</v>
      </c>
      <c r="F142" s="110">
        <f t="shared" si="27"/>
        <v>1</v>
      </c>
      <c r="G142" s="107">
        <f t="shared" si="40"/>
        <v>0.33333333333333298</v>
      </c>
      <c r="H142" s="196"/>
      <c r="I142" s="196"/>
      <c r="J142" s="196"/>
      <c r="K142" s="196"/>
      <c r="L142" s="197"/>
      <c r="M142" s="197"/>
      <c r="N142" s="109">
        <f t="shared" si="28"/>
        <v>0</v>
      </c>
      <c r="O142" s="109">
        <f>(SUMIF($B$21:B142,B142,$N$21:N142))</f>
        <v>0</v>
      </c>
      <c r="P142" s="109">
        <f t="shared" si="36"/>
        <v>-2.0833333333333335</v>
      </c>
      <c r="Q142" s="197"/>
      <c r="R142" s="107">
        <f t="shared" si="29"/>
        <v>0</v>
      </c>
      <c r="S142" s="109">
        <f t="shared" si="30"/>
        <v>0</v>
      </c>
      <c r="T142" s="109">
        <f t="shared" si="31"/>
        <v>0</v>
      </c>
      <c r="U142" s="109">
        <f t="shared" si="32"/>
        <v>0</v>
      </c>
      <c r="V142" s="109">
        <f t="shared" si="33"/>
        <v>0</v>
      </c>
      <c r="W142" s="109">
        <f t="shared" si="34"/>
        <v>0</v>
      </c>
      <c r="X142" s="196"/>
      <c r="Y142" s="198"/>
      <c r="Z142" s="198"/>
      <c r="AA142" s="196"/>
      <c r="AB142" s="196"/>
      <c r="AC142" s="196"/>
      <c r="AD142" s="199"/>
      <c r="AE142" s="109">
        <f t="shared" si="37"/>
        <v>-28.999999999999936</v>
      </c>
      <c r="AF142" s="109">
        <f t="shared" si="38"/>
        <v>7</v>
      </c>
      <c r="AG142" s="109">
        <f t="shared" si="39"/>
        <v>0.125</v>
      </c>
      <c r="AH142" s="190"/>
      <c r="AI142" s="190"/>
      <c r="AJ142" s="190"/>
      <c r="AK142" s="190"/>
      <c r="AL142" s="108">
        <f t="shared" si="35"/>
        <v>44317</v>
      </c>
      <c r="AM142" s="107">
        <f t="shared" si="41"/>
        <v>0</v>
      </c>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5">
        <f t="shared" si="42"/>
        <v>0</v>
      </c>
    </row>
    <row r="143" spans="1:61" ht="27.75" customHeight="1" x14ac:dyDescent="0.15">
      <c r="A143" s="112">
        <v>44318</v>
      </c>
      <c r="B143" s="111">
        <f t="shared" si="23"/>
        <v>18</v>
      </c>
      <c r="C143" s="111">
        <f t="shared" si="24"/>
        <v>7</v>
      </c>
      <c r="D143" s="110">
        <f t="shared" si="25"/>
        <v>1.1000000000000001</v>
      </c>
      <c r="E143" s="110">
        <f t="shared" si="26"/>
        <v>1</v>
      </c>
      <c r="F143" s="110">
        <f t="shared" si="27"/>
        <v>1</v>
      </c>
      <c r="G143" s="107">
        <f t="shared" si="40"/>
        <v>0</v>
      </c>
      <c r="H143" s="196"/>
      <c r="I143" s="196"/>
      <c r="J143" s="196"/>
      <c r="K143" s="196"/>
      <c r="L143" s="197"/>
      <c r="M143" s="197"/>
      <c r="N143" s="109">
        <f t="shared" si="28"/>
        <v>0</v>
      </c>
      <c r="O143" s="109">
        <f>(SUMIF($B$21:B143,B143,$N$21:N143))</f>
        <v>0</v>
      </c>
      <c r="P143" s="109">
        <f t="shared" si="36"/>
        <v>-2.0833333333333335</v>
      </c>
      <c r="Q143" s="197"/>
      <c r="R143" s="107">
        <f t="shared" si="29"/>
        <v>0</v>
      </c>
      <c r="S143" s="109">
        <f t="shared" si="30"/>
        <v>0</v>
      </c>
      <c r="T143" s="109">
        <f t="shared" si="31"/>
        <v>0</v>
      </c>
      <c r="U143" s="109">
        <f t="shared" si="32"/>
        <v>0</v>
      </c>
      <c r="V143" s="109">
        <f t="shared" si="33"/>
        <v>0</v>
      </c>
      <c r="W143" s="109">
        <f t="shared" si="34"/>
        <v>0</v>
      </c>
      <c r="X143" s="196"/>
      <c r="Y143" s="198"/>
      <c r="Z143" s="198"/>
      <c r="AA143" s="196"/>
      <c r="AB143" s="196"/>
      <c r="AC143" s="196"/>
      <c r="AD143" s="199"/>
      <c r="AE143" s="109">
        <f t="shared" si="37"/>
        <v>-28.999999999999936</v>
      </c>
      <c r="AF143" s="109">
        <f t="shared" si="38"/>
        <v>7</v>
      </c>
      <c r="AG143" s="109">
        <f t="shared" si="39"/>
        <v>0.125</v>
      </c>
      <c r="AH143" s="190"/>
      <c r="AI143" s="190"/>
      <c r="AJ143" s="190"/>
      <c r="AK143" s="190"/>
      <c r="AL143" s="108">
        <f t="shared" si="35"/>
        <v>44318</v>
      </c>
      <c r="AM143" s="107">
        <f t="shared" si="41"/>
        <v>0</v>
      </c>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5">
        <f t="shared" si="42"/>
        <v>0</v>
      </c>
    </row>
    <row r="144" spans="1:61" ht="27.75" customHeight="1" x14ac:dyDescent="0.15">
      <c r="A144" s="112">
        <v>44319</v>
      </c>
      <c r="B144" s="111">
        <f t="shared" si="23"/>
        <v>18</v>
      </c>
      <c r="C144" s="111">
        <f t="shared" si="24"/>
        <v>1</v>
      </c>
      <c r="D144" s="110">
        <f t="shared" si="25"/>
        <v>1.1000000000000001</v>
      </c>
      <c r="E144" s="110">
        <f t="shared" si="26"/>
        <v>1</v>
      </c>
      <c r="F144" s="110">
        <f t="shared" si="27"/>
        <v>1</v>
      </c>
      <c r="G144" s="107">
        <f t="shared" si="40"/>
        <v>0</v>
      </c>
      <c r="H144" s="196"/>
      <c r="I144" s="196"/>
      <c r="J144" s="196"/>
      <c r="K144" s="196"/>
      <c r="L144" s="197"/>
      <c r="M144" s="197"/>
      <c r="N144" s="109">
        <f t="shared" si="28"/>
        <v>0</v>
      </c>
      <c r="O144" s="109">
        <f>(SUMIF($B$21:B144,B144,$N$21:N144))</f>
        <v>0</v>
      </c>
      <c r="P144" s="109">
        <f t="shared" si="36"/>
        <v>-2.0833333333333335</v>
      </c>
      <c r="Q144" s="197"/>
      <c r="R144" s="107">
        <f t="shared" si="29"/>
        <v>0</v>
      </c>
      <c r="S144" s="109">
        <f t="shared" si="30"/>
        <v>0</v>
      </c>
      <c r="T144" s="109">
        <f t="shared" si="31"/>
        <v>0</v>
      </c>
      <c r="U144" s="109">
        <f t="shared" si="32"/>
        <v>0</v>
      </c>
      <c r="V144" s="109">
        <f t="shared" si="33"/>
        <v>0</v>
      </c>
      <c r="W144" s="109">
        <f t="shared" si="34"/>
        <v>0</v>
      </c>
      <c r="X144" s="196"/>
      <c r="Y144" s="198"/>
      <c r="Z144" s="198"/>
      <c r="AA144" s="196"/>
      <c r="AB144" s="196"/>
      <c r="AC144" s="196"/>
      <c r="AD144" s="199"/>
      <c r="AE144" s="109">
        <f t="shared" si="37"/>
        <v>-28.999999999999936</v>
      </c>
      <c r="AF144" s="109">
        <f t="shared" si="38"/>
        <v>7</v>
      </c>
      <c r="AG144" s="109">
        <f t="shared" si="39"/>
        <v>0.125</v>
      </c>
      <c r="AH144" s="190"/>
      <c r="AI144" s="190"/>
      <c r="AJ144" s="190"/>
      <c r="AK144" s="190"/>
      <c r="AL144" s="108">
        <f t="shared" si="35"/>
        <v>44319</v>
      </c>
      <c r="AM144" s="107">
        <f t="shared" si="41"/>
        <v>0</v>
      </c>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5">
        <f t="shared" si="42"/>
        <v>0</v>
      </c>
    </row>
    <row r="145" spans="1:61" ht="27.75" customHeight="1" x14ac:dyDescent="0.15">
      <c r="A145" s="112">
        <v>44320</v>
      </c>
      <c r="B145" s="111">
        <f t="shared" si="23"/>
        <v>19</v>
      </c>
      <c r="C145" s="111">
        <f t="shared" si="24"/>
        <v>2</v>
      </c>
      <c r="D145" s="110">
        <f t="shared" si="25"/>
        <v>1.1000000000000001</v>
      </c>
      <c r="E145" s="110">
        <f t="shared" si="26"/>
        <v>1</v>
      </c>
      <c r="F145" s="110">
        <f t="shared" si="27"/>
        <v>1</v>
      </c>
      <c r="G145" s="107">
        <f t="shared" si="40"/>
        <v>0.33333333333333331</v>
      </c>
      <c r="H145" s="196"/>
      <c r="I145" s="196"/>
      <c r="J145" s="196"/>
      <c r="K145" s="196"/>
      <c r="L145" s="197"/>
      <c r="M145" s="197"/>
      <c r="N145" s="109">
        <f t="shared" si="28"/>
        <v>0</v>
      </c>
      <c r="O145" s="109">
        <f>(SUMIF($B$21:B145,B145,$N$21:N145))</f>
        <v>0</v>
      </c>
      <c r="P145" s="109">
        <f t="shared" si="36"/>
        <v>-2.0833333333333335</v>
      </c>
      <c r="Q145" s="197"/>
      <c r="R145" s="107">
        <f t="shared" si="29"/>
        <v>0</v>
      </c>
      <c r="S145" s="109">
        <f t="shared" si="30"/>
        <v>0</v>
      </c>
      <c r="T145" s="109">
        <f t="shared" si="31"/>
        <v>0</v>
      </c>
      <c r="U145" s="109">
        <f t="shared" si="32"/>
        <v>0</v>
      </c>
      <c r="V145" s="109">
        <f t="shared" si="33"/>
        <v>0</v>
      </c>
      <c r="W145" s="109">
        <f t="shared" si="34"/>
        <v>0</v>
      </c>
      <c r="X145" s="196"/>
      <c r="Y145" s="198"/>
      <c r="Z145" s="198"/>
      <c r="AA145" s="196"/>
      <c r="AB145" s="196"/>
      <c r="AC145" s="196"/>
      <c r="AD145" s="199"/>
      <c r="AE145" s="109">
        <f t="shared" si="37"/>
        <v>-29.333333333333268</v>
      </c>
      <c r="AF145" s="109">
        <f t="shared" si="38"/>
        <v>7</v>
      </c>
      <c r="AG145" s="109">
        <f t="shared" si="39"/>
        <v>0.125</v>
      </c>
      <c r="AH145" s="190"/>
      <c r="AI145" s="190"/>
      <c r="AJ145" s="190"/>
      <c r="AK145" s="190"/>
      <c r="AL145" s="108">
        <f t="shared" si="35"/>
        <v>44320</v>
      </c>
      <c r="AM145" s="107">
        <f t="shared" si="41"/>
        <v>0</v>
      </c>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5">
        <f t="shared" si="42"/>
        <v>0</v>
      </c>
    </row>
    <row r="146" spans="1:61" ht="27.75" customHeight="1" x14ac:dyDescent="0.15">
      <c r="A146" s="112">
        <v>44321</v>
      </c>
      <c r="B146" s="111">
        <f t="shared" si="23"/>
        <v>19</v>
      </c>
      <c r="C146" s="111">
        <f t="shared" si="24"/>
        <v>3</v>
      </c>
      <c r="D146" s="110">
        <f t="shared" si="25"/>
        <v>1.1000000000000001</v>
      </c>
      <c r="E146" s="110">
        <f t="shared" si="26"/>
        <v>1</v>
      </c>
      <c r="F146" s="110">
        <f t="shared" si="27"/>
        <v>1</v>
      </c>
      <c r="G146" s="107">
        <f t="shared" si="40"/>
        <v>0.33333333333333331</v>
      </c>
      <c r="H146" s="196"/>
      <c r="I146" s="196"/>
      <c r="J146" s="196"/>
      <c r="K146" s="196"/>
      <c r="L146" s="197"/>
      <c r="M146" s="197"/>
      <c r="N146" s="109">
        <f t="shared" si="28"/>
        <v>0</v>
      </c>
      <c r="O146" s="109">
        <f>(SUMIF($B$21:B146,B146,$N$21:N146))</f>
        <v>0</v>
      </c>
      <c r="P146" s="109">
        <f t="shared" si="36"/>
        <v>-2.0833333333333335</v>
      </c>
      <c r="Q146" s="197"/>
      <c r="R146" s="107">
        <f t="shared" si="29"/>
        <v>0</v>
      </c>
      <c r="S146" s="109">
        <f t="shared" si="30"/>
        <v>0</v>
      </c>
      <c r="T146" s="109">
        <f t="shared" si="31"/>
        <v>0</v>
      </c>
      <c r="U146" s="109">
        <f t="shared" si="32"/>
        <v>0</v>
      </c>
      <c r="V146" s="109">
        <f t="shared" si="33"/>
        <v>0</v>
      </c>
      <c r="W146" s="109">
        <f t="shared" si="34"/>
        <v>0</v>
      </c>
      <c r="X146" s="196"/>
      <c r="Y146" s="198"/>
      <c r="Z146" s="198"/>
      <c r="AA146" s="196"/>
      <c r="AB146" s="196"/>
      <c r="AC146" s="196"/>
      <c r="AD146" s="199"/>
      <c r="AE146" s="109">
        <f t="shared" si="37"/>
        <v>-29.6666666666666</v>
      </c>
      <c r="AF146" s="109">
        <f t="shared" si="38"/>
        <v>7</v>
      </c>
      <c r="AG146" s="109">
        <f t="shared" si="39"/>
        <v>0.125</v>
      </c>
      <c r="AH146" s="190"/>
      <c r="AI146" s="190"/>
      <c r="AJ146" s="190"/>
      <c r="AK146" s="190"/>
      <c r="AL146" s="108">
        <f t="shared" si="35"/>
        <v>44321</v>
      </c>
      <c r="AM146" s="107">
        <f t="shared" si="41"/>
        <v>0</v>
      </c>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5">
        <f t="shared" si="42"/>
        <v>0</v>
      </c>
    </row>
    <row r="147" spans="1:61" ht="27.75" customHeight="1" x14ac:dyDescent="0.15">
      <c r="A147" s="112">
        <v>44322</v>
      </c>
      <c r="B147" s="111">
        <f t="shared" ref="B147:B210" si="43">WEEKNUM(A147,2)</f>
        <v>19</v>
      </c>
      <c r="C147" s="111">
        <f t="shared" ref="C147:C210" si="44">WEEKDAY(A147)</f>
        <v>4</v>
      </c>
      <c r="D147" s="110">
        <f t="shared" ref="D147:D210" si="45">IF(W147&gt;0,$V$14,$V$14)</f>
        <v>1.1000000000000001</v>
      </c>
      <c r="E147" s="110">
        <f t="shared" ref="E147:E210" si="46">IF(C147=1,$V$10,1)</f>
        <v>1</v>
      </c>
      <c r="F147" s="110">
        <f t="shared" ref="F147:F210" si="47">IF(OR($A$2=A147,$A$3=A147,$A$4=A147,$A$5=A147,$A$6=A147,$A$7=A147,$A$8=A147,$A$9=A147,$A$10=A147),$V$11,1)</f>
        <v>1.25</v>
      </c>
      <c r="G147" s="107">
        <f t="shared" si="40"/>
        <v>0</v>
      </c>
      <c r="H147" s="196"/>
      <c r="I147" s="196"/>
      <c r="J147" s="196"/>
      <c r="K147" s="196"/>
      <c r="L147" s="197"/>
      <c r="M147" s="197"/>
      <c r="N147" s="109">
        <f t="shared" ref="N147:N210" si="48">((((I147-H147+N(I147&lt;H147)+(K147-J147+N(K147&lt;J147))+L147-M147))))</f>
        <v>0</v>
      </c>
      <c r="O147" s="109">
        <f>(SUMIF($B$21:B147,B147,$N$21:N147))</f>
        <v>0</v>
      </c>
      <c r="P147" s="109">
        <f t="shared" si="36"/>
        <v>-2.0833333333333335</v>
      </c>
      <c r="Q147" s="197"/>
      <c r="R147" s="107">
        <f t="shared" ref="R147:R210" si="49">((I147-H147+N(I147&lt;H147)+(K147-J147+N(K147&lt;J147))+L147-M147))*MAX(E147,F147)-N147</f>
        <v>0</v>
      </c>
      <c r="S147" s="109">
        <f t="shared" ref="S147:S210" si="50">Q147*$V$12-Q147</f>
        <v>0</v>
      </c>
      <c r="T147" s="109">
        <f t="shared" ref="T147:T210" si="51">((N147-Q147)*$V$13)-N147+Q147</f>
        <v>0</v>
      </c>
      <c r="U147" s="109">
        <f t="shared" ref="U147:U210" si="52">(W147*D147)-W147</f>
        <v>0</v>
      </c>
      <c r="V147" s="109">
        <f t="shared" ref="V147:V210" si="53">R147+S147+T147+U147</f>
        <v>0</v>
      </c>
      <c r="W147" s="109">
        <f t="shared" ref="W147:W210" si="54">(MAX(,MIN($AG$14+($AF$14&gt;$AG$14),I147+(H147&gt;I147))-MAX($AF$14,H147))+MAX(,(MIN($AG$14,I147+(H147&gt;I147))-H147)*($AF$14&gt;$AG$14))+MAX(,MIN($AG$14+($AF$14&gt;$AG$14),L147+0)-$AF$14)*(H147&gt;I147))+(MAX(,MIN($AG$14+($AF$14&gt;$AG$14),K147+(J147&gt;K147))-MAX($AF$14,J147))+MAX(,(MIN($AG$14,K147+(J147&gt;K147))-J147)*($AF$14&gt;$AG$14))+MAX(,MIN($AG$14+($AF$14&gt;$AG$14),K147+0)-$AF$14)*(J147&gt;K147))</f>
        <v>0</v>
      </c>
      <c r="X147" s="196"/>
      <c r="Y147" s="198"/>
      <c r="Z147" s="198"/>
      <c r="AA147" s="196"/>
      <c r="AB147" s="196"/>
      <c r="AC147" s="196"/>
      <c r="AD147" s="199"/>
      <c r="AE147" s="109">
        <f t="shared" si="37"/>
        <v>-29.6666666666666</v>
      </c>
      <c r="AF147" s="109">
        <f t="shared" si="38"/>
        <v>7</v>
      </c>
      <c r="AG147" s="109">
        <f t="shared" si="39"/>
        <v>0.125</v>
      </c>
      <c r="AH147" s="190"/>
      <c r="AI147" s="190"/>
      <c r="AJ147" s="190"/>
      <c r="AK147" s="190"/>
      <c r="AL147" s="108">
        <f t="shared" ref="AL147:AL210" si="55">A147</f>
        <v>44322</v>
      </c>
      <c r="AM147" s="107">
        <f t="shared" si="41"/>
        <v>0</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5">
        <f t="shared" si="42"/>
        <v>0</v>
      </c>
    </row>
    <row r="148" spans="1:61" ht="27.75" customHeight="1" x14ac:dyDescent="0.15">
      <c r="A148" s="112">
        <v>44323</v>
      </c>
      <c r="B148" s="111">
        <f t="shared" si="43"/>
        <v>19</v>
      </c>
      <c r="C148" s="111">
        <f t="shared" si="44"/>
        <v>5</v>
      </c>
      <c r="D148" s="110">
        <f t="shared" si="45"/>
        <v>1.1000000000000001</v>
      </c>
      <c r="E148" s="110">
        <f t="shared" si="46"/>
        <v>1</v>
      </c>
      <c r="F148" s="110">
        <f t="shared" si="47"/>
        <v>1</v>
      </c>
      <c r="G148" s="107">
        <f t="shared" si="40"/>
        <v>0.33333333333333298</v>
      </c>
      <c r="H148" s="196"/>
      <c r="I148" s="196"/>
      <c r="J148" s="196"/>
      <c r="K148" s="196"/>
      <c r="L148" s="197"/>
      <c r="M148" s="197"/>
      <c r="N148" s="109">
        <f t="shared" si="48"/>
        <v>0</v>
      </c>
      <c r="O148" s="109">
        <f>(SUMIF($B$21:B148,B148,$N$21:N148))</f>
        <v>0</v>
      </c>
      <c r="P148" s="109">
        <f t="shared" ref="P148:P211" si="56">IF(C148=2,-$AG$13+O148,IF(P147&lt;0,-$AG$13+O148,-$AG$13+O148))</f>
        <v>-2.0833333333333335</v>
      </c>
      <c r="Q148" s="197"/>
      <c r="R148" s="107">
        <f t="shared" si="49"/>
        <v>0</v>
      </c>
      <c r="S148" s="109">
        <f t="shared" si="50"/>
        <v>0</v>
      </c>
      <c r="T148" s="109">
        <f t="shared" si="51"/>
        <v>0</v>
      </c>
      <c r="U148" s="109">
        <f t="shared" si="52"/>
        <v>0</v>
      </c>
      <c r="V148" s="109">
        <f t="shared" si="53"/>
        <v>0</v>
      </c>
      <c r="W148" s="109">
        <f t="shared" si="54"/>
        <v>0</v>
      </c>
      <c r="X148" s="196"/>
      <c r="Y148" s="198"/>
      <c r="Z148" s="198"/>
      <c r="AA148" s="196"/>
      <c r="AB148" s="196"/>
      <c r="AC148" s="196"/>
      <c r="AD148" s="199"/>
      <c r="AE148" s="109">
        <f t="shared" ref="AE148:AE211" si="57">AE147-G148+N148++Q148+V148+X148+AB148-AA148+Z148</f>
        <v>-29.999999999999932</v>
      </c>
      <c r="AF148" s="109">
        <f t="shared" ref="AF148:AF211" si="58">AF147-X148</f>
        <v>7</v>
      </c>
      <c r="AG148" s="109">
        <f t="shared" ref="AG148:AG211" si="59">AG147+Q148-AC148-AB148</f>
        <v>0.125</v>
      </c>
      <c r="AH148" s="190"/>
      <c r="AI148" s="190"/>
      <c r="AJ148" s="190"/>
      <c r="AK148" s="190"/>
      <c r="AL148" s="108">
        <f t="shared" si="55"/>
        <v>44323</v>
      </c>
      <c r="AM148" s="107">
        <f t="shared" si="41"/>
        <v>0</v>
      </c>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5">
        <f t="shared" si="42"/>
        <v>0</v>
      </c>
    </row>
    <row r="149" spans="1:61" ht="27.75" customHeight="1" x14ac:dyDescent="0.15">
      <c r="A149" s="112">
        <v>44324</v>
      </c>
      <c r="B149" s="111">
        <f t="shared" si="43"/>
        <v>19</v>
      </c>
      <c r="C149" s="111">
        <f t="shared" si="44"/>
        <v>6</v>
      </c>
      <c r="D149" s="110">
        <f t="shared" si="45"/>
        <v>1.1000000000000001</v>
      </c>
      <c r="E149" s="110">
        <f t="shared" si="46"/>
        <v>1</v>
      </c>
      <c r="F149" s="110">
        <f t="shared" si="47"/>
        <v>1</v>
      </c>
      <c r="G149" s="107">
        <f t="shared" ref="G149:G212" si="60">IF(ISERROR(VLOOKUP(A149,$A$2:$K$15,1,FALSE)),VLOOKUP(C149,$F$2:$V$8,17,FALSE),VLOOKUP(A149,$A$2:$K$15,11,FALSE))</f>
        <v>0.33333333333333298</v>
      </c>
      <c r="H149" s="196"/>
      <c r="I149" s="196"/>
      <c r="J149" s="196"/>
      <c r="K149" s="196"/>
      <c r="L149" s="197"/>
      <c r="M149" s="197"/>
      <c r="N149" s="109">
        <f t="shared" si="48"/>
        <v>0</v>
      </c>
      <c r="O149" s="109">
        <f>(SUMIF($B$21:B149,B149,$N$21:N149))</f>
        <v>0</v>
      </c>
      <c r="P149" s="109">
        <f t="shared" si="56"/>
        <v>-2.0833333333333335</v>
      </c>
      <c r="Q149" s="197"/>
      <c r="R149" s="107">
        <f t="shared" si="49"/>
        <v>0</v>
      </c>
      <c r="S149" s="109">
        <f t="shared" si="50"/>
        <v>0</v>
      </c>
      <c r="T149" s="109">
        <f t="shared" si="51"/>
        <v>0</v>
      </c>
      <c r="U149" s="109">
        <f t="shared" si="52"/>
        <v>0</v>
      </c>
      <c r="V149" s="109">
        <f t="shared" si="53"/>
        <v>0</v>
      </c>
      <c r="W149" s="109">
        <f t="shared" si="54"/>
        <v>0</v>
      </c>
      <c r="X149" s="196"/>
      <c r="Y149" s="198"/>
      <c r="Z149" s="198"/>
      <c r="AA149" s="196"/>
      <c r="AB149" s="196"/>
      <c r="AC149" s="196"/>
      <c r="AD149" s="199"/>
      <c r="AE149" s="109">
        <f t="shared" si="57"/>
        <v>-30.333333333333265</v>
      </c>
      <c r="AF149" s="109">
        <f t="shared" si="58"/>
        <v>7</v>
      </c>
      <c r="AG149" s="109">
        <f t="shared" si="59"/>
        <v>0.125</v>
      </c>
      <c r="AH149" s="190"/>
      <c r="AI149" s="190"/>
      <c r="AJ149" s="190"/>
      <c r="AK149" s="190"/>
      <c r="AL149" s="108">
        <f t="shared" si="55"/>
        <v>44324</v>
      </c>
      <c r="AM149" s="107">
        <f t="shared" ref="AM149:AM212" si="61">SUM(AN149:BH149)</f>
        <v>0</v>
      </c>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5">
        <f t="shared" ref="BI149:BI212" si="62">IF(N149=0,0,AM149/N149)</f>
        <v>0</v>
      </c>
    </row>
    <row r="150" spans="1:61" ht="27.75" customHeight="1" x14ac:dyDescent="0.15">
      <c r="A150" s="112">
        <v>44325</v>
      </c>
      <c r="B150" s="111">
        <f t="shared" si="43"/>
        <v>19</v>
      </c>
      <c r="C150" s="111">
        <f t="shared" si="44"/>
        <v>7</v>
      </c>
      <c r="D150" s="110">
        <f t="shared" si="45"/>
        <v>1.1000000000000001</v>
      </c>
      <c r="E150" s="110">
        <f t="shared" si="46"/>
        <v>1</v>
      </c>
      <c r="F150" s="110">
        <f t="shared" si="47"/>
        <v>1</v>
      </c>
      <c r="G150" s="107">
        <f t="shared" si="60"/>
        <v>0</v>
      </c>
      <c r="H150" s="196"/>
      <c r="I150" s="196"/>
      <c r="J150" s="196"/>
      <c r="K150" s="196"/>
      <c r="L150" s="197"/>
      <c r="M150" s="197"/>
      <c r="N150" s="109">
        <f t="shared" si="48"/>
        <v>0</v>
      </c>
      <c r="O150" s="109">
        <f>(SUMIF($B$21:B150,B150,$N$21:N150))</f>
        <v>0</v>
      </c>
      <c r="P150" s="109">
        <f t="shared" si="56"/>
        <v>-2.0833333333333335</v>
      </c>
      <c r="Q150" s="197"/>
      <c r="R150" s="107">
        <f t="shared" si="49"/>
        <v>0</v>
      </c>
      <c r="S150" s="109">
        <f t="shared" si="50"/>
        <v>0</v>
      </c>
      <c r="T150" s="109">
        <f t="shared" si="51"/>
        <v>0</v>
      </c>
      <c r="U150" s="109">
        <f t="shared" si="52"/>
        <v>0</v>
      </c>
      <c r="V150" s="109">
        <f t="shared" si="53"/>
        <v>0</v>
      </c>
      <c r="W150" s="109">
        <f t="shared" si="54"/>
        <v>0</v>
      </c>
      <c r="X150" s="196"/>
      <c r="Y150" s="198"/>
      <c r="Z150" s="198"/>
      <c r="AA150" s="196"/>
      <c r="AB150" s="196"/>
      <c r="AC150" s="196"/>
      <c r="AD150" s="199"/>
      <c r="AE150" s="109">
        <f t="shared" si="57"/>
        <v>-30.333333333333265</v>
      </c>
      <c r="AF150" s="109">
        <f t="shared" si="58"/>
        <v>7</v>
      </c>
      <c r="AG150" s="109">
        <f t="shared" si="59"/>
        <v>0.125</v>
      </c>
      <c r="AH150" s="190"/>
      <c r="AI150" s="190"/>
      <c r="AJ150" s="190"/>
      <c r="AK150" s="190"/>
      <c r="AL150" s="108">
        <f t="shared" si="55"/>
        <v>44325</v>
      </c>
      <c r="AM150" s="107">
        <f t="shared" si="61"/>
        <v>0</v>
      </c>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5">
        <f t="shared" si="62"/>
        <v>0</v>
      </c>
    </row>
    <row r="151" spans="1:61" ht="27.75" customHeight="1" x14ac:dyDescent="0.15">
      <c r="A151" s="112">
        <v>44326</v>
      </c>
      <c r="B151" s="111">
        <f t="shared" si="43"/>
        <v>19</v>
      </c>
      <c r="C151" s="111">
        <f t="shared" si="44"/>
        <v>1</v>
      </c>
      <c r="D151" s="110">
        <f t="shared" si="45"/>
        <v>1.1000000000000001</v>
      </c>
      <c r="E151" s="110">
        <f t="shared" si="46"/>
        <v>1</v>
      </c>
      <c r="F151" s="110">
        <f t="shared" si="47"/>
        <v>1</v>
      </c>
      <c r="G151" s="107">
        <f t="shared" si="60"/>
        <v>0</v>
      </c>
      <c r="H151" s="196"/>
      <c r="I151" s="196"/>
      <c r="J151" s="196"/>
      <c r="K151" s="196"/>
      <c r="L151" s="197"/>
      <c r="M151" s="197"/>
      <c r="N151" s="109">
        <f t="shared" si="48"/>
        <v>0</v>
      </c>
      <c r="O151" s="109">
        <f>(SUMIF($B$21:B151,B151,$N$21:N151))</f>
        <v>0</v>
      </c>
      <c r="P151" s="109">
        <f t="shared" si="56"/>
        <v>-2.0833333333333335</v>
      </c>
      <c r="Q151" s="197"/>
      <c r="R151" s="107">
        <f t="shared" si="49"/>
        <v>0</v>
      </c>
      <c r="S151" s="109">
        <f t="shared" si="50"/>
        <v>0</v>
      </c>
      <c r="T151" s="109">
        <f t="shared" si="51"/>
        <v>0</v>
      </c>
      <c r="U151" s="109">
        <f t="shared" si="52"/>
        <v>0</v>
      </c>
      <c r="V151" s="109">
        <f t="shared" si="53"/>
        <v>0</v>
      </c>
      <c r="W151" s="109">
        <f t="shared" si="54"/>
        <v>0</v>
      </c>
      <c r="X151" s="196"/>
      <c r="Y151" s="198"/>
      <c r="Z151" s="198"/>
      <c r="AA151" s="196"/>
      <c r="AB151" s="196"/>
      <c r="AC151" s="196"/>
      <c r="AD151" s="199"/>
      <c r="AE151" s="109">
        <f t="shared" si="57"/>
        <v>-30.333333333333265</v>
      </c>
      <c r="AF151" s="109">
        <f t="shared" si="58"/>
        <v>7</v>
      </c>
      <c r="AG151" s="109">
        <f t="shared" si="59"/>
        <v>0.125</v>
      </c>
      <c r="AH151" s="190"/>
      <c r="AI151" s="190"/>
      <c r="AJ151" s="190"/>
      <c r="AK151" s="190"/>
      <c r="AL151" s="108">
        <f t="shared" si="55"/>
        <v>44326</v>
      </c>
      <c r="AM151" s="107">
        <f t="shared" si="61"/>
        <v>0</v>
      </c>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5">
        <f t="shared" si="62"/>
        <v>0</v>
      </c>
    </row>
    <row r="152" spans="1:61" ht="27.75" customHeight="1" x14ac:dyDescent="0.15">
      <c r="A152" s="112">
        <v>44327</v>
      </c>
      <c r="B152" s="111">
        <f t="shared" si="43"/>
        <v>20</v>
      </c>
      <c r="C152" s="111">
        <f t="shared" si="44"/>
        <v>2</v>
      </c>
      <c r="D152" s="110">
        <f t="shared" si="45"/>
        <v>1.1000000000000001</v>
      </c>
      <c r="E152" s="110">
        <f t="shared" si="46"/>
        <v>1</v>
      </c>
      <c r="F152" s="110">
        <f t="shared" si="47"/>
        <v>1</v>
      </c>
      <c r="G152" s="107">
        <f t="shared" si="60"/>
        <v>0.33333333333333331</v>
      </c>
      <c r="H152" s="196"/>
      <c r="I152" s="196"/>
      <c r="J152" s="196"/>
      <c r="K152" s="196"/>
      <c r="L152" s="197"/>
      <c r="M152" s="197"/>
      <c r="N152" s="109">
        <f t="shared" si="48"/>
        <v>0</v>
      </c>
      <c r="O152" s="109">
        <f>(SUMIF($B$21:B152,B152,$N$21:N152))</f>
        <v>0</v>
      </c>
      <c r="P152" s="109">
        <f t="shared" si="56"/>
        <v>-2.0833333333333335</v>
      </c>
      <c r="Q152" s="197"/>
      <c r="R152" s="107">
        <f t="shared" si="49"/>
        <v>0</v>
      </c>
      <c r="S152" s="109">
        <f t="shared" si="50"/>
        <v>0</v>
      </c>
      <c r="T152" s="109">
        <f t="shared" si="51"/>
        <v>0</v>
      </c>
      <c r="U152" s="109">
        <f t="shared" si="52"/>
        <v>0</v>
      </c>
      <c r="V152" s="109">
        <f t="shared" si="53"/>
        <v>0</v>
      </c>
      <c r="W152" s="109">
        <f t="shared" si="54"/>
        <v>0</v>
      </c>
      <c r="X152" s="196"/>
      <c r="Y152" s="198"/>
      <c r="Z152" s="198"/>
      <c r="AA152" s="196"/>
      <c r="AB152" s="196"/>
      <c r="AC152" s="196"/>
      <c r="AD152" s="199"/>
      <c r="AE152" s="109">
        <f t="shared" si="57"/>
        <v>-30.666666666666597</v>
      </c>
      <c r="AF152" s="109">
        <f t="shared" si="58"/>
        <v>7</v>
      </c>
      <c r="AG152" s="109">
        <f t="shared" si="59"/>
        <v>0.125</v>
      </c>
      <c r="AH152" s="190"/>
      <c r="AI152" s="190"/>
      <c r="AJ152" s="190"/>
      <c r="AK152" s="190"/>
      <c r="AL152" s="108">
        <f t="shared" si="55"/>
        <v>44327</v>
      </c>
      <c r="AM152" s="107">
        <f t="shared" si="61"/>
        <v>0</v>
      </c>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5">
        <f t="shared" si="62"/>
        <v>0</v>
      </c>
    </row>
    <row r="153" spans="1:61" ht="27.75" customHeight="1" x14ac:dyDescent="0.15">
      <c r="A153" s="112">
        <v>44328</v>
      </c>
      <c r="B153" s="111">
        <f t="shared" si="43"/>
        <v>20</v>
      </c>
      <c r="C153" s="111">
        <f t="shared" si="44"/>
        <v>3</v>
      </c>
      <c r="D153" s="110">
        <f t="shared" si="45"/>
        <v>1.1000000000000001</v>
      </c>
      <c r="E153" s="110">
        <f t="shared" si="46"/>
        <v>1</v>
      </c>
      <c r="F153" s="110">
        <f t="shared" si="47"/>
        <v>1</v>
      </c>
      <c r="G153" s="107">
        <f t="shared" si="60"/>
        <v>0.33333333333333331</v>
      </c>
      <c r="H153" s="196"/>
      <c r="I153" s="196"/>
      <c r="J153" s="196"/>
      <c r="K153" s="196"/>
      <c r="L153" s="197"/>
      <c r="M153" s="197"/>
      <c r="N153" s="109">
        <f t="shared" si="48"/>
        <v>0</v>
      </c>
      <c r="O153" s="109">
        <f>(SUMIF($B$21:B153,B153,$N$21:N153))</f>
        <v>0</v>
      </c>
      <c r="P153" s="109">
        <f t="shared" si="56"/>
        <v>-2.0833333333333335</v>
      </c>
      <c r="Q153" s="197"/>
      <c r="R153" s="107">
        <f t="shared" si="49"/>
        <v>0</v>
      </c>
      <c r="S153" s="109">
        <f t="shared" si="50"/>
        <v>0</v>
      </c>
      <c r="T153" s="109">
        <f t="shared" si="51"/>
        <v>0</v>
      </c>
      <c r="U153" s="109">
        <f t="shared" si="52"/>
        <v>0</v>
      </c>
      <c r="V153" s="109">
        <f t="shared" si="53"/>
        <v>0</v>
      </c>
      <c r="W153" s="109">
        <f t="shared" si="54"/>
        <v>0</v>
      </c>
      <c r="X153" s="196"/>
      <c r="Y153" s="198"/>
      <c r="Z153" s="198"/>
      <c r="AA153" s="196"/>
      <c r="AB153" s="196"/>
      <c r="AC153" s="196"/>
      <c r="AD153" s="199"/>
      <c r="AE153" s="109">
        <f t="shared" si="57"/>
        <v>-30.999999999999929</v>
      </c>
      <c r="AF153" s="109">
        <f t="shared" si="58"/>
        <v>7</v>
      </c>
      <c r="AG153" s="109">
        <f t="shared" si="59"/>
        <v>0.125</v>
      </c>
      <c r="AH153" s="190"/>
      <c r="AI153" s="190"/>
      <c r="AJ153" s="190"/>
      <c r="AK153" s="190"/>
      <c r="AL153" s="108">
        <f t="shared" si="55"/>
        <v>44328</v>
      </c>
      <c r="AM153" s="107">
        <f t="shared" si="61"/>
        <v>0</v>
      </c>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5">
        <f t="shared" si="62"/>
        <v>0</v>
      </c>
    </row>
    <row r="154" spans="1:61" ht="27.75" customHeight="1" x14ac:dyDescent="0.15">
      <c r="A154" s="112">
        <v>44329</v>
      </c>
      <c r="B154" s="111">
        <f t="shared" si="43"/>
        <v>20</v>
      </c>
      <c r="C154" s="111">
        <f t="shared" si="44"/>
        <v>4</v>
      </c>
      <c r="D154" s="110">
        <f t="shared" si="45"/>
        <v>1.1000000000000001</v>
      </c>
      <c r="E154" s="110">
        <f t="shared" si="46"/>
        <v>1</v>
      </c>
      <c r="F154" s="110">
        <f t="shared" si="47"/>
        <v>1</v>
      </c>
      <c r="G154" s="107">
        <f t="shared" si="60"/>
        <v>0.33333333333333298</v>
      </c>
      <c r="H154" s="196"/>
      <c r="I154" s="196"/>
      <c r="J154" s="196"/>
      <c r="K154" s="196"/>
      <c r="L154" s="197"/>
      <c r="M154" s="197"/>
      <c r="N154" s="109">
        <f t="shared" si="48"/>
        <v>0</v>
      </c>
      <c r="O154" s="109">
        <f>(SUMIF($B$21:B154,B154,$N$21:N154))</f>
        <v>0</v>
      </c>
      <c r="P154" s="109">
        <f t="shared" si="56"/>
        <v>-2.0833333333333335</v>
      </c>
      <c r="Q154" s="197"/>
      <c r="R154" s="107">
        <f t="shared" si="49"/>
        <v>0</v>
      </c>
      <c r="S154" s="109">
        <f t="shared" si="50"/>
        <v>0</v>
      </c>
      <c r="T154" s="109">
        <f t="shared" si="51"/>
        <v>0</v>
      </c>
      <c r="U154" s="109">
        <f t="shared" si="52"/>
        <v>0</v>
      </c>
      <c r="V154" s="109">
        <f t="shared" si="53"/>
        <v>0</v>
      </c>
      <c r="W154" s="109">
        <f t="shared" si="54"/>
        <v>0</v>
      </c>
      <c r="X154" s="196"/>
      <c r="Y154" s="198"/>
      <c r="Z154" s="198"/>
      <c r="AA154" s="196"/>
      <c r="AB154" s="196"/>
      <c r="AC154" s="196"/>
      <c r="AD154" s="199"/>
      <c r="AE154" s="109">
        <f t="shared" si="57"/>
        <v>-31.333333333333261</v>
      </c>
      <c r="AF154" s="109">
        <f t="shared" si="58"/>
        <v>7</v>
      </c>
      <c r="AG154" s="109">
        <f t="shared" si="59"/>
        <v>0.125</v>
      </c>
      <c r="AH154" s="190"/>
      <c r="AI154" s="190"/>
      <c r="AJ154" s="190"/>
      <c r="AK154" s="190"/>
      <c r="AL154" s="108">
        <f t="shared" si="55"/>
        <v>44329</v>
      </c>
      <c r="AM154" s="107">
        <f t="shared" si="61"/>
        <v>0</v>
      </c>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5">
        <f t="shared" si="62"/>
        <v>0</v>
      </c>
    </row>
    <row r="155" spans="1:61" ht="27.75" customHeight="1" x14ac:dyDescent="0.15">
      <c r="A155" s="112">
        <v>44330</v>
      </c>
      <c r="B155" s="111">
        <f t="shared" si="43"/>
        <v>20</v>
      </c>
      <c r="C155" s="111">
        <f t="shared" si="44"/>
        <v>5</v>
      </c>
      <c r="D155" s="110">
        <f t="shared" si="45"/>
        <v>1.1000000000000001</v>
      </c>
      <c r="E155" s="110">
        <f t="shared" si="46"/>
        <v>1</v>
      </c>
      <c r="F155" s="110">
        <f t="shared" si="47"/>
        <v>1</v>
      </c>
      <c r="G155" s="107">
        <f t="shared" si="60"/>
        <v>0.33333333333333298</v>
      </c>
      <c r="H155" s="196"/>
      <c r="I155" s="196"/>
      <c r="J155" s="196"/>
      <c r="K155" s="196"/>
      <c r="L155" s="197"/>
      <c r="M155" s="197"/>
      <c r="N155" s="109">
        <f t="shared" si="48"/>
        <v>0</v>
      </c>
      <c r="O155" s="109">
        <f>(SUMIF($B$21:B155,B155,$N$21:N155))</f>
        <v>0</v>
      </c>
      <c r="P155" s="109">
        <f t="shared" si="56"/>
        <v>-2.0833333333333335</v>
      </c>
      <c r="Q155" s="197"/>
      <c r="R155" s="107">
        <f t="shared" si="49"/>
        <v>0</v>
      </c>
      <c r="S155" s="109">
        <f t="shared" si="50"/>
        <v>0</v>
      </c>
      <c r="T155" s="109">
        <f t="shared" si="51"/>
        <v>0</v>
      </c>
      <c r="U155" s="109">
        <f t="shared" si="52"/>
        <v>0</v>
      </c>
      <c r="V155" s="109">
        <f t="shared" si="53"/>
        <v>0</v>
      </c>
      <c r="W155" s="109">
        <f t="shared" si="54"/>
        <v>0</v>
      </c>
      <c r="X155" s="196"/>
      <c r="Y155" s="198"/>
      <c r="Z155" s="198"/>
      <c r="AA155" s="196"/>
      <c r="AB155" s="196"/>
      <c r="AC155" s="196"/>
      <c r="AD155" s="199"/>
      <c r="AE155" s="109">
        <f t="shared" si="57"/>
        <v>-31.666666666666593</v>
      </c>
      <c r="AF155" s="109">
        <f t="shared" si="58"/>
        <v>7</v>
      </c>
      <c r="AG155" s="109">
        <f t="shared" si="59"/>
        <v>0.125</v>
      </c>
      <c r="AH155" s="190"/>
      <c r="AI155" s="190"/>
      <c r="AJ155" s="190"/>
      <c r="AK155" s="190"/>
      <c r="AL155" s="108">
        <f t="shared" si="55"/>
        <v>44330</v>
      </c>
      <c r="AM155" s="107">
        <f t="shared" si="61"/>
        <v>0</v>
      </c>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5">
        <f t="shared" si="62"/>
        <v>0</v>
      </c>
    </row>
    <row r="156" spans="1:61" ht="27.75" customHeight="1" x14ac:dyDescent="0.15">
      <c r="A156" s="112">
        <v>44331</v>
      </c>
      <c r="B156" s="111">
        <f t="shared" si="43"/>
        <v>20</v>
      </c>
      <c r="C156" s="111">
        <f t="shared" si="44"/>
        <v>6</v>
      </c>
      <c r="D156" s="110">
        <f t="shared" si="45"/>
        <v>1.1000000000000001</v>
      </c>
      <c r="E156" s="110">
        <f t="shared" si="46"/>
        <v>1</v>
      </c>
      <c r="F156" s="110">
        <f t="shared" si="47"/>
        <v>1</v>
      </c>
      <c r="G156" s="107">
        <f t="shared" si="60"/>
        <v>0.33333333333333298</v>
      </c>
      <c r="H156" s="196"/>
      <c r="I156" s="196"/>
      <c r="J156" s="196"/>
      <c r="K156" s="196"/>
      <c r="L156" s="197"/>
      <c r="M156" s="197"/>
      <c r="N156" s="109">
        <f t="shared" si="48"/>
        <v>0</v>
      </c>
      <c r="O156" s="109">
        <f>(SUMIF($B$21:B156,B156,$N$21:N156))</f>
        <v>0</v>
      </c>
      <c r="P156" s="109">
        <f t="shared" si="56"/>
        <v>-2.0833333333333335</v>
      </c>
      <c r="Q156" s="197"/>
      <c r="R156" s="107">
        <f t="shared" si="49"/>
        <v>0</v>
      </c>
      <c r="S156" s="109">
        <f t="shared" si="50"/>
        <v>0</v>
      </c>
      <c r="T156" s="109">
        <f t="shared" si="51"/>
        <v>0</v>
      </c>
      <c r="U156" s="109">
        <f t="shared" si="52"/>
        <v>0</v>
      </c>
      <c r="V156" s="109">
        <f t="shared" si="53"/>
        <v>0</v>
      </c>
      <c r="W156" s="109">
        <f t="shared" si="54"/>
        <v>0</v>
      </c>
      <c r="X156" s="196"/>
      <c r="Y156" s="198"/>
      <c r="Z156" s="198"/>
      <c r="AA156" s="196"/>
      <c r="AB156" s="196"/>
      <c r="AC156" s="196"/>
      <c r="AD156" s="199"/>
      <c r="AE156" s="109">
        <f t="shared" si="57"/>
        <v>-31.999999999999925</v>
      </c>
      <c r="AF156" s="109">
        <f t="shared" si="58"/>
        <v>7</v>
      </c>
      <c r="AG156" s="109">
        <f t="shared" si="59"/>
        <v>0.125</v>
      </c>
      <c r="AH156" s="190"/>
      <c r="AI156" s="190"/>
      <c r="AJ156" s="190"/>
      <c r="AK156" s="190"/>
      <c r="AL156" s="108">
        <f t="shared" si="55"/>
        <v>44331</v>
      </c>
      <c r="AM156" s="107">
        <f t="shared" si="61"/>
        <v>0</v>
      </c>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5">
        <f t="shared" si="62"/>
        <v>0</v>
      </c>
    </row>
    <row r="157" spans="1:61" ht="27.75" customHeight="1" x14ac:dyDescent="0.15">
      <c r="A157" s="112">
        <v>44332</v>
      </c>
      <c r="B157" s="111">
        <f t="shared" si="43"/>
        <v>20</v>
      </c>
      <c r="C157" s="111">
        <f t="shared" si="44"/>
        <v>7</v>
      </c>
      <c r="D157" s="110">
        <f t="shared" si="45"/>
        <v>1.1000000000000001</v>
      </c>
      <c r="E157" s="110">
        <f t="shared" si="46"/>
        <v>1</v>
      </c>
      <c r="F157" s="110">
        <f t="shared" si="47"/>
        <v>1</v>
      </c>
      <c r="G157" s="107">
        <f t="shared" si="60"/>
        <v>0</v>
      </c>
      <c r="H157" s="196"/>
      <c r="I157" s="196"/>
      <c r="J157" s="196"/>
      <c r="K157" s="196"/>
      <c r="L157" s="197"/>
      <c r="M157" s="197"/>
      <c r="N157" s="109">
        <f t="shared" si="48"/>
        <v>0</v>
      </c>
      <c r="O157" s="109">
        <f>(SUMIF($B$21:B157,B157,$N$21:N157))</f>
        <v>0</v>
      </c>
      <c r="P157" s="109">
        <f t="shared" si="56"/>
        <v>-2.0833333333333335</v>
      </c>
      <c r="Q157" s="197"/>
      <c r="R157" s="107">
        <f t="shared" si="49"/>
        <v>0</v>
      </c>
      <c r="S157" s="109">
        <f t="shared" si="50"/>
        <v>0</v>
      </c>
      <c r="T157" s="109">
        <f t="shared" si="51"/>
        <v>0</v>
      </c>
      <c r="U157" s="109">
        <f t="shared" si="52"/>
        <v>0</v>
      </c>
      <c r="V157" s="109">
        <f t="shared" si="53"/>
        <v>0</v>
      </c>
      <c r="W157" s="109">
        <f t="shared" si="54"/>
        <v>0</v>
      </c>
      <c r="X157" s="196"/>
      <c r="Y157" s="198"/>
      <c r="Z157" s="198"/>
      <c r="AA157" s="196"/>
      <c r="AB157" s="196"/>
      <c r="AC157" s="196"/>
      <c r="AD157" s="199"/>
      <c r="AE157" s="109">
        <f t="shared" si="57"/>
        <v>-31.999999999999925</v>
      </c>
      <c r="AF157" s="109">
        <f t="shared" si="58"/>
        <v>7</v>
      </c>
      <c r="AG157" s="109">
        <f t="shared" si="59"/>
        <v>0.125</v>
      </c>
      <c r="AH157" s="190"/>
      <c r="AI157" s="190"/>
      <c r="AJ157" s="190"/>
      <c r="AK157" s="190"/>
      <c r="AL157" s="108">
        <f t="shared" si="55"/>
        <v>44332</v>
      </c>
      <c r="AM157" s="107">
        <f t="shared" si="61"/>
        <v>0</v>
      </c>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5">
        <f t="shared" si="62"/>
        <v>0</v>
      </c>
    </row>
    <row r="158" spans="1:61" ht="27.75" customHeight="1" x14ac:dyDescent="0.15">
      <c r="A158" s="112">
        <v>44333</v>
      </c>
      <c r="B158" s="111">
        <f t="shared" si="43"/>
        <v>20</v>
      </c>
      <c r="C158" s="111">
        <f t="shared" si="44"/>
        <v>1</v>
      </c>
      <c r="D158" s="110">
        <f t="shared" si="45"/>
        <v>1.1000000000000001</v>
      </c>
      <c r="E158" s="110">
        <f t="shared" si="46"/>
        <v>1</v>
      </c>
      <c r="F158" s="110">
        <f t="shared" si="47"/>
        <v>1.25</v>
      </c>
      <c r="G158" s="107">
        <f t="shared" si="60"/>
        <v>0</v>
      </c>
      <c r="H158" s="196"/>
      <c r="I158" s="196"/>
      <c r="J158" s="196"/>
      <c r="K158" s="196"/>
      <c r="L158" s="197"/>
      <c r="M158" s="197"/>
      <c r="N158" s="109">
        <f t="shared" si="48"/>
        <v>0</v>
      </c>
      <c r="O158" s="109">
        <f>(SUMIF($B$21:B158,B158,$N$21:N158))</f>
        <v>0</v>
      </c>
      <c r="P158" s="109">
        <f t="shared" si="56"/>
        <v>-2.0833333333333335</v>
      </c>
      <c r="Q158" s="197"/>
      <c r="R158" s="107">
        <f t="shared" si="49"/>
        <v>0</v>
      </c>
      <c r="S158" s="109">
        <f t="shared" si="50"/>
        <v>0</v>
      </c>
      <c r="T158" s="109">
        <f t="shared" si="51"/>
        <v>0</v>
      </c>
      <c r="U158" s="109">
        <f t="shared" si="52"/>
        <v>0</v>
      </c>
      <c r="V158" s="109">
        <f t="shared" si="53"/>
        <v>0</v>
      </c>
      <c r="W158" s="109">
        <f t="shared" si="54"/>
        <v>0</v>
      </c>
      <c r="X158" s="196"/>
      <c r="Y158" s="198"/>
      <c r="Z158" s="198"/>
      <c r="AA158" s="196"/>
      <c r="AB158" s="196"/>
      <c r="AC158" s="196"/>
      <c r="AD158" s="199"/>
      <c r="AE158" s="109">
        <f t="shared" si="57"/>
        <v>-31.999999999999925</v>
      </c>
      <c r="AF158" s="109">
        <f t="shared" si="58"/>
        <v>7</v>
      </c>
      <c r="AG158" s="109">
        <f t="shared" si="59"/>
        <v>0.125</v>
      </c>
      <c r="AH158" s="190"/>
      <c r="AI158" s="190"/>
      <c r="AJ158" s="190"/>
      <c r="AK158" s="190"/>
      <c r="AL158" s="108">
        <f t="shared" si="55"/>
        <v>44333</v>
      </c>
      <c r="AM158" s="107">
        <f t="shared" si="61"/>
        <v>0</v>
      </c>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5">
        <f t="shared" si="62"/>
        <v>0</v>
      </c>
    </row>
    <row r="159" spans="1:61" ht="27.75" customHeight="1" x14ac:dyDescent="0.15">
      <c r="A159" s="112">
        <v>44334</v>
      </c>
      <c r="B159" s="111">
        <f t="shared" si="43"/>
        <v>21</v>
      </c>
      <c r="C159" s="111">
        <f t="shared" si="44"/>
        <v>2</v>
      </c>
      <c r="D159" s="110">
        <f t="shared" si="45"/>
        <v>1.1000000000000001</v>
      </c>
      <c r="E159" s="110">
        <f t="shared" si="46"/>
        <v>1</v>
      </c>
      <c r="F159" s="110">
        <f t="shared" si="47"/>
        <v>1</v>
      </c>
      <c r="G159" s="107">
        <f t="shared" si="60"/>
        <v>0.33333333333333331</v>
      </c>
      <c r="H159" s="196"/>
      <c r="I159" s="196"/>
      <c r="J159" s="196"/>
      <c r="K159" s="196"/>
      <c r="L159" s="197"/>
      <c r="M159" s="197"/>
      <c r="N159" s="109">
        <f t="shared" si="48"/>
        <v>0</v>
      </c>
      <c r="O159" s="109">
        <f>(SUMIF($B$21:B159,B159,$N$21:N159))</f>
        <v>0</v>
      </c>
      <c r="P159" s="109">
        <f t="shared" si="56"/>
        <v>-2.0833333333333335</v>
      </c>
      <c r="Q159" s="197"/>
      <c r="R159" s="107">
        <f t="shared" si="49"/>
        <v>0</v>
      </c>
      <c r="S159" s="109">
        <f t="shared" si="50"/>
        <v>0</v>
      </c>
      <c r="T159" s="109">
        <f t="shared" si="51"/>
        <v>0</v>
      </c>
      <c r="U159" s="109">
        <f t="shared" si="52"/>
        <v>0</v>
      </c>
      <c r="V159" s="109">
        <f t="shared" si="53"/>
        <v>0</v>
      </c>
      <c r="W159" s="109">
        <f t="shared" si="54"/>
        <v>0</v>
      </c>
      <c r="X159" s="196"/>
      <c r="Y159" s="198"/>
      <c r="Z159" s="198"/>
      <c r="AA159" s="196"/>
      <c r="AB159" s="196"/>
      <c r="AC159" s="196"/>
      <c r="AD159" s="199"/>
      <c r="AE159" s="109">
        <f t="shared" si="57"/>
        <v>-32.333333333333258</v>
      </c>
      <c r="AF159" s="109">
        <f t="shared" si="58"/>
        <v>7</v>
      </c>
      <c r="AG159" s="109">
        <f t="shared" si="59"/>
        <v>0.125</v>
      </c>
      <c r="AH159" s="190"/>
      <c r="AI159" s="190"/>
      <c r="AJ159" s="190"/>
      <c r="AK159" s="190"/>
      <c r="AL159" s="108">
        <f t="shared" si="55"/>
        <v>44334</v>
      </c>
      <c r="AM159" s="107">
        <f t="shared" si="61"/>
        <v>0</v>
      </c>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5">
        <f t="shared" si="62"/>
        <v>0</v>
      </c>
    </row>
    <row r="160" spans="1:61" ht="27.75" customHeight="1" x14ac:dyDescent="0.15">
      <c r="A160" s="112">
        <v>44335</v>
      </c>
      <c r="B160" s="111">
        <f t="shared" si="43"/>
        <v>21</v>
      </c>
      <c r="C160" s="111">
        <f t="shared" si="44"/>
        <v>3</v>
      </c>
      <c r="D160" s="110">
        <f t="shared" si="45"/>
        <v>1.1000000000000001</v>
      </c>
      <c r="E160" s="110">
        <f t="shared" si="46"/>
        <v>1</v>
      </c>
      <c r="F160" s="110">
        <f t="shared" si="47"/>
        <v>1</v>
      </c>
      <c r="G160" s="107">
        <f t="shared" si="60"/>
        <v>0.33333333333333331</v>
      </c>
      <c r="H160" s="196"/>
      <c r="I160" s="196"/>
      <c r="J160" s="196"/>
      <c r="K160" s="196"/>
      <c r="L160" s="197"/>
      <c r="M160" s="197"/>
      <c r="N160" s="109">
        <f t="shared" si="48"/>
        <v>0</v>
      </c>
      <c r="O160" s="109">
        <f>(SUMIF($B$21:B160,B160,$N$21:N160))</f>
        <v>0</v>
      </c>
      <c r="P160" s="109">
        <f t="shared" si="56"/>
        <v>-2.0833333333333335</v>
      </c>
      <c r="Q160" s="197"/>
      <c r="R160" s="107">
        <f t="shared" si="49"/>
        <v>0</v>
      </c>
      <c r="S160" s="109">
        <f t="shared" si="50"/>
        <v>0</v>
      </c>
      <c r="T160" s="109">
        <f t="shared" si="51"/>
        <v>0</v>
      </c>
      <c r="U160" s="109">
        <f t="shared" si="52"/>
        <v>0</v>
      </c>
      <c r="V160" s="109">
        <f t="shared" si="53"/>
        <v>0</v>
      </c>
      <c r="W160" s="109">
        <f t="shared" si="54"/>
        <v>0</v>
      </c>
      <c r="X160" s="196"/>
      <c r="Y160" s="198"/>
      <c r="Z160" s="198"/>
      <c r="AA160" s="196"/>
      <c r="AB160" s="196"/>
      <c r="AC160" s="196"/>
      <c r="AD160" s="199"/>
      <c r="AE160" s="109">
        <f t="shared" si="57"/>
        <v>-32.666666666666593</v>
      </c>
      <c r="AF160" s="109">
        <f t="shared" si="58"/>
        <v>7</v>
      </c>
      <c r="AG160" s="109">
        <f t="shared" si="59"/>
        <v>0.125</v>
      </c>
      <c r="AH160" s="190"/>
      <c r="AI160" s="190"/>
      <c r="AJ160" s="190"/>
      <c r="AK160" s="190"/>
      <c r="AL160" s="108">
        <f t="shared" si="55"/>
        <v>44335</v>
      </c>
      <c r="AM160" s="107">
        <f t="shared" si="61"/>
        <v>0</v>
      </c>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5">
        <f t="shared" si="62"/>
        <v>0</v>
      </c>
    </row>
    <row r="161" spans="1:61" ht="27.75" customHeight="1" x14ac:dyDescent="0.15">
      <c r="A161" s="112">
        <v>44336</v>
      </c>
      <c r="B161" s="111">
        <f t="shared" si="43"/>
        <v>21</v>
      </c>
      <c r="C161" s="111">
        <f t="shared" si="44"/>
        <v>4</v>
      </c>
      <c r="D161" s="110">
        <f t="shared" si="45"/>
        <v>1.1000000000000001</v>
      </c>
      <c r="E161" s="110">
        <f t="shared" si="46"/>
        <v>1</v>
      </c>
      <c r="F161" s="110">
        <f t="shared" si="47"/>
        <v>1</v>
      </c>
      <c r="G161" s="107">
        <f t="shared" si="60"/>
        <v>0.33333333333333298</v>
      </c>
      <c r="H161" s="196"/>
      <c r="I161" s="196"/>
      <c r="J161" s="196"/>
      <c r="K161" s="196"/>
      <c r="L161" s="197"/>
      <c r="M161" s="197"/>
      <c r="N161" s="109">
        <f t="shared" si="48"/>
        <v>0</v>
      </c>
      <c r="O161" s="109">
        <f>(SUMIF($B$21:B161,B161,$N$21:N161))</f>
        <v>0</v>
      </c>
      <c r="P161" s="109">
        <f t="shared" si="56"/>
        <v>-2.0833333333333335</v>
      </c>
      <c r="Q161" s="197"/>
      <c r="R161" s="107">
        <f t="shared" si="49"/>
        <v>0</v>
      </c>
      <c r="S161" s="109">
        <f t="shared" si="50"/>
        <v>0</v>
      </c>
      <c r="T161" s="109">
        <f t="shared" si="51"/>
        <v>0</v>
      </c>
      <c r="U161" s="109">
        <f t="shared" si="52"/>
        <v>0</v>
      </c>
      <c r="V161" s="109">
        <f t="shared" si="53"/>
        <v>0</v>
      </c>
      <c r="W161" s="109">
        <f t="shared" si="54"/>
        <v>0</v>
      </c>
      <c r="X161" s="196"/>
      <c r="Y161" s="198"/>
      <c r="Z161" s="198"/>
      <c r="AA161" s="196"/>
      <c r="AB161" s="196"/>
      <c r="AC161" s="196"/>
      <c r="AD161" s="199"/>
      <c r="AE161" s="109">
        <f t="shared" si="57"/>
        <v>-32.999999999999929</v>
      </c>
      <c r="AF161" s="109">
        <f t="shared" si="58"/>
        <v>7</v>
      </c>
      <c r="AG161" s="109">
        <f t="shared" si="59"/>
        <v>0.125</v>
      </c>
      <c r="AH161" s="190"/>
      <c r="AI161" s="190"/>
      <c r="AJ161" s="190"/>
      <c r="AK161" s="190"/>
      <c r="AL161" s="108">
        <f t="shared" si="55"/>
        <v>44336</v>
      </c>
      <c r="AM161" s="107">
        <f t="shared" si="61"/>
        <v>0</v>
      </c>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5">
        <f t="shared" si="62"/>
        <v>0</v>
      </c>
    </row>
    <row r="162" spans="1:61" ht="27.75" customHeight="1" x14ac:dyDescent="0.15">
      <c r="A162" s="112">
        <v>44337</v>
      </c>
      <c r="B162" s="111">
        <f t="shared" si="43"/>
        <v>21</v>
      </c>
      <c r="C162" s="111">
        <f t="shared" si="44"/>
        <v>5</v>
      </c>
      <c r="D162" s="110">
        <f t="shared" si="45"/>
        <v>1.1000000000000001</v>
      </c>
      <c r="E162" s="110">
        <f t="shared" si="46"/>
        <v>1</v>
      </c>
      <c r="F162" s="110">
        <f t="shared" si="47"/>
        <v>1</v>
      </c>
      <c r="G162" s="107">
        <f t="shared" si="60"/>
        <v>0.33333333333333298</v>
      </c>
      <c r="H162" s="196"/>
      <c r="I162" s="196"/>
      <c r="J162" s="196"/>
      <c r="K162" s="196"/>
      <c r="L162" s="197"/>
      <c r="M162" s="197"/>
      <c r="N162" s="109">
        <f t="shared" si="48"/>
        <v>0</v>
      </c>
      <c r="O162" s="109">
        <f>(SUMIF($B$21:B162,B162,$N$21:N162))</f>
        <v>0</v>
      </c>
      <c r="P162" s="109">
        <f t="shared" si="56"/>
        <v>-2.0833333333333335</v>
      </c>
      <c r="Q162" s="197"/>
      <c r="R162" s="107">
        <f t="shared" si="49"/>
        <v>0</v>
      </c>
      <c r="S162" s="109">
        <f t="shared" si="50"/>
        <v>0</v>
      </c>
      <c r="T162" s="109">
        <f t="shared" si="51"/>
        <v>0</v>
      </c>
      <c r="U162" s="109">
        <f t="shared" si="52"/>
        <v>0</v>
      </c>
      <c r="V162" s="109">
        <f t="shared" si="53"/>
        <v>0</v>
      </c>
      <c r="W162" s="109">
        <f t="shared" si="54"/>
        <v>0</v>
      </c>
      <c r="X162" s="196"/>
      <c r="Y162" s="198"/>
      <c r="Z162" s="198"/>
      <c r="AA162" s="196"/>
      <c r="AB162" s="196"/>
      <c r="AC162" s="196"/>
      <c r="AD162" s="199"/>
      <c r="AE162" s="109">
        <f t="shared" si="57"/>
        <v>-33.333333333333265</v>
      </c>
      <c r="AF162" s="109">
        <f t="shared" si="58"/>
        <v>7</v>
      </c>
      <c r="AG162" s="109">
        <f t="shared" si="59"/>
        <v>0.125</v>
      </c>
      <c r="AH162" s="190"/>
      <c r="AI162" s="190"/>
      <c r="AJ162" s="190"/>
      <c r="AK162" s="190"/>
      <c r="AL162" s="108">
        <f t="shared" si="55"/>
        <v>44337</v>
      </c>
      <c r="AM162" s="107">
        <f t="shared" si="61"/>
        <v>0</v>
      </c>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5">
        <f t="shared" si="62"/>
        <v>0</v>
      </c>
    </row>
    <row r="163" spans="1:61" ht="27.75" customHeight="1" x14ac:dyDescent="0.15">
      <c r="A163" s="112">
        <v>44338</v>
      </c>
      <c r="B163" s="111">
        <f t="shared" si="43"/>
        <v>21</v>
      </c>
      <c r="C163" s="111">
        <f t="shared" si="44"/>
        <v>6</v>
      </c>
      <c r="D163" s="110">
        <f t="shared" si="45"/>
        <v>1.1000000000000001</v>
      </c>
      <c r="E163" s="110">
        <f t="shared" si="46"/>
        <v>1</v>
      </c>
      <c r="F163" s="110">
        <f t="shared" si="47"/>
        <v>1</v>
      </c>
      <c r="G163" s="107">
        <f t="shared" si="60"/>
        <v>0.33333333333333298</v>
      </c>
      <c r="H163" s="196"/>
      <c r="I163" s="196"/>
      <c r="J163" s="196"/>
      <c r="K163" s="196"/>
      <c r="L163" s="197"/>
      <c r="M163" s="197"/>
      <c r="N163" s="109">
        <f t="shared" si="48"/>
        <v>0</v>
      </c>
      <c r="O163" s="109">
        <f>(SUMIF($B$21:B163,B163,$N$21:N163))</f>
        <v>0</v>
      </c>
      <c r="P163" s="109">
        <f t="shared" si="56"/>
        <v>-2.0833333333333335</v>
      </c>
      <c r="Q163" s="197"/>
      <c r="R163" s="107">
        <f t="shared" si="49"/>
        <v>0</v>
      </c>
      <c r="S163" s="109">
        <f t="shared" si="50"/>
        <v>0</v>
      </c>
      <c r="T163" s="109">
        <f t="shared" si="51"/>
        <v>0</v>
      </c>
      <c r="U163" s="109">
        <f t="shared" si="52"/>
        <v>0</v>
      </c>
      <c r="V163" s="109">
        <f t="shared" si="53"/>
        <v>0</v>
      </c>
      <c r="W163" s="109">
        <f t="shared" si="54"/>
        <v>0</v>
      </c>
      <c r="X163" s="196"/>
      <c r="Y163" s="198"/>
      <c r="Z163" s="198"/>
      <c r="AA163" s="196"/>
      <c r="AB163" s="196"/>
      <c r="AC163" s="196"/>
      <c r="AD163" s="199"/>
      <c r="AE163" s="109">
        <f t="shared" si="57"/>
        <v>-33.6666666666666</v>
      </c>
      <c r="AF163" s="109">
        <f t="shared" si="58"/>
        <v>7</v>
      </c>
      <c r="AG163" s="109">
        <f t="shared" si="59"/>
        <v>0.125</v>
      </c>
      <c r="AH163" s="190"/>
      <c r="AI163" s="190"/>
      <c r="AJ163" s="190"/>
      <c r="AK163" s="190"/>
      <c r="AL163" s="108">
        <f t="shared" si="55"/>
        <v>44338</v>
      </c>
      <c r="AM163" s="107">
        <f t="shared" si="61"/>
        <v>0</v>
      </c>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5">
        <f t="shared" si="62"/>
        <v>0</v>
      </c>
    </row>
    <row r="164" spans="1:61" ht="27.75" customHeight="1" x14ac:dyDescent="0.15">
      <c r="A164" s="112">
        <v>44339</v>
      </c>
      <c r="B164" s="111">
        <f t="shared" si="43"/>
        <v>21</v>
      </c>
      <c r="C164" s="111">
        <f t="shared" si="44"/>
        <v>7</v>
      </c>
      <c r="D164" s="110">
        <f t="shared" si="45"/>
        <v>1.1000000000000001</v>
      </c>
      <c r="E164" s="110">
        <f t="shared" si="46"/>
        <v>1</v>
      </c>
      <c r="F164" s="110">
        <f t="shared" si="47"/>
        <v>1</v>
      </c>
      <c r="G164" s="107">
        <f t="shared" si="60"/>
        <v>0</v>
      </c>
      <c r="H164" s="196"/>
      <c r="I164" s="196"/>
      <c r="J164" s="196"/>
      <c r="K164" s="196"/>
      <c r="L164" s="197"/>
      <c r="M164" s="197"/>
      <c r="N164" s="109">
        <f t="shared" si="48"/>
        <v>0</v>
      </c>
      <c r="O164" s="109">
        <f>(SUMIF($B$21:B164,B164,$N$21:N164))</f>
        <v>0</v>
      </c>
      <c r="P164" s="109">
        <f t="shared" si="56"/>
        <v>-2.0833333333333335</v>
      </c>
      <c r="Q164" s="197"/>
      <c r="R164" s="107">
        <f t="shared" si="49"/>
        <v>0</v>
      </c>
      <c r="S164" s="109">
        <f t="shared" si="50"/>
        <v>0</v>
      </c>
      <c r="T164" s="109">
        <f t="shared" si="51"/>
        <v>0</v>
      </c>
      <c r="U164" s="109">
        <f t="shared" si="52"/>
        <v>0</v>
      </c>
      <c r="V164" s="109">
        <f t="shared" si="53"/>
        <v>0</v>
      </c>
      <c r="W164" s="109">
        <f t="shared" si="54"/>
        <v>0</v>
      </c>
      <c r="X164" s="196"/>
      <c r="Y164" s="198"/>
      <c r="Z164" s="198"/>
      <c r="AA164" s="196"/>
      <c r="AB164" s="196"/>
      <c r="AC164" s="196"/>
      <c r="AD164" s="199"/>
      <c r="AE164" s="109">
        <f t="shared" si="57"/>
        <v>-33.6666666666666</v>
      </c>
      <c r="AF164" s="109">
        <f t="shared" si="58"/>
        <v>7</v>
      </c>
      <c r="AG164" s="109">
        <f t="shared" si="59"/>
        <v>0.125</v>
      </c>
      <c r="AH164" s="190"/>
      <c r="AI164" s="190"/>
      <c r="AJ164" s="190"/>
      <c r="AK164" s="190"/>
      <c r="AL164" s="108">
        <f t="shared" si="55"/>
        <v>44339</v>
      </c>
      <c r="AM164" s="107">
        <f t="shared" si="61"/>
        <v>0</v>
      </c>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5">
        <f t="shared" si="62"/>
        <v>0</v>
      </c>
    </row>
    <row r="165" spans="1:61" ht="27.75" customHeight="1" x14ac:dyDescent="0.15">
      <c r="A165" s="112">
        <v>44340</v>
      </c>
      <c r="B165" s="111">
        <f t="shared" si="43"/>
        <v>21</v>
      </c>
      <c r="C165" s="111">
        <f t="shared" si="44"/>
        <v>1</v>
      </c>
      <c r="D165" s="110">
        <f t="shared" si="45"/>
        <v>1.1000000000000001</v>
      </c>
      <c r="E165" s="110">
        <f t="shared" si="46"/>
        <v>1</v>
      </c>
      <c r="F165" s="110">
        <f t="shared" si="47"/>
        <v>1</v>
      </c>
      <c r="G165" s="107">
        <f t="shared" si="60"/>
        <v>0</v>
      </c>
      <c r="H165" s="196"/>
      <c r="I165" s="196"/>
      <c r="J165" s="196"/>
      <c r="K165" s="196"/>
      <c r="L165" s="197"/>
      <c r="M165" s="197"/>
      <c r="N165" s="109">
        <f t="shared" si="48"/>
        <v>0</v>
      </c>
      <c r="O165" s="109">
        <f>(SUMIF($B$21:B165,B165,$N$21:N165))</f>
        <v>0</v>
      </c>
      <c r="P165" s="109">
        <f t="shared" si="56"/>
        <v>-2.0833333333333335</v>
      </c>
      <c r="Q165" s="197"/>
      <c r="R165" s="107">
        <f t="shared" si="49"/>
        <v>0</v>
      </c>
      <c r="S165" s="109">
        <f t="shared" si="50"/>
        <v>0</v>
      </c>
      <c r="T165" s="109">
        <f t="shared" si="51"/>
        <v>0</v>
      </c>
      <c r="U165" s="109">
        <f t="shared" si="52"/>
        <v>0</v>
      </c>
      <c r="V165" s="109">
        <f t="shared" si="53"/>
        <v>0</v>
      </c>
      <c r="W165" s="109">
        <f t="shared" si="54"/>
        <v>0</v>
      </c>
      <c r="X165" s="196"/>
      <c r="Y165" s="198"/>
      <c r="Z165" s="198"/>
      <c r="AA165" s="196"/>
      <c r="AB165" s="196"/>
      <c r="AC165" s="196"/>
      <c r="AD165" s="199"/>
      <c r="AE165" s="109">
        <f t="shared" si="57"/>
        <v>-33.6666666666666</v>
      </c>
      <c r="AF165" s="109">
        <f t="shared" si="58"/>
        <v>7</v>
      </c>
      <c r="AG165" s="109">
        <f t="shared" si="59"/>
        <v>0.125</v>
      </c>
      <c r="AH165" s="190"/>
      <c r="AI165" s="190"/>
      <c r="AJ165" s="190"/>
      <c r="AK165" s="190"/>
      <c r="AL165" s="108">
        <f t="shared" si="55"/>
        <v>44340</v>
      </c>
      <c r="AM165" s="107">
        <f t="shared" si="61"/>
        <v>0</v>
      </c>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5">
        <f t="shared" si="62"/>
        <v>0</v>
      </c>
    </row>
    <row r="166" spans="1:61" ht="27.75" customHeight="1" x14ac:dyDescent="0.15">
      <c r="A166" s="112">
        <v>44341</v>
      </c>
      <c r="B166" s="111">
        <f t="shared" si="43"/>
        <v>22</v>
      </c>
      <c r="C166" s="111">
        <f t="shared" si="44"/>
        <v>2</v>
      </c>
      <c r="D166" s="110">
        <f t="shared" si="45"/>
        <v>1.1000000000000001</v>
      </c>
      <c r="E166" s="110">
        <f t="shared" si="46"/>
        <v>1</v>
      </c>
      <c r="F166" s="110">
        <f t="shared" si="47"/>
        <v>1</v>
      </c>
      <c r="G166" s="107">
        <f t="shared" si="60"/>
        <v>0.33333333333333331</v>
      </c>
      <c r="H166" s="196"/>
      <c r="I166" s="196"/>
      <c r="J166" s="196"/>
      <c r="K166" s="196"/>
      <c r="L166" s="197"/>
      <c r="M166" s="197"/>
      <c r="N166" s="109">
        <f t="shared" si="48"/>
        <v>0</v>
      </c>
      <c r="O166" s="109">
        <f>(SUMIF($B$21:B166,B166,$N$21:N166))</f>
        <v>0</v>
      </c>
      <c r="P166" s="109">
        <f t="shared" si="56"/>
        <v>-2.0833333333333335</v>
      </c>
      <c r="Q166" s="197"/>
      <c r="R166" s="107">
        <f t="shared" si="49"/>
        <v>0</v>
      </c>
      <c r="S166" s="109">
        <f t="shared" si="50"/>
        <v>0</v>
      </c>
      <c r="T166" s="109">
        <f t="shared" si="51"/>
        <v>0</v>
      </c>
      <c r="U166" s="109">
        <f t="shared" si="52"/>
        <v>0</v>
      </c>
      <c r="V166" s="109">
        <f t="shared" si="53"/>
        <v>0</v>
      </c>
      <c r="W166" s="109">
        <f t="shared" si="54"/>
        <v>0</v>
      </c>
      <c r="X166" s="196"/>
      <c r="Y166" s="198"/>
      <c r="Z166" s="198"/>
      <c r="AA166" s="196"/>
      <c r="AB166" s="196"/>
      <c r="AC166" s="196"/>
      <c r="AD166" s="199"/>
      <c r="AE166" s="109">
        <f t="shared" si="57"/>
        <v>-33.999999999999936</v>
      </c>
      <c r="AF166" s="109">
        <f t="shared" si="58"/>
        <v>7</v>
      </c>
      <c r="AG166" s="109">
        <f t="shared" si="59"/>
        <v>0.125</v>
      </c>
      <c r="AH166" s="190"/>
      <c r="AI166" s="190"/>
      <c r="AJ166" s="190"/>
      <c r="AK166" s="190"/>
      <c r="AL166" s="108">
        <f t="shared" si="55"/>
        <v>44341</v>
      </c>
      <c r="AM166" s="107">
        <f t="shared" si="61"/>
        <v>0</v>
      </c>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5">
        <f t="shared" si="62"/>
        <v>0</v>
      </c>
    </row>
    <row r="167" spans="1:61" ht="27.75" customHeight="1" x14ac:dyDescent="0.15">
      <c r="A167" s="112">
        <v>44342</v>
      </c>
      <c r="B167" s="111">
        <f t="shared" si="43"/>
        <v>22</v>
      </c>
      <c r="C167" s="111">
        <f t="shared" si="44"/>
        <v>3</v>
      </c>
      <c r="D167" s="110">
        <f t="shared" si="45"/>
        <v>1.1000000000000001</v>
      </c>
      <c r="E167" s="110">
        <f t="shared" si="46"/>
        <v>1</v>
      </c>
      <c r="F167" s="110">
        <f t="shared" si="47"/>
        <v>1</v>
      </c>
      <c r="G167" s="107">
        <f t="shared" si="60"/>
        <v>0.33333333333333331</v>
      </c>
      <c r="H167" s="196"/>
      <c r="I167" s="196"/>
      <c r="J167" s="196"/>
      <c r="K167" s="196"/>
      <c r="L167" s="197"/>
      <c r="M167" s="197"/>
      <c r="N167" s="109">
        <f t="shared" si="48"/>
        <v>0</v>
      </c>
      <c r="O167" s="109">
        <f>(SUMIF($B$21:B167,B167,$N$21:N167))</f>
        <v>0</v>
      </c>
      <c r="P167" s="109">
        <f t="shared" si="56"/>
        <v>-2.0833333333333335</v>
      </c>
      <c r="Q167" s="197"/>
      <c r="R167" s="107">
        <f t="shared" si="49"/>
        <v>0</v>
      </c>
      <c r="S167" s="109">
        <f t="shared" si="50"/>
        <v>0</v>
      </c>
      <c r="T167" s="109">
        <f t="shared" si="51"/>
        <v>0</v>
      </c>
      <c r="U167" s="109">
        <f t="shared" si="52"/>
        <v>0</v>
      </c>
      <c r="V167" s="109">
        <f t="shared" si="53"/>
        <v>0</v>
      </c>
      <c r="W167" s="109">
        <f t="shared" si="54"/>
        <v>0</v>
      </c>
      <c r="X167" s="196"/>
      <c r="Y167" s="198"/>
      <c r="Z167" s="198"/>
      <c r="AA167" s="196"/>
      <c r="AB167" s="196"/>
      <c r="AC167" s="196"/>
      <c r="AD167" s="199"/>
      <c r="AE167" s="109">
        <f t="shared" si="57"/>
        <v>-34.333333333333272</v>
      </c>
      <c r="AF167" s="109">
        <f t="shared" si="58"/>
        <v>7</v>
      </c>
      <c r="AG167" s="109">
        <f t="shared" si="59"/>
        <v>0.125</v>
      </c>
      <c r="AH167" s="190"/>
      <c r="AI167" s="190"/>
      <c r="AJ167" s="190"/>
      <c r="AK167" s="190"/>
      <c r="AL167" s="108">
        <f t="shared" si="55"/>
        <v>44342</v>
      </c>
      <c r="AM167" s="107">
        <f t="shared" si="61"/>
        <v>0</v>
      </c>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5">
        <f t="shared" si="62"/>
        <v>0</v>
      </c>
    </row>
    <row r="168" spans="1:61" ht="27.75" customHeight="1" x14ac:dyDescent="0.15">
      <c r="A168" s="112">
        <v>44343</v>
      </c>
      <c r="B168" s="111">
        <f t="shared" si="43"/>
        <v>22</v>
      </c>
      <c r="C168" s="111">
        <f t="shared" si="44"/>
        <v>4</v>
      </c>
      <c r="D168" s="110">
        <f t="shared" si="45"/>
        <v>1.1000000000000001</v>
      </c>
      <c r="E168" s="110">
        <f t="shared" si="46"/>
        <v>1</v>
      </c>
      <c r="F168" s="110">
        <f t="shared" si="47"/>
        <v>1</v>
      </c>
      <c r="G168" s="107">
        <f t="shared" si="60"/>
        <v>0.33333333333333298</v>
      </c>
      <c r="H168" s="196"/>
      <c r="I168" s="196"/>
      <c r="J168" s="196"/>
      <c r="K168" s="196"/>
      <c r="L168" s="197"/>
      <c r="M168" s="197"/>
      <c r="N168" s="109">
        <f t="shared" si="48"/>
        <v>0</v>
      </c>
      <c r="O168" s="109">
        <f>(SUMIF($B$21:B168,B168,$N$21:N168))</f>
        <v>0</v>
      </c>
      <c r="P168" s="109">
        <f t="shared" si="56"/>
        <v>-2.0833333333333335</v>
      </c>
      <c r="Q168" s="197"/>
      <c r="R168" s="107">
        <f t="shared" si="49"/>
        <v>0</v>
      </c>
      <c r="S168" s="109">
        <f t="shared" si="50"/>
        <v>0</v>
      </c>
      <c r="T168" s="109">
        <f t="shared" si="51"/>
        <v>0</v>
      </c>
      <c r="U168" s="109">
        <f t="shared" si="52"/>
        <v>0</v>
      </c>
      <c r="V168" s="109">
        <f t="shared" si="53"/>
        <v>0</v>
      </c>
      <c r="W168" s="109">
        <f t="shared" si="54"/>
        <v>0</v>
      </c>
      <c r="X168" s="196"/>
      <c r="Y168" s="198"/>
      <c r="Z168" s="198"/>
      <c r="AA168" s="196"/>
      <c r="AB168" s="196"/>
      <c r="AC168" s="196"/>
      <c r="AD168" s="199"/>
      <c r="AE168" s="109">
        <f t="shared" si="57"/>
        <v>-34.666666666666607</v>
      </c>
      <c r="AF168" s="109">
        <f t="shared" si="58"/>
        <v>7</v>
      </c>
      <c r="AG168" s="109">
        <f t="shared" si="59"/>
        <v>0.125</v>
      </c>
      <c r="AH168" s="190"/>
      <c r="AI168" s="190"/>
      <c r="AJ168" s="190"/>
      <c r="AK168" s="190"/>
      <c r="AL168" s="108">
        <f t="shared" si="55"/>
        <v>44343</v>
      </c>
      <c r="AM168" s="107">
        <f t="shared" si="61"/>
        <v>0</v>
      </c>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5">
        <f t="shared" si="62"/>
        <v>0</v>
      </c>
    </row>
    <row r="169" spans="1:61" ht="27.75" customHeight="1" x14ac:dyDescent="0.15">
      <c r="A169" s="112">
        <v>44344</v>
      </c>
      <c r="B169" s="111">
        <f t="shared" si="43"/>
        <v>22</v>
      </c>
      <c r="C169" s="111">
        <f t="shared" si="44"/>
        <v>5</v>
      </c>
      <c r="D169" s="110">
        <f t="shared" si="45"/>
        <v>1.1000000000000001</v>
      </c>
      <c r="E169" s="110">
        <f t="shared" si="46"/>
        <v>1</v>
      </c>
      <c r="F169" s="110">
        <f t="shared" si="47"/>
        <v>1.25</v>
      </c>
      <c r="G169" s="107">
        <f t="shared" si="60"/>
        <v>0</v>
      </c>
      <c r="H169" s="196"/>
      <c r="I169" s="196"/>
      <c r="J169" s="196"/>
      <c r="K169" s="196"/>
      <c r="L169" s="197"/>
      <c r="M169" s="197"/>
      <c r="N169" s="109">
        <f t="shared" si="48"/>
        <v>0</v>
      </c>
      <c r="O169" s="109">
        <f>(SUMIF($B$21:B169,B169,$N$21:N169))</f>
        <v>0</v>
      </c>
      <c r="P169" s="109">
        <f t="shared" si="56"/>
        <v>-2.0833333333333335</v>
      </c>
      <c r="Q169" s="197"/>
      <c r="R169" s="107">
        <f t="shared" si="49"/>
        <v>0</v>
      </c>
      <c r="S169" s="109">
        <f t="shared" si="50"/>
        <v>0</v>
      </c>
      <c r="T169" s="109">
        <f t="shared" si="51"/>
        <v>0</v>
      </c>
      <c r="U169" s="109">
        <f t="shared" si="52"/>
        <v>0</v>
      </c>
      <c r="V169" s="109">
        <f t="shared" si="53"/>
        <v>0</v>
      </c>
      <c r="W169" s="109">
        <f t="shared" si="54"/>
        <v>0</v>
      </c>
      <c r="X169" s="196"/>
      <c r="Y169" s="198"/>
      <c r="Z169" s="198"/>
      <c r="AA169" s="196"/>
      <c r="AB169" s="196"/>
      <c r="AC169" s="196"/>
      <c r="AD169" s="199"/>
      <c r="AE169" s="109">
        <f t="shared" si="57"/>
        <v>-34.666666666666607</v>
      </c>
      <c r="AF169" s="109">
        <f t="shared" si="58"/>
        <v>7</v>
      </c>
      <c r="AG169" s="109">
        <f t="shared" si="59"/>
        <v>0.125</v>
      </c>
      <c r="AH169" s="190"/>
      <c r="AI169" s="190"/>
      <c r="AJ169" s="190"/>
      <c r="AK169" s="190"/>
      <c r="AL169" s="108">
        <f t="shared" si="55"/>
        <v>44344</v>
      </c>
      <c r="AM169" s="107">
        <f t="shared" si="61"/>
        <v>0</v>
      </c>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5">
        <f t="shared" si="62"/>
        <v>0</v>
      </c>
    </row>
    <row r="170" spans="1:61" ht="27.75" customHeight="1" x14ac:dyDescent="0.15">
      <c r="A170" s="112">
        <v>44345</v>
      </c>
      <c r="B170" s="111">
        <f t="shared" si="43"/>
        <v>22</v>
      </c>
      <c r="C170" s="111">
        <f t="shared" si="44"/>
        <v>6</v>
      </c>
      <c r="D170" s="110">
        <f t="shared" si="45"/>
        <v>1.1000000000000001</v>
      </c>
      <c r="E170" s="110">
        <f t="shared" si="46"/>
        <v>1</v>
      </c>
      <c r="F170" s="110">
        <f t="shared" si="47"/>
        <v>1</v>
      </c>
      <c r="G170" s="107">
        <f t="shared" si="60"/>
        <v>0.33333333333333298</v>
      </c>
      <c r="H170" s="196"/>
      <c r="I170" s="196"/>
      <c r="J170" s="196"/>
      <c r="K170" s="196"/>
      <c r="L170" s="197"/>
      <c r="M170" s="197"/>
      <c r="N170" s="109">
        <f t="shared" si="48"/>
        <v>0</v>
      </c>
      <c r="O170" s="109">
        <f>(SUMIF($B$21:B170,B170,$N$21:N170))</f>
        <v>0</v>
      </c>
      <c r="P170" s="109">
        <f t="shared" si="56"/>
        <v>-2.0833333333333335</v>
      </c>
      <c r="Q170" s="197"/>
      <c r="R170" s="107">
        <f t="shared" si="49"/>
        <v>0</v>
      </c>
      <c r="S170" s="109">
        <f t="shared" si="50"/>
        <v>0</v>
      </c>
      <c r="T170" s="109">
        <f t="shared" si="51"/>
        <v>0</v>
      </c>
      <c r="U170" s="109">
        <f t="shared" si="52"/>
        <v>0</v>
      </c>
      <c r="V170" s="109">
        <f t="shared" si="53"/>
        <v>0</v>
      </c>
      <c r="W170" s="109">
        <f t="shared" si="54"/>
        <v>0</v>
      </c>
      <c r="X170" s="196"/>
      <c r="Y170" s="198"/>
      <c r="Z170" s="198"/>
      <c r="AA170" s="196"/>
      <c r="AB170" s="196"/>
      <c r="AC170" s="196"/>
      <c r="AD170" s="199"/>
      <c r="AE170" s="109">
        <f t="shared" si="57"/>
        <v>-34.999999999999943</v>
      </c>
      <c r="AF170" s="109">
        <f t="shared" si="58"/>
        <v>7</v>
      </c>
      <c r="AG170" s="109">
        <f t="shared" si="59"/>
        <v>0.125</v>
      </c>
      <c r="AH170" s="190"/>
      <c r="AI170" s="190"/>
      <c r="AJ170" s="190"/>
      <c r="AK170" s="190"/>
      <c r="AL170" s="108">
        <f t="shared" si="55"/>
        <v>44345</v>
      </c>
      <c r="AM170" s="107">
        <f t="shared" si="61"/>
        <v>0</v>
      </c>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5">
        <f t="shared" si="62"/>
        <v>0</v>
      </c>
    </row>
    <row r="171" spans="1:61" ht="27.75" customHeight="1" x14ac:dyDescent="0.15">
      <c r="A171" s="112">
        <v>44346</v>
      </c>
      <c r="B171" s="111">
        <f t="shared" si="43"/>
        <v>22</v>
      </c>
      <c r="C171" s="111">
        <f t="shared" si="44"/>
        <v>7</v>
      </c>
      <c r="D171" s="110">
        <f t="shared" si="45"/>
        <v>1.1000000000000001</v>
      </c>
      <c r="E171" s="110">
        <f t="shared" si="46"/>
        <v>1</v>
      </c>
      <c r="F171" s="110">
        <f t="shared" si="47"/>
        <v>1</v>
      </c>
      <c r="G171" s="107">
        <f t="shared" si="60"/>
        <v>0</v>
      </c>
      <c r="H171" s="196"/>
      <c r="I171" s="196"/>
      <c r="J171" s="196"/>
      <c r="K171" s="196"/>
      <c r="L171" s="197"/>
      <c r="M171" s="197"/>
      <c r="N171" s="109">
        <f t="shared" si="48"/>
        <v>0</v>
      </c>
      <c r="O171" s="109">
        <f>(SUMIF($B$21:B171,B171,$N$21:N171))</f>
        <v>0</v>
      </c>
      <c r="P171" s="109">
        <f t="shared" si="56"/>
        <v>-2.0833333333333335</v>
      </c>
      <c r="Q171" s="197"/>
      <c r="R171" s="107">
        <f t="shared" si="49"/>
        <v>0</v>
      </c>
      <c r="S171" s="109">
        <f t="shared" si="50"/>
        <v>0</v>
      </c>
      <c r="T171" s="109">
        <f t="shared" si="51"/>
        <v>0</v>
      </c>
      <c r="U171" s="109">
        <f t="shared" si="52"/>
        <v>0</v>
      </c>
      <c r="V171" s="109">
        <f t="shared" si="53"/>
        <v>0</v>
      </c>
      <c r="W171" s="109">
        <f t="shared" si="54"/>
        <v>0</v>
      </c>
      <c r="X171" s="196"/>
      <c r="Y171" s="198"/>
      <c r="Z171" s="198"/>
      <c r="AA171" s="196"/>
      <c r="AB171" s="196"/>
      <c r="AC171" s="196"/>
      <c r="AD171" s="199"/>
      <c r="AE171" s="109">
        <f t="shared" si="57"/>
        <v>-34.999999999999943</v>
      </c>
      <c r="AF171" s="109">
        <f t="shared" si="58"/>
        <v>7</v>
      </c>
      <c r="AG171" s="109">
        <f t="shared" si="59"/>
        <v>0.125</v>
      </c>
      <c r="AH171" s="190"/>
      <c r="AI171" s="190"/>
      <c r="AJ171" s="190"/>
      <c r="AK171" s="190"/>
      <c r="AL171" s="108">
        <f t="shared" si="55"/>
        <v>44346</v>
      </c>
      <c r="AM171" s="107">
        <f t="shared" si="61"/>
        <v>0</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5">
        <f t="shared" si="62"/>
        <v>0</v>
      </c>
    </row>
    <row r="172" spans="1:61" ht="27.75" customHeight="1" x14ac:dyDescent="0.15">
      <c r="A172" s="112">
        <v>44347</v>
      </c>
      <c r="B172" s="111">
        <f t="shared" si="43"/>
        <v>22</v>
      </c>
      <c r="C172" s="111">
        <f t="shared" si="44"/>
        <v>1</v>
      </c>
      <c r="D172" s="110">
        <f t="shared" si="45"/>
        <v>1.1000000000000001</v>
      </c>
      <c r="E172" s="110">
        <f t="shared" si="46"/>
        <v>1</v>
      </c>
      <c r="F172" s="110">
        <f t="shared" si="47"/>
        <v>1</v>
      </c>
      <c r="G172" s="107">
        <f t="shared" si="60"/>
        <v>0</v>
      </c>
      <c r="H172" s="196"/>
      <c r="I172" s="196"/>
      <c r="J172" s="196"/>
      <c r="K172" s="196"/>
      <c r="L172" s="197"/>
      <c r="M172" s="197"/>
      <c r="N172" s="109">
        <f t="shared" si="48"/>
        <v>0</v>
      </c>
      <c r="O172" s="109">
        <f>(SUMIF($B$21:B172,B172,$N$21:N172))</f>
        <v>0</v>
      </c>
      <c r="P172" s="109">
        <f t="shared" si="56"/>
        <v>-2.0833333333333335</v>
      </c>
      <c r="Q172" s="197"/>
      <c r="R172" s="107">
        <f t="shared" si="49"/>
        <v>0</v>
      </c>
      <c r="S172" s="109">
        <f t="shared" si="50"/>
        <v>0</v>
      </c>
      <c r="T172" s="109">
        <f t="shared" si="51"/>
        <v>0</v>
      </c>
      <c r="U172" s="109">
        <f t="shared" si="52"/>
        <v>0</v>
      </c>
      <c r="V172" s="109">
        <f t="shared" si="53"/>
        <v>0</v>
      </c>
      <c r="W172" s="109">
        <f t="shared" si="54"/>
        <v>0</v>
      </c>
      <c r="X172" s="196"/>
      <c r="Y172" s="198"/>
      <c r="Z172" s="198"/>
      <c r="AA172" s="196"/>
      <c r="AB172" s="196"/>
      <c r="AC172" s="196"/>
      <c r="AD172" s="199"/>
      <c r="AE172" s="109">
        <f t="shared" si="57"/>
        <v>-34.999999999999943</v>
      </c>
      <c r="AF172" s="109">
        <f t="shared" si="58"/>
        <v>7</v>
      </c>
      <c r="AG172" s="109">
        <f t="shared" si="59"/>
        <v>0.125</v>
      </c>
      <c r="AH172" s="190"/>
      <c r="AI172" s="190"/>
      <c r="AJ172" s="190"/>
      <c r="AK172" s="190"/>
      <c r="AL172" s="108">
        <f t="shared" si="55"/>
        <v>44347</v>
      </c>
      <c r="AM172" s="107">
        <f t="shared" si="61"/>
        <v>0</v>
      </c>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5">
        <f t="shared" si="62"/>
        <v>0</v>
      </c>
    </row>
    <row r="173" spans="1:61" ht="27.75" customHeight="1" x14ac:dyDescent="0.15">
      <c r="A173" s="112">
        <v>44348</v>
      </c>
      <c r="B173" s="111">
        <f t="shared" si="43"/>
        <v>23</v>
      </c>
      <c r="C173" s="111">
        <f t="shared" si="44"/>
        <v>2</v>
      </c>
      <c r="D173" s="110">
        <f t="shared" si="45"/>
        <v>1.1000000000000001</v>
      </c>
      <c r="E173" s="110">
        <f t="shared" si="46"/>
        <v>1</v>
      </c>
      <c r="F173" s="110">
        <f t="shared" si="47"/>
        <v>1</v>
      </c>
      <c r="G173" s="107">
        <f t="shared" si="60"/>
        <v>0.33333333333333331</v>
      </c>
      <c r="H173" s="196"/>
      <c r="I173" s="196"/>
      <c r="J173" s="196"/>
      <c r="K173" s="196"/>
      <c r="L173" s="197"/>
      <c r="M173" s="197"/>
      <c r="N173" s="109">
        <f t="shared" si="48"/>
        <v>0</v>
      </c>
      <c r="O173" s="109">
        <f>(SUMIF($B$21:B173,B173,$N$21:N173))</f>
        <v>0</v>
      </c>
      <c r="P173" s="109">
        <f t="shared" si="56"/>
        <v>-2.0833333333333335</v>
      </c>
      <c r="Q173" s="197"/>
      <c r="R173" s="107">
        <f t="shared" si="49"/>
        <v>0</v>
      </c>
      <c r="S173" s="109">
        <f t="shared" si="50"/>
        <v>0</v>
      </c>
      <c r="T173" s="109">
        <f t="shared" si="51"/>
        <v>0</v>
      </c>
      <c r="U173" s="109">
        <f t="shared" si="52"/>
        <v>0</v>
      </c>
      <c r="V173" s="109">
        <f t="shared" si="53"/>
        <v>0</v>
      </c>
      <c r="W173" s="109">
        <f t="shared" si="54"/>
        <v>0</v>
      </c>
      <c r="X173" s="196"/>
      <c r="Y173" s="198"/>
      <c r="Z173" s="198"/>
      <c r="AA173" s="196"/>
      <c r="AB173" s="196"/>
      <c r="AC173" s="196"/>
      <c r="AD173" s="199"/>
      <c r="AE173" s="109">
        <f t="shared" si="57"/>
        <v>-35.333333333333279</v>
      </c>
      <c r="AF173" s="109">
        <f t="shared" si="58"/>
        <v>7</v>
      </c>
      <c r="AG173" s="109">
        <f t="shared" si="59"/>
        <v>0.125</v>
      </c>
      <c r="AH173" s="190"/>
      <c r="AI173" s="190"/>
      <c r="AJ173" s="190"/>
      <c r="AK173" s="190"/>
      <c r="AL173" s="108">
        <f t="shared" si="55"/>
        <v>44348</v>
      </c>
      <c r="AM173" s="107">
        <f t="shared" si="61"/>
        <v>0</v>
      </c>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5">
        <f t="shared" si="62"/>
        <v>0</v>
      </c>
    </row>
    <row r="174" spans="1:61" ht="27.75" customHeight="1" x14ac:dyDescent="0.15">
      <c r="A174" s="112">
        <v>44349</v>
      </c>
      <c r="B174" s="111">
        <f t="shared" si="43"/>
        <v>23</v>
      </c>
      <c r="C174" s="111">
        <f t="shared" si="44"/>
        <v>3</v>
      </c>
      <c r="D174" s="110">
        <f t="shared" si="45"/>
        <v>1.1000000000000001</v>
      </c>
      <c r="E174" s="110">
        <f t="shared" si="46"/>
        <v>1</v>
      </c>
      <c r="F174" s="110">
        <f t="shared" si="47"/>
        <v>1</v>
      </c>
      <c r="G174" s="107">
        <f t="shared" si="60"/>
        <v>0.33333333333333331</v>
      </c>
      <c r="H174" s="196"/>
      <c r="I174" s="196"/>
      <c r="J174" s="196"/>
      <c r="K174" s="196"/>
      <c r="L174" s="197"/>
      <c r="M174" s="197"/>
      <c r="N174" s="109">
        <f t="shared" si="48"/>
        <v>0</v>
      </c>
      <c r="O174" s="109">
        <f>(SUMIF($B$21:B174,B174,$N$21:N174))</f>
        <v>0</v>
      </c>
      <c r="P174" s="109">
        <f t="shared" si="56"/>
        <v>-2.0833333333333335</v>
      </c>
      <c r="Q174" s="197"/>
      <c r="R174" s="107">
        <f t="shared" si="49"/>
        <v>0</v>
      </c>
      <c r="S174" s="109">
        <f t="shared" si="50"/>
        <v>0</v>
      </c>
      <c r="T174" s="109">
        <f t="shared" si="51"/>
        <v>0</v>
      </c>
      <c r="U174" s="109">
        <f t="shared" si="52"/>
        <v>0</v>
      </c>
      <c r="V174" s="109">
        <f t="shared" si="53"/>
        <v>0</v>
      </c>
      <c r="W174" s="109">
        <f t="shared" si="54"/>
        <v>0</v>
      </c>
      <c r="X174" s="196"/>
      <c r="Y174" s="198"/>
      <c r="Z174" s="198"/>
      <c r="AA174" s="196"/>
      <c r="AB174" s="196"/>
      <c r="AC174" s="196"/>
      <c r="AD174" s="199"/>
      <c r="AE174" s="109">
        <f t="shared" si="57"/>
        <v>-35.666666666666615</v>
      </c>
      <c r="AF174" s="109">
        <f t="shared" si="58"/>
        <v>7</v>
      </c>
      <c r="AG174" s="109">
        <f t="shared" si="59"/>
        <v>0.125</v>
      </c>
      <c r="AH174" s="190"/>
      <c r="AI174" s="190"/>
      <c r="AJ174" s="190"/>
      <c r="AK174" s="190"/>
      <c r="AL174" s="108">
        <f t="shared" si="55"/>
        <v>44349</v>
      </c>
      <c r="AM174" s="107">
        <f t="shared" si="61"/>
        <v>0</v>
      </c>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5">
        <f t="shared" si="62"/>
        <v>0</v>
      </c>
    </row>
    <row r="175" spans="1:61" ht="27.75" customHeight="1" x14ac:dyDescent="0.15">
      <c r="A175" s="112">
        <v>44350</v>
      </c>
      <c r="B175" s="111">
        <f t="shared" si="43"/>
        <v>23</v>
      </c>
      <c r="C175" s="111">
        <f t="shared" si="44"/>
        <v>4</v>
      </c>
      <c r="D175" s="110">
        <f t="shared" si="45"/>
        <v>1.1000000000000001</v>
      </c>
      <c r="E175" s="110">
        <f t="shared" si="46"/>
        <v>1</v>
      </c>
      <c r="F175" s="110">
        <f t="shared" si="47"/>
        <v>1</v>
      </c>
      <c r="G175" s="107">
        <f t="shared" si="60"/>
        <v>0.33333333333333298</v>
      </c>
      <c r="H175" s="196"/>
      <c r="I175" s="196"/>
      <c r="J175" s="196"/>
      <c r="K175" s="196"/>
      <c r="L175" s="197"/>
      <c r="M175" s="197"/>
      <c r="N175" s="109">
        <f t="shared" si="48"/>
        <v>0</v>
      </c>
      <c r="O175" s="109">
        <f>(SUMIF($B$21:B175,B175,$N$21:N175))</f>
        <v>0</v>
      </c>
      <c r="P175" s="109">
        <f t="shared" si="56"/>
        <v>-2.0833333333333335</v>
      </c>
      <c r="Q175" s="197"/>
      <c r="R175" s="107">
        <f t="shared" si="49"/>
        <v>0</v>
      </c>
      <c r="S175" s="109">
        <f t="shared" si="50"/>
        <v>0</v>
      </c>
      <c r="T175" s="109">
        <f t="shared" si="51"/>
        <v>0</v>
      </c>
      <c r="U175" s="109">
        <f t="shared" si="52"/>
        <v>0</v>
      </c>
      <c r="V175" s="109">
        <f t="shared" si="53"/>
        <v>0</v>
      </c>
      <c r="W175" s="109">
        <f t="shared" si="54"/>
        <v>0</v>
      </c>
      <c r="X175" s="196"/>
      <c r="Y175" s="198"/>
      <c r="Z175" s="198"/>
      <c r="AA175" s="196"/>
      <c r="AB175" s="196"/>
      <c r="AC175" s="196"/>
      <c r="AD175" s="199"/>
      <c r="AE175" s="109">
        <f t="shared" si="57"/>
        <v>-35.99999999999995</v>
      </c>
      <c r="AF175" s="109">
        <f t="shared" si="58"/>
        <v>7</v>
      </c>
      <c r="AG175" s="109">
        <f t="shared" si="59"/>
        <v>0.125</v>
      </c>
      <c r="AH175" s="190"/>
      <c r="AI175" s="190"/>
      <c r="AJ175" s="190"/>
      <c r="AK175" s="190"/>
      <c r="AL175" s="108">
        <f t="shared" si="55"/>
        <v>44350</v>
      </c>
      <c r="AM175" s="107">
        <f t="shared" si="61"/>
        <v>0</v>
      </c>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5">
        <f t="shared" si="62"/>
        <v>0</v>
      </c>
    </row>
    <row r="176" spans="1:61" ht="27.75" customHeight="1" x14ac:dyDescent="0.15">
      <c r="A176" s="112">
        <v>44351</v>
      </c>
      <c r="B176" s="111">
        <f t="shared" si="43"/>
        <v>23</v>
      </c>
      <c r="C176" s="111">
        <f t="shared" si="44"/>
        <v>5</v>
      </c>
      <c r="D176" s="110">
        <f t="shared" si="45"/>
        <v>1.1000000000000001</v>
      </c>
      <c r="E176" s="110">
        <f t="shared" si="46"/>
        <v>1</v>
      </c>
      <c r="F176" s="110">
        <f t="shared" si="47"/>
        <v>1</v>
      </c>
      <c r="G176" s="107">
        <f t="shared" si="60"/>
        <v>0.33333333333333298</v>
      </c>
      <c r="H176" s="196"/>
      <c r="I176" s="196"/>
      <c r="J176" s="196"/>
      <c r="K176" s="196"/>
      <c r="L176" s="197"/>
      <c r="M176" s="197"/>
      <c r="N176" s="109">
        <f t="shared" si="48"/>
        <v>0</v>
      </c>
      <c r="O176" s="109">
        <f>(SUMIF($B$21:B176,B176,$N$21:N176))</f>
        <v>0</v>
      </c>
      <c r="P176" s="109">
        <f t="shared" si="56"/>
        <v>-2.0833333333333335</v>
      </c>
      <c r="Q176" s="197"/>
      <c r="R176" s="107">
        <f t="shared" si="49"/>
        <v>0</v>
      </c>
      <c r="S176" s="109">
        <f t="shared" si="50"/>
        <v>0</v>
      </c>
      <c r="T176" s="109">
        <f t="shared" si="51"/>
        <v>0</v>
      </c>
      <c r="U176" s="109">
        <f t="shared" si="52"/>
        <v>0</v>
      </c>
      <c r="V176" s="109">
        <f t="shared" si="53"/>
        <v>0</v>
      </c>
      <c r="W176" s="109">
        <f t="shared" si="54"/>
        <v>0</v>
      </c>
      <c r="X176" s="196"/>
      <c r="Y176" s="198"/>
      <c r="Z176" s="198"/>
      <c r="AA176" s="196"/>
      <c r="AB176" s="196"/>
      <c r="AC176" s="196"/>
      <c r="AD176" s="199"/>
      <c r="AE176" s="109">
        <f t="shared" si="57"/>
        <v>-36.333333333333286</v>
      </c>
      <c r="AF176" s="109">
        <f t="shared" si="58"/>
        <v>7</v>
      </c>
      <c r="AG176" s="109">
        <f t="shared" si="59"/>
        <v>0.125</v>
      </c>
      <c r="AH176" s="190"/>
      <c r="AI176" s="190"/>
      <c r="AJ176" s="190"/>
      <c r="AK176" s="190"/>
      <c r="AL176" s="108">
        <f t="shared" si="55"/>
        <v>44351</v>
      </c>
      <c r="AM176" s="107">
        <f t="shared" si="61"/>
        <v>0</v>
      </c>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5">
        <f t="shared" si="62"/>
        <v>0</v>
      </c>
    </row>
    <row r="177" spans="1:61" ht="27.75" customHeight="1" x14ac:dyDescent="0.15">
      <c r="A177" s="112">
        <v>44352</v>
      </c>
      <c r="B177" s="111">
        <f t="shared" si="43"/>
        <v>23</v>
      </c>
      <c r="C177" s="111">
        <f t="shared" si="44"/>
        <v>6</v>
      </c>
      <c r="D177" s="110">
        <f t="shared" si="45"/>
        <v>1.1000000000000001</v>
      </c>
      <c r="E177" s="110">
        <f t="shared" si="46"/>
        <v>1</v>
      </c>
      <c r="F177" s="110">
        <f t="shared" si="47"/>
        <v>1</v>
      </c>
      <c r="G177" s="107">
        <f t="shared" si="60"/>
        <v>0.33333333333333298</v>
      </c>
      <c r="H177" s="196"/>
      <c r="I177" s="196"/>
      <c r="J177" s="196"/>
      <c r="K177" s="196"/>
      <c r="L177" s="197"/>
      <c r="M177" s="197"/>
      <c r="N177" s="109">
        <f t="shared" si="48"/>
        <v>0</v>
      </c>
      <c r="O177" s="109">
        <f>(SUMIF($B$21:B177,B177,$N$21:N177))</f>
        <v>0</v>
      </c>
      <c r="P177" s="109">
        <f t="shared" si="56"/>
        <v>-2.0833333333333335</v>
      </c>
      <c r="Q177" s="197"/>
      <c r="R177" s="107">
        <f t="shared" si="49"/>
        <v>0</v>
      </c>
      <c r="S177" s="109">
        <f t="shared" si="50"/>
        <v>0</v>
      </c>
      <c r="T177" s="109">
        <f t="shared" si="51"/>
        <v>0</v>
      </c>
      <c r="U177" s="109">
        <f t="shared" si="52"/>
        <v>0</v>
      </c>
      <c r="V177" s="109">
        <f t="shared" si="53"/>
        <v>0</v>
      </c>
      <c r="W177" s="109">
        <f t="shared" si="54"/>
        <v>0</v>
      </c>
      <c r="X177" s="196"/>
      <c r="Y177" s="198"/>
      <c r="Z177" s="198"/>
      <c r="AA177" s="196"/>
      <c r="AB177" s="196"/>
      <c r="AC177" s="196"/>
      <c r="AD177" s="199"/>
      <c r="AE177" s="109">
        <f t="shared" si="57"/>
        <v>-36.666666666666622</v>
      </c>
      <c r="AF177" s="109">
        <f t="shared" si="58"/>
        <v>7</v>
      </c>
      <c r="AG177" s="109">
        <f t="shared" si="59"/>
        <v>0.125</v>
      </c>
      <c r="AH177" s="190"/>
      <c r="AI177" s="190"/>
      <c r="AJ177" s="190"/>
      <c r="AK177" s="190"/>
      <c r="AL177" s="108">
        <f t="shared" si="55"/>
        <v>44352</v>
      </c>
      <c r="AM177" s="107">
        <f t="shared" si="61"/>
        <v>0</v>
      </c>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5">
        <f t="shared" si="62"/>
        <v>0</v>
      </c>
    </row>
    <row r="178" spans="1:61" ht="27.75" customHeight="1" x14ac:dyDescent="0.15">
      <c r="A178" s="112">
        <v>44353</v>
      </c>
      <c r="B178" s="111">
        <f t="shared" si="43"/>
        <v>23</v>
      </c>
      <c r="C178" s="111">
        <f t="shared" si="44"/>
        <v>7</v>
      </c>
      <c r="D178" s="110">
        <f t="shared" si="45"/>
        <v>1.1000000000000001</v>
      </c>
      <c r="E178" s="110">
        <f t="shared" si="46"/>
        <v>1</v>
      </c>
      <c r="F178" s="110">
        <f t="shared" si="47"/>
        <v>1</v>
      </c>
      <c r="G178" s="107">
        <f t="shared" si="60"/>
        <v>0</v>
      </c>
      <c r="H178" s="196"/>
      <c r="I178" s="196"/>
      <c r="J178" s="196"/>
      <c r="K178" s="196"/>
      <c r="L178" s="197"/>
      <c r="M178" s="197"/>
      <c r="N178" s="109">
        <f t="shared" si="48"/>
        <v>0</v>
      </c>
      <c r="O178" s="109">
        <f>(SUMIF($B$21:B178,B178,$N$21:N178))</f>
        <v>0</v>
      </c>
      <c r="P178" s="109">
        <f t="shared" si="56"/>
        <v>-2.0833333333333335</v>
      </c>
      <c r="Q178" s="197"/>
      <c r="R178" s="107">
        <f t="shared" si="49"/>
        <v>0</v>
      </c>
      <c r="S178" s="109">
        <f t="shared" si="50"/>
        <v>0</v>
      </c>
      <c r="T178" s="109">
        <f t="shared" si="51"/>
        <v>0</v>
      </c>
      <c r="U178" s="109">
        <f t="shared" si="52"/>
        <v>0</v>
      </c>
      <c r="V178" s="109">
        <f t="shared" si="53"/>
        <v>0</v>
      </c>
      <c r="W178" s="109">
        <f t="shared" si="54"/>
        <v>0</v>
      </c>
      <c r="X178" s="196"/>
      <c r="Y178" s="198"/>
      <c r="Z178" s="198"/>
      <c r="AA178" s="196"/>
      <c r="AB178" s="196"/>
      <c r="AC178" s="196"/>
      <c r="AD178" s="199"/>
      <c r="AE178" s="109">
        <f t="shared" si="57"/>
        <v>-36.666666666666622</v>
      </c>
      <c r="AF178" s="109">
        <f t="shared" si="58"/>
        <v>7</v>
      </c>
      <c r="AG178" s="109">
        <f t="shared" si="59"/>
        <v>0.125</v>
      </c>
      <c r="AH178" s="190"/>
      <c r="AI178" s="190"/>
      <c r="AJ178" s="190"/>
      <c r="AK178" s="190"/>
      <c r="AL178" s="108">
        <f t="shared" si="55"/>
        <v>44353</v>
      </c>
      <c r="AM178" s="107">
        <f t="shared" si="61"/>
        <v>0</v>
      </c>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5">
        <f t="shared" si="62"/>
        <v>0</v>
      </c>
    </row>
    <row r="179" spans="1:61" ht="27.75" customHeight="1" x14ac:dyDescent="0.15">
      <c r="A179" s="112">
        <v>44354</v>
      </c>
      <c r="B179" s="111">
        <f t="shared" si="43"/>
        <v>23</v>
      </c>
      <c r="C179" s="111">
        <f t="shared" si="44"/>
        <v>1</v>
      </c>
      <c r="D179" s="110">
        <f t="shared" si="45"/>
        <v>1.1000000000000001</v>
      </c>
      <c r="E179" s="110">
        <f t="shared" si="46"/>
        <v>1</v>
      </c>
      <c r="F179" s="110">
        <f t="shared" si="47"/>
        <v>1</v>
      </c>
      <c r="G179" s="107">
        <f t="shared" si="60"/>
        <v>0</v>
      </c>
      <c r="H179" s="196"/>
      <c r="I179" s="196"/>
      <c r="J179" s="196"/>
      <c r="K179" s="196"/>
      <c r="L179" s="197"/>
      <c r="M179" s="197"/>
      <c r="N179" s="109">
        <f t="shared" si="48"/>
        <v>0</v>
      </c>
      <c r="O179" s="109">
        <f>(SUMIF($B$21:B179,B179,$N$21:N179))</f>
        <v>0</v>
      </c>
      <c r="P179" s="109">
        <f t="shared" si="56"/>
        <v>-2.0833333333333335</v>
      </c>
      <c r="Q179" s="197"/>
      <c r="R179" s="107">
        <f t="shared" si="49"/>
        <v>0</v>
      </c>
      <c r="S179" s="109">
        <f t="shared" si="50"/>
        <v>0</v>
      </c>
      <c r="T179" s="109">
        <f t="shared" si="51"/>
        <v>0</v>
      </c>
      <c r="U179" s="109">
        <f t="shared" si="52"/>
        <v>0</v>
      </c>
      <c r="V179" s="109">
        <f t="shared" si="53"/>
        <v>0</v>
      </c>
      <c r="W179" s="109">
        <f t="shared" si="54"/>
        <v>0</v>
      </c>
      <c r="X179" s="196"/>
      <c r="Y179" s="198"/>
      <c r="Z179" s="198"/>
      <c r="AA179" s="196"/>
      <c r="AB179" s="196"/>
      <c r="AC179" s="196"/>
      <c r="AD179" s="199"/>
      <c r="AE179" s="109">
        <f t="shared" si="57"/>
        <v>-36.666666666666622</v>
      </c>
      <c r="AF179" s="109">
        <f t="shared" si="58"/>
        <v>7</v>
      </c>
      <c r="AG179" s="109">
        <f t="shared" si="59"/>
        <v>0.125</v>
      </c>
      <c r="AH179" s="190"/>
      <c r="AI179" s="190"/>
      <c r="AJ179" s="190"/>
      <c r="AK179" s="190"/>
      <c r="AL179" s="108">
        <f t="shared" si="55"/>
        <v>44354</v>
      </c>
      <c r="AM179" s="107">
        <f t="shared" si="61"/>
        <v>0</v>
      </c>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5">
        <f t="shared" si="62"/>
        <v>0</v>
      </c>
    </row>
    <row r="180" spans="1:61" ht="27.75" customHeight="1" x14ac:dyDescent="0.15">
      <c r="A180" s="112">
        <v>44355</v>
      </c>
      <c r="B180" s="111">
        <f t="shared" si="43"/>
        <v>24</v>
      </c>
      <c r="C180" s="111">
        <f t="shared" si="44"/>
        <v>2</v>
      </c>
      <c r="D180" s="110">
        <f t="shared" si="45"/>
        <v>1.1000000000000001</v>
      </c>
      <c r="E180" s="110">
        <f t="shared" si="46"/>
        <v>1</v>
      </c>
      <c r="F180" s="110">
        <f t="shared" si="47"/>
        <v>1</v>
      </c>
      <c r="G180" s="107">
        <f t="shared" si="60"/>
        <v>0.33333333333333331</v>
      </c>
      <c r="H180" s="196"/>
      <c r="I180" s="196"/>
      <c r="J180" s="196"/>
      <c r="K180" s="196"/>
      <c r="L180" s="197"/>
      <c r="M180" s="197"/>
      <c r="N180" s="109">
        <f t="shared" si="48"/>
        <v>0</v>
      </c>
      <c r="O180" s="109">
        <f>(SUMIF($B$21:B180,B180,$N$21:N180))</f>
        <v>0</v>
      </c>
      <c r="P180" s="109">
        <f t="shared" si="56"/>
        <v>-2.0833333333333335</v>
      </c>
      <c r="Q180" s="197"/>
      <c r="R180" s="107">
        <f t="shared" si="49"/>
        <v>0</v>
      </c>
      <c r="S180" s="109">
        <f t="shared" si="50"/>
        <v>0</v>
      </c>
      <c r="T180" s="109">
        <f t="shared" si="51"/>
        <v>0</v>
      </c>
      <c r="U180" s="109">
        <f t="shared" si="52"/>
        <v>0</v>
      </c>
      <c r="V180" s="109">
        <f t="shared" si="53"/>
        <v>0</v>
      </c>
      <c r="W180" s="109">
        <f t="shared" si="54"/>
        <v>0</v>
      </c>
      <c r="X180" s="196"/>
      <c r="Y180" s="198"/>
      <c r="Z180" s="198"/>
      <c r="AA180" s="196"/>
      <c r="AB180" s="196"/>
      <c r="AC180" s="196"/>
      <c r="AD180" s="199"/>
      <c r="AE180" s="109">
        <f t="shared" si="57"/>
        <v>-36.999999999999957</v>
      </c>
      <c r="AF180" s="109">
        <f t="shared" si="58"/>
        <v>7</v>
      </c>
      <c r="AG180" s="109">
        <f t="shared" si="59"/>
        <v>0.125</v>
      </c>
      <c r="AH180" s="190"/>
      <c r="AI180" s="190"/>
      <c r="AJ180" s="190"/>
      <c r="AK180" s="190"/>
      <c r="AL180" s="108">
        <f t="shared" si="55"/>
        <v>44355</v>
      </c>
      <c r="AM180" s="107">
        <f t="shared" si="61"/>
        <v>0</v>
      </c>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5">
        <f t="shared" si="62"/>
        <v>0</v>
      </c>
    </row>
    <row r="181" spans="1:61" ht="27.75" customHeight="1" x14ac:dyDescent="0.15">
      <c r="A181" s="112">
        <v>44356</v>
      </c>
      <c r="B181" s="111">
        <f t="shared" si="43"/>
        <v>24</v>
      </c>
      <c r="C181" s="111">
        <f t="shared" si="44"/>
        <v>3</v>
      </c>
      <c r="D181" s="110">
        <f t="shared" si="45"/>
        <v>1.1000000000000001</v>
      </c>
      <c r="E181" s="110">
        <f t="shared" si="46"/>
        <v>1</v>
      </c>
      <c r="F181" s="110">
        <f t="shared" si="47"/>
        <v>1</v>
      </c>
      <c r="G181" s="107">
        <f t="shared" si="60"/>
        <v>0.33333333333333331</v>
      </c>
      <c r="H181" s="196"/>
      <c r="I181" s="196"/>
      <c r="J181" s="196"/>
      <c r="K181" s="196"/>
      <c r="L181" s="197"/>
      <c r="M181" s="197"/>
      <c r="N181" s="109">
        <f t="shared" si="48"/>
        <v>0</v>
      </c>
      <c r="O181" s="109">
        <f>(SUMIF($B$21:B181,B181,$N$21:N181))</f>
        <v>0</v>
      </c>
      <c r="P181" s="109">
        <f t="shared" si="56"/>
        <v>-2.0833333333333335</v>
      </c>
      <c r="Q181" s="197"/>
      <c r="R181" s="107">
        <f t="shared" si="49"/>
        <v>0</v>
      </c>
      <c r="S181" s="109">
        <f t="shared" si="50"/>
        <v>0</v>
      </c>
      <c r="T181" s="109">
        <f t="shared" si="51"/>
        <v>0</v>
      </c>
      <c r="U181" s="109">
        <f t="shared" si="52"/>
        <v>0</v>
      </c>
      <c r="V181" s="109">
        <f t="shared" si="53"/>
        <v>0</v>
      </c>
      <c r="W181" s="109">
        <f t="shared" si="54"/>
        <v>0</v>
      </c>
      <c r="X181" s="196"/>
      <c r="Y181" s="198"/>
      <c r="Z181" s="198"/>
      <c r="AA181" s="196"/>
      <c r="AB181" s="196"/>
      <c r="AC181" s="196"/>
      <c r="AD181" s="199"/>
      <c r="AE181" s="109">
        <f t="shared" si="57"/>
        <v>-37.333333333333293</v>
      </c>
      <c r="AF181" s="109">
        <f t="shared" si="58"/>
        <v>7</v>
      </c>
      <c r="AG181" s="109">
        <f t="shared" si="59"/>
        <v>0.125</v>
      </c>
      <c r="AH181" s="190"/>
      <c r="AI181" s="190"/>
      <c r="AJ181" s="190"/>
      <c r="AK181" s="190"/>
      <c r="AL181" s="108">
        <f t="shared" si="55"/>
        <v>44356</v>
      </c>
      <c r="AM181" s="107">
        <f t="shared" si="61"/>
        <v>0</v>
      </c>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5">
        <f t="shared" si="62"/>
        <v>0</v>
      </c>
    </row>
    <row r="182" spans="1:61" ht="27.75" customHeight="1" x14ac:dyDescent="0.15">
      <c r="A182" s="112">
        <v>44357</v>
      </c>
      <c r="B182" s="111">
        <f t="shared" si="43"/>
        <v>24</v>
      </c>
      <c r="C182" s="111">
        <f t="shared" si="44"/>
        <v>4</v>
      </c>
      <c r="D182" s="110">
        <f t="shared" si="45"/>
        <v>1.1000000000000001</v>
      </c>
      <c r="E182" s="110">
        <f t="shared" si="46"/>
        <v>1</v>
      </c>
      <c r="F182" s="110">
        <f t="shared" si="47"/>
        <v>1</v>
      </c>
      <c r="G182" s="107">
        <f t="shared" si="60"/>
        <v>0.33333333333333298</v>
      </c>
      <c r="H182" s="196"/>
      <c r="I182" s="196"/>
      <c r="J182" s="196"/>
      <c r="K182" s="196"/>
      <c r="L182" s="197"/>
      <c r="M182" s="197"/>
      <c r="N182" s="109">
        <f t="shared" si="48"/>
        <v>0</v>
      </c>
      <c r="O182" s="109">
        <f>(SUMIF($B$21:B182,B182,$N$21:N182))</f>
        <v>0</v>
      </c>
      <c r="P182" s="109">
        <f t="shared" si="56"/>
        <v>-2.0833333333333335</v>
      </c>
      <c r="Q182" s="197"/>
      <c r="R182" s="107">
        <f t="shared" si="49"/>
        <v>0</v>
      </c>
      <c r="S182" s="109">
        <f t="shared" si="50"/>
        <v>0</v>
      </c>
      <c r="T182" s="109">
        <f t="shared" si="51"/>
        <v>0</v>
      </c>
      <c r="U182" s="109">
        <f t="shared" si="52"/>
        <v>0</v>
      </c>
      <c r="V182" s="109">
        <f t="shared" si="53"/>
        <v>0</v>
      </c>
      <c r="W182" s="109">
        <f t="shared" si="54"/>
        <v>0</v>
      </c>
      <c r="X182" s="196"/>
      <c r="Y182" s="198"/>
      <c r="Z182" s="198"/>
      <c r="AA182" s="196"/>
      <c r="AB182" s="196"/>
      <c r="AC182" s="196"/>
      <c r="AD182" s="199"/>
      <c r="AE182" s="109">
        <f t="shared" si="57"/>
        <v>-37.666666666666629</v>
      </c>
      <c r="AF182" s="109">
        <f t="shared" si="58"/>
        <v>7</v>
      </c>
      <c r="AG182" s="109">
        <f t="shared" si="59"/>
        <v>0.125</v>
      </c>
      <c r="AH182" s="190"/>
      <c r="AI182" s="190"/>
      <c r="AJ182" s="190"/>
      <c r="AK182" s="190"/>
      <c r="AL182" s="108">
        <f t="shared" si="55"/>
        <v>44357</v>
      </c>
      <c r="AM182" s="107">
        <f t="shared" si="61"/>
        <v>0</v>
      </c>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5">
        <f t="shared" si="62"/>
        <v>0</v>
      </c>
    </row>
    <row r="183" spans="1:61" ht="27.75" customHeight="1" x14ac:dyDescent="0.15">
      <c r="A183" s="112">
        <v>44358</v>
      </c>
      <c r="B183" s="111">
        <f t="shared" si="43"/>
        <v>24</v>
      </c>
      <c r="C183" s="111">
        <f t="shared" si="44"/>
        <v>5</v>
      </c>
      <c r="D183" s="110">
        <f t="shared" si="45"/>
        <v>1.1000000000000001</v>
      </c>
      <c r="E183" s="110">
        <f t="shared" si="46"/>
        <v>1</v>
      </c>
      <c r="F183" s="110">
        <f t="shared" si="47"/>
        <v>1</v>
      </c>
      <c r="G183" s="107">
        <f t="shared" si="60"/>
        <v>0.33333333333333298</v>
      </c>
      <c r="H183" s="196"/>
      <c r="I183" s="196"/>
      <c r="J183" s="196"/>
      <c r="K183" s="196"/>
      <c r="L183" s="197"/>
      <c r="M183" s="197"/>
      <c r="N183" s="109">
        <f t="shared" si="48"/>
        <v>0</v>
      </c>
      <c r="O183" s="109">
        <f>(SUMIF($B$21:B183,B183,$N$21:N183))</f>
        <v>0</v>
      </c>
      <c r="P183" s="109">
        <f t="shared" si="56"/>
        <v>-2.0833333333333335</v>
      </c>
      <c r="Q183" s="197"/>
      <c r="R183" s="107">
        <f t="shared" si="49"/>
        <v>0</v>
      </c>
      <c r="S183" s="109">
        <f t="shared" si="50"/>
        <v>0</v>
      </c>
      <c r="T183" s="109">
        <f t="shared" si="51"/>
        <v>0</v>
      </c>
      <c r="U183" s="109">
        <f t="shared" si="52"/>
        <v>0</v>
      </c>
      <c r="V183" s="109">
        <f t="shared" si="53"/>
        <v>0</v>
      </c>
      <c r="W183" s="109">
        <f t="shared" si="54"/>
        <v>0</v>
      </c>
      <c r="X183" s="196"/>
      <c r="Y183" s="198"/>
      <c r="Z183" s="198"/>
      <c r="AA183" s="196"/>
      <c r="AB183" s="196"/>
      <c r="AC183" s="196"/>
      <c r="AD183" s="199"/>
      <c r="AE183" s="109">
        <f t="shared" si="57"/>
        <v>-37.999999999999964</v>
      </c>
      <c r="AF183" s="109">
        <f t="shared" si="58"/>
        <v>7</v>
      </c>
      <c r="AG183" s="109">
        <f t="shared" si="59"/>
        <v>0.125</v>
      </c>
      <c r="AH183" s="190"/>
      <c r="AI183" s="190"/>
      <c r="AJ183" s="190"/>
      <c r="AK183" s="190"/>
      <c r="AL183" s="108">
        <f t="shared" si="55"/>
        <v>44358</v>
      </c>
      <c r="AM183" s="107">
        <f t="shared" si="61"/>
        <v>0</v>
      </c>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5">
        <f t="shared" si="62"/>
        <v>0</v>
      </c>
    </row>
    <row r="184" spans="1:61" ht="27.75" customHeight="1" x14ac:dyDescent="0.15">
      <c r="A184" s="112">
        <v>44359</v>
      </c>
      <c r="B184" s="111">
        <f t="shared" si="43"/>
        <v>24</v>
      </c>
      <c r="C184" s="111">
        <f t="shared" si="44"/>
        <v>6</v>
      </c>
      <c r="D184" s="110">
        <f t="shared" si="45"/>
        <v>1.1000000000000001</v>
      </c>
      <c r="E184" s="110">
        <f t="shared" si="46"/>
        <v>1</v>
      </c>
      <c r="F184" s="110">
        <f t="shared" si="47"/>
        <v>1</v>
      </c>
      <c r="G184" s="107">
        <f t="shared" si="60"/>
        <v>0.33333333333333298</v>
      </c>
      <c r="H184" s="196"/>
      <c r="I184" s="196"/>
      <c r="J184" s="196"/>
      <c r="K184" s="196"/>
      <c r="L184" s="197"/>
      <c r="M184" s="197"/>
      <c r="N184" s="109">
        <f t="shared" si="48"/>
        <v>0</v>
      </c>
      <c r="O184" s="109">
        <f>(SUMIF($B$21:B184,B184,$N$21:N184))</f>
        <v>0</v>
      </c>
      <c r="P184" s="109">
        <f t="shared" si="56"/>
        <v>-2.0833333333333335</v>
      </c>
      <c r="Q184" s="197"/>
      <c r="R184" s="107">
        <f t="shared" si="49"/>
        <v>0</v>
      </c>
      <c r="S184" s="109">
        <f t="shared" si="50"/>
        <v>0</v>
      </c>
      <c r="T184" s="109">
        <f t="shared" si="51"/>
        <v>0</v>
      </c>
      <c r="U184" s="109">
        <f t="shared" si="52"/>
        <v>0</v>
      </c>
      <c r="V184" s="109">
        <f t="shared" si="53"/>
        <v>0</v>
      </c>
      <c r="W184" s="109">
        <f t="shared" si="54"/>
        <v>0</v>
      </c>
      <c r="X184" s="196"/>
      <c r="Y184" s="198"/>
      <c r="Z184" s="198"/>
      <c r="AA184" s="196"/>
      <c r="AB184" s="196"/>
      <c r="AC184" s="196"/>
      <c r="AD184" s="199"/>
      <c r="AE184" s="109">
        <f t="shared" si="57"/>
        <v>-38.3333333333333</v>
      </c>
      <c r="AF184" s="109">
        <f t="shared" si="58"/>
        <v>7</v>
      </c>
      <c r="AG184" s="109">
        <f t="shared" si="59"/>
        <v>0.125</v>
      </c>
      <c r="AH184" s="190"/>
      <c r="AI184" s="190"/>
      <c r="AJ184" s="190"/>
      <c r="AK184" s="190"/>
      <c r="AL184" s="108">
        <f t="shared" si="55"/>
        <v>44359</v>
      </c>
      <c r="AM184" s="107">
        <f t="shared" si="61"/>
        <v>0</v>
      </c>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5">
        <f t="shared" si="62"/>
        <v>0</v>
      </c>
    </row>
    <row r="185" spans="1:61" ht="27.75" customHeight="1" x14ac:dyDescent="0.15">
      <c r="A185" s="112">
        <v>44360</v>
      </c>
      <c r="B185" s="111">
        <f t="shared" si="43"/>
        <v>24</v>
      </c>
      <c r="C185" s="111">
        <f t="shared" si="44"/>
        <v>7</v>
      </c>
      <c r="D185" s="110">
        <f t="shared" si="45"/>
        <v>1.1000000000000001</v>
      </c>
      <c r="E185" s="110">
        <f t="shared" si="46"/>
        <v>1</v>
      </c>
      <c r="F185" s="110">
        <f t="shared" si="47"/>
        <v>1</v>
      </c>
      <c r="G185" s="107">
        <f t="shared" si="60"/>
        <v>0</v>
      </c>
      <c r="H185" s="196"/>
      <c r="I185" s="196"/>
      <c r="J185" s="196"/>
      <c r="K185" s="196"/>
      <c r="L185" s="197"/>
      <c r="M185" s="197"/>
      <c r="N185" s="109">
        <f t="shared" si="48"/>
        <v>0</v>
      </c>
      <c r="O185" s="109">
        <f>(SUMIF($B$21:B185,B185,$N$21:N185))</f>
        <v>0</v>
      </c>
      <c r="P185" s="109">
        <f t="shared" si="56"/>
        <v>-2.0833333333333335</v>
      </c>
      <c r="Q185" s="197"/>
      <c r="R185" s="107">
        <f t="shared" si="49"/>
        <v>0</v>
      </c>
      <c r="S185" s="109">
        <f t="shared" si="50"/>
        <v>0</v>
      </c>
      <c r="T185" s="109">
        <f t="shared" si="51"/>
        <v>0</v>
      </c>
      <c r="U185" s="109">
        <f t="shared" si="52"/>
        <v>0</v>
      </c>
      <c r="V185" s="109">
        <f t="shared" si="53"/>
        <v>0</v>
      </c>
      <c r="W185" s="109">
        <f t="shared" si="54"/>
        <v>0</v>
      </c>
      <c r="X185" s="196"/>
      <c r="Y185" s="198"/>
      <c r="Z185" s="198"/>
      <c r="AA185" s="196"/>
      <c r="AB185" s="196"/>
      <c r="AC185" s="196"/>
      <c r="AD185" s="199"/>
      <c r="AE185" s="109">
        <f t="shared" si="57"/>
        <v>-38.3333333333333</v>
      </c>
      <c r="AF185" s="109">
        <f t="shared" si="58"/>
        <v>7</v>
      </c>
      <c r="AG185" s="109">
        <f t="shared" si="59"/>
        <v>0.125</v>
      </c>
      <c r="AH185" s="190"/>
      <c r="AI185" s="190"/>
      <c r="AJ185" s="190"/>
      <c r="AK185" s="190"/>
      <c r="AL185" s="108">
        <f t="shared" si="55"/>
        <v>44360</v>
      </c>
      <c r="AM185" s="107">
        <f t="shared" si="61"/>
        <v>0</v>
      </c>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5">
        <f t="shared" si="62"/>
        <v>0</v>
      </c>
    </row>
    <row r="186" spans="1:61" ht="27.75" customHeight="1" x14ac:dyDescent="0.15">
      <c r="A186" s="112">
        <v>44361</v>
      </c>
      <c r="B186" s="111">
        <f t="shared" si="43"/>
        <v>24</v>
      </c>
      <c r="C186" s="111">
        <f t="shared" si="44"/>
        <v>1</v>
      </c>
      <c r="D186" s="110">
        <f t="shared" si="45"/>
        <v>1.1000000000000001</v>
      </c>
      <c r="E186" s="110">
        <f t="shared" si="46"/>
        <v>1</v>
      </c>
      <c r="F186" s="110">
        <f t="shared" si="47"/>
        <v>1</v>
      </c>
      <c r="G186" s="107">
        <f t="shared" si="60"/>
        <v>0</v>
      </c>
      <c r="H186" s="196"/>
      <c r="I186" s="196"/>
      <c r="J186" s="196"/>
      <c r="K186" s="196"/>
      <c r="L186" s="197"/>
      <c r="M186" s="197"/>
      <c r="N186" s="109">
        <f t="shared" si="48"/>
        <v>0</v>
      </c>
      <c r="O186" s="109">
        <f>(SUMIF($B$21:B186,B186,$N$21:N186))</f>
        <v>0</v>
      </c>
      <c r="P186" s="109">
        <f t="shared" si="56"/>
        <v>-2.0833333333333335</v>
      </c>
      <c r="Q186" s="197"/>
      <c r="R186" s="107">
        <f t="shared" si="49"/>
        <v>0</v>
      </c>
      <c r="S186" s="109">
        <f t="shared" si="50"/>
        <v>0</v>
      </c>
      <c r="T186" s="109">
        <f t="shared" si="51"/>
        <v>0</v>
      </c>
      <c r="U186" s="109">
        <f t="shared" si="52"/>
        <v>0</v>
      </c>
      <c r="V186" s="109">
        <f t="shared" si="53"/>
        <v>0</v>
      </c>
      <c r="W186" s="109">
        <f t="shared" si="54"/>
        <v>0</v>
      </c>
      <c r="X186" s="196"/>
      <c r="Y186" s="198"/>
      <c r="Z186" s="198"/>
      <c r="AA186" s="196"/>
      <c r="AB186" s="196"/>
      <c r="AC186" s="196"/>
      <c r="AD186" s="199"/>
      <c r="AE186" s="109">
        <f t="shared" si="57"/>
        <v>-38.3333333333333</v>
      </c>
      <c r="AF186" s="109">
        <f t="shared" si="58"/>
        <v>7</v>
      </c>
      <c r="AG186" s="109">
        <f t="shared" si="59"/>
        <v>0.125</v>
      </c>
      <c r="AH186" s="190"/>
      <c r="AI186" s="190"/>
      <c r="AJ186" s="190"/>
      <c r="AK186" s="190"/>
      <c r="AL186" s="108">
        <f t="shared" si="55"/>
        <v>44361</v>
      </c>
      <c r="AM186" s="107">
        <f t="shared" si="61"/>
        <v>0</v>
      </c>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5">
        <f t="shared" si="62"/>
        <v>0</v>
      </c>
    </row>
    <row r="187" spans="1:61" ht="27.75" customHeight="1" x14ac:dyDescent="0.15">
      <c r="A187" s="112">
        <v>44362</v>
      </c>
      <c r="B187" s="111">
        <f t="shared" si="43"/>
        <v>25</v>
      </c>
      <c r="C187" s="111">
        <f t="shared" si="44"/>
        <v>2</v>
      </c>
      <c r="D187" s="110">
        <f t="shared" si="45"/>
        <v>1.1000000000000001</v>
      </c>
      <c r="E187" s="110">
        <f t="shared" si="46"/>
        <v>1</v>
      </c>
      <c r="F187" s="110">
        <f t="shared" si="47"/>
        <v>1</v>
      </c>
      <c r="G187" s="107">
        <f t="shared" si="60"/>
        <v>0.33333333333333331</v>
      </c>
      <c r="H187" s="196"/>
      <c r="I187" s="196"/>
      <c r="J187" s="196"/>
      <c r="K187" s="196"/>
      <c r="L187" s="197"/>
      <c r="M187" s="197"/>
      <c r="N187" s="109">
        <f t="shared" si="48"/>
        <v>0</v>
      </c>
      <c r="O187" s="109">
        <f>(SUMIF($B$21:B187,B187,$N$21:N187))</f>
        <v>0</v>
      </c>
      <c r="P187" s="109">
        <f t="shared" si="56"/>
        <v>-2.0833333333333335</v>
      </c>
      <c r="Q187" s="197"/>
      <c r="R187" s="107">
        <f t="shared" si="49"/>
        <v>0</v>
      </c>
      <c r="S187" s="109">
        <f t="shared" si="50"/>
        <v>0</v>
      </c>
      <c r="T187" s="109">
        <f t="shared" si="51"/>
        <v>0</v>
      </c>
      <c r="U187" s="109">
        <f t="shared" si="52"/>
        <v>0</v>
      </c>
      <c r="V187" s="109">
        <f t="shared" si="53"/>
        <v>0</v>
      </c>
      <c r="W187" s="109">
        <f t="shared" si="54"/>
        <v>0</v>
      </c>
      <c r="X187" s="196"/>
      <c r="Y187" s="198"/>
      <c r="Z187" s="198"/>
      <c r="AA187" s="196"/>
      <c r="AB187" s="196"/>
      <c r="AC187" s="196"/>
      <c r="AD187" s="199"/>
      <c r="AE187" s="109">
        <f t="shared" si="57"/>
        <v>-38.666666666666636</v>
      </c>
      <c r="AF187" s="109">
        <f t="shared" si="58"/>
        <v>7</v>
      </c>
      <c r="AG187" s="109">
        <f t="shared" si="59"/>
        <v>0.125</v>
      </c>
      <c r="AH187" s="190"/>
      <c r="AI187" s="190"/>
      <c r="AJ187" s="190"/>
      <c r="AK187" s="190"/>
      <c r="AL187" s="108">
        <f t="shared" si="55"/>
        <v>44362</v>
      </c>
      <c r="AM187" s="107">
        <f t="shared" si="61"/>
        <v>0</v>
      </c>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5">
        <f t="shared" si="62"/>
        <v>0</v>
      </c>
    </row>
    <row r="188" spans="1:61" ht="27.75" customHeight="1" x14ac:dyDescent="0.15">
      <c r="A188" s="112">
        <v>44363</v>
      </c>
      <c r="B188" s="111">
        <f t="shared" si="43"/>
        <v>25</v>
      </c>
      <c r="C188" s="111">
        <f t="shared" si="44"/>
        <v>3</v>
      </c>
      <c r="D188" s="110">
        <f t="shared" si="45"/>
        <v>1.1000000000000001</v>
      </c>
      <c r="E188" s="110">
        <f t="shared" si="46"/>
        <v>1</v>
      </c>
      <c r="F188" s="110">
        <f t="shared" si="47"/>
        <v>1</v>
      </c>
      <c r="G188" s="107">
        <f t="shared" si="60"/>
        <v>0.33333333333333331</v>
      </c>
      <c r="H188" s="196"/>
      <c r="I188" s="196"/>
      <c r="J188" s="196"/>
      <c r="K188" s="196"/>
      <c r="L188" s="197"/>
      <c r="M188" s="197"/>
      <c r="N188" s="109">
        <f t="shared" si="48"/>
        <v>0</v>
      </c>
      <c r="O188" s="109">
        <f>(SUMIF($B$21:B188,B188,$N$21:N188))</f>
        <v>0</v>
      </c>
      <c r="P188" s="109">
        <f t="shared" si="56"/>
        <v>-2.0833333333333335</v>
      </c>
      <c r="Q188" s="197"/>
      <c r="R188" s="107">
        <f t="shared" si="49"/>
        <v>0</v>
      </c>
      <c r="S188" s="109">
        <f t="shared" si="50"/>
        <v>0</v>
      </c>
      <c r="T188" s="109">
        <f t="shared" si="51"/>
        <v>0</v>
      </c>
      <c r="U188" s="109">
        <f t="shared" si="52"/>
        <v>0</v>
      </c>
      <c r="V188" s="109">
        <f t="shared" si="53"/>
        <v>0</v>
      </c>
      <c r="W188" s="109">
        <f t="shared" si="54"/>
        <v>0</v>
      </c>
      <c r="X188" s="196"/>
      <c r="Y188" s="198"/>
      <c r="Z188" s="198"/>
      <c r="AA188" s="196"/>
      <c r="AB188" s="196"/>
      <c r="AC188" s="196"/>
      <c r="AD188" s="199"/>
      <c r="AE188" s="109">
        <f t="shared" si="57"/>
        <v>-38.999999999999972</v>
      </c>
      <c r="AF188" s="109">
        <f t="shared" si="58"/>
        <v>7</v>
      </c>
      <c r="AG188" s="109">
        <f t="shared" si="59"/>
        <v>0.125</v>
      </c>
      <c r="AH188" s="190"/>
      <c r="AI188" s="190"/>
      <c r="AJ188" s="190"/>
      <c r="AK188" s="190"/>
      <c r="AL188" s="108">
        <f t="shared" si="55"/>
        <v>44363</v>
      </c>
      <c r="AM188" s="107">
        <f t="shared" si="61"/>
        <v>0</v>
      </c>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5">
        <f t="shared" si="62"/>
        <v>0</v>
      </c>
    </row>
    <row r="189" spans="1:61" ht="27.75" customHeight="1" x14ac:dyDescent="0.15">
      <c r="A189" s="112">
        <v>44364</v>
      </c>
      <c r="B189" s="111">
        <f t="shared" si="43"/>
        <v>25</v>
      </c>
      <c r="C189" s="111">
        <f t="shared" si="44"/>
        <v>4</v>
      </c>
      <c r="D189" s="110">
        <f t="shared" si="45"/>
        <v>1.1000000000000001</v>
      </c>
      <c r="E189" s="110">
        <f t="shared" si="46"/>
        <v>1</v>
      </c>
      <c r="F189" s="110">
        <f t="shared" si="47"/>
        <v>1</v>
      </c>
      <c r="G189" s="107">
        <f t="shared" si="60"/>
        <v>0.33333333333333298</v>
      </c>
      <c r="H189" s="196"/>
      <c r="I189" s="196"/>
      <c r="J189" s="196"/>
      <c r="K189" s="196"/>
      <c r="L189" s="197"/>
      <c r="M189" s="197"/>
      <c r="N189" s="109">
        <f t="shared" si="48"/>
        <v>0</v>
      </c>
      <c r="O189" s="109">
        <f>(SUMIF($B$21:B189,B189,$N$21:N189))</f>
        <v>0</v>
      </c>
      <c r="P189" s="109">
        <f t="shared" si="56"/>
        <v>-2.0833333333333335</v>
      </c>
      <c r="Q189" s="197"/>
      <c r="R189" s="107">
        <f t="shared" si="49"/>
        <v>0</v>
      </c>
      <c r="S189" s="109">
        <f t="shared" si="50"/>
        <v>0</v>
      </c>
      <c r="T189" s="109">
        <f t="shared" si="51"/>
        <v>0</v>
      </c>
      <c r="U189" s="109">
        <f t="shared" si="52"/>
        <v>0</v>
      </c>
      <c r="V189" s="109">
        <f t="shared" si="53"/>
        <v>0</v>
      </c>
      <c r="W189" s="109">
        <f t="shared" si="54"/>
        <v>0</v>
      </c>
      <c r="X189" s="196"/>
      <c r="Y189" s="198"/>
      <c r="Z189" s="198"/>
      <c r="AA189" s="196"/>
      <c r="AB189" s="196"/>
      <c r="AC189" s="196"/>
      <c r="AD189" s="199"/>
      <c r="AE189" s="109">
        <f t="shared" si="57"/>
        <v>-39.333333333333307</v>
      </c>
      <c r="AF189" s="109">
        <f t="shared" si="58"/>
        <v>7</v>
      </c>
      <c r="AG189" s="109">
        <f t="shared" si="59"/>
        <v>0.125</v>
      </c>
      <c r="AH189" s="190"/>
      <c r="AI189" s="190"/>
      <c r="AJ189" s="190"/>
      <c r="AK189" s="190"/>
      <c r="AL189" s="108">
        <f t="shared" si="55"/>
        <v>44364</v>
      </c>
      <c r="AM189" s="107">
        <f t="shared" si="61"/>
        <v>0</v>
      </c>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5">
        <f t="shared" si="62"/>
        <v>0</v>
      </c>
    </row>
    <row r="190" spans="1:61" ht="27.75" customHeight="1" x14ac:dyDescent="0.15">
      <c r="A190" s="112">
        <v>44365</v>
      </c>
      <c r="B190" s="111">
        <f t="shared" si="43"/>
        <v>25</v>
      </c>
      <c r="C190" s="111">
        <f t="shared" si="44"/>
        <v>5</v>
      </c>
      <c r="D190" s="110">
        <f t="shared" si="45"/>
        <v>1.1000000000000001</v>
      </c>
      <c r="E190" s="110">
        <f t="shared" si="46"/>
        <v>1</v>
      </c>
      <c r="F190" s="110">
        <f t="shared" si="47"/>
        <v>1</v>
      </c>
      <c r="G190" s="107">
        <f t="shared" si="60"/>
        <v>0.33333333333333298</v>
      </c>
      <c r="H190" s="196"/>
      <c r="I190" s="196"/>
      <c r="J190" s="196"/>
      <c r="K190" s="196"/>
      <c r="L190" s="197"/>
      <c r="M190" s="197"/>
      <c r="N190" s="109">
        <f t="shared" si="48"/>
        <v>0</v>
      </c>
      <c r="O190" s="109">
        <f>(SUMIF($B$21:B190,B190,$N$21:N190))</f>
        <v>0</v>
      </c>
      <c r="P190" s="109">
        <f t="shared" si="56"/>
        <v>-2.0833333333333335</v>
      </c>
      <c r="Q190" s="197"/>
      <c r="R190" s="107">
        <f t="shared" si="49"/>
        <v>0</v>
      </c>
      <c r="S190" s="109">
        <f t="shared" si="50"/>
        <v>0</v>
      </c>
      <c r="T190" s="109">
        <f t="shared" si="51"/>
        <v>0</v>
      </c>
      <c r="U190" s="109">
        <f t="shared" si="52"/>
        <v>0</v>
      </c>
      <c r="V190" s="109">
        <f t="shared" si="53"/>
        <v>0</v>
      </c>
      <c r="W190" s="109">
        <f t="shared" si="54"/>
        <v>0</v>
      </c>
      <c r="X190" s="196"/>
      <c r="Y190" s="198"/>
      <c r="Z190" s="198"/>
      <c r="AA190" s="196"/>
      <c r="AB190" s="196"/>
      <c r="AC190" s="196"/>
      <c r="AD190" s="199"/>
      <c r="AE190" s="109">
        <f t="shared" si="57"/>
        <v>-39.666666666666643</v>
      </c>
      <c r="AF190" s="109">
        <f t="shared" si="58"/>
        <v>7</v>
      </c>
      <c r="AG190" s="109">
        <f t="shared" si="59"/>
        <v>0.125</v>
      </c>
      <c r="AH190" s="190"/>
      <c r="AI190" s="190"/>
      <c r="AJ190" s="190"/>
      <c r="AK190" s="190"/>
      <c r="AL190" s="108">
        <f t="shared" si="55"/>
        <v>44365</v>
      </c>
      <c r="AM190" s="107">
        <f t="shared" si="61"/>
        <v>0</v>
      </c>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5">
        <f t="shared" si="62"/>
        <v>0</v>
      </c>
    </row>
    <row r="191" spans="1:61" ht="27.75" customHeight="1" x14ac:dyDescent="0.15">
      <c r="A191" s="112">
        <v>44366</v>
      </c>
      <c r="B191" s="111">
        <f t="shared" si="43"/>
        <v>25</v>
      </c>
      <c r="C191" s="111">
        <f t="shared" si="44"/>
        <v>6</v>
      </c>
      <c r="D191" s="110">
        <f t="shared" si="45"/>
        <v>1.1000000000000001</v>
      </c>
      <c r="E191" s="110">
        <f t="shared" si="46"/>
        <v>1</v>
      </c>
      <c r="F191" s="110">
        <f t="shared" si="47"/>
        <v>1</v>
      </c>
      <c r="G191" s="107">
        <f t="shared" si="60"/>
        <v>0.33333333333333298</v>
      </c>
      <c r="H191" s="196"/>
      <c r="I191" s="196"/>
      <c r="J191" s="196"/>
      <c r="K191" s="196"/>
      <c r="L191" s="197"/>
      <c r="M191" s="197"/>
      <c r="N191" s="109">
        <f t="shared" si="48"/>
        <v>0</v>
      </c>
      <c r="O191" s="109">
        <f>(SUMIF($B$21:B191,B191,$N$21:N191))</f>
        <v>0</v>
      </c>
      <c r="P191" s="109">
        <f t="shared" si="56"/>
        <v>-2.0833333333333335</v>
      </c>
      <c r="Q191" s="197"/>
      <c r="R191" s="107">
        <f t="shared" si="49"/>
        <v>0</v>
      </c>
      <c r="S191" s="109">
        <f t="shared" si="50"/>
        <v>0</v>
      </c>
      <c r="T191" s="109">
        <f t="shared" si="51"/>
        <v>0</v>
      </c>
      <c r="U191" s="109">
        <f t="shared" si="52"/>
        <v>0</v>
      </c>
      <c r="V191" s="109">
        <f t="shared" si="53"/>
        <v>0</v>
      </c>
      <c r="W191" s="109">
        <f t="shared" si="54"/>
        <v>0</v>
      </c>
      <c r="X191" s="196"/>
      <c r="Y191" s="198"/>
      <c r="Z191" s="198"/>
      <c r="AA191" s="196"/>
      <c r="AB191" s="196"/>
      <c r="AC191" s="196"/>
      <c r="AD191" s="199"/>
      <c r="AE191" s="109">
        <f t="shared" si="57"/>
        <v>-39.999999999999979</v>
      </c>
      <c r="AF191" s="109">
        <f t="shared" si="58"/>
        <v>7</v>
      </c>
      <c r="AG191" s="109">
        <f t="shared" si="59"/>
        <v>0.125</v>
      </c>
      <c r="AH191" s="190"/>
      <c r="AI191" s="190"/>
      <c r="AJ191" s="190"/>
      <c r="AK191" s="190"/>
      <c r="AL191" s="108">
        <f t="shared" si="55"/>
        <v>44366</v>
      </c>
      <c r="AM191" s="107">
        <f t="shared" si="61"/>
        <v>0</v>
      </c>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5">
        <f t="shared" si="62"/>
        <v>0</v>
      </c>
    </row>
    <row r="192" spans="1:61" ht="27.75" customHeight="1" x14ac:dyDescent="0.15">
      <c r="A192" s="112">
        <v>44367</v>
      </c>
      <c r="B192" s="111">
        <f t="shared" si="43"/>
        <v>25</v>
      </c>
      <c r="C192" s="111">
        <f t="shared" si="44"/>
        <v>7</v>
      </c>
      <c r="D192" s="110">
        <f t="shared" si="45"/>
        <v>1.1000000000000001</v>
      </c>
      <c r="E192" s="110">
        <f t="shared" si="46"/>
        <v>1</v>
      </c>
      <c r="F192" s="110">
        <f t="shared" si="47"/>
        <v>1</v>
      </c>
      <c r="G192" s="107">
        <f t="shared" si="60"/>
        <v>0</v>
      </c>
      <c r="H192" s="196"/>
      <c r="I192" s="196"/>
      <c r="J192" s="196"/>
      <c r="K192" s="196"/>
      <c r="L192" s="197"/>
      <c r="M192" s="197"/>
      <c r="N192" s="109">
        <f t="shared" si="48"/>
        <v>0</v>
      </c>
      <c r="O192" s="109">
        <f>(SUMIF($B$21:B192,B192,$N$21:N192))</f>
        <v>0</v>
      </c>
      <c r="P192" s="109">
        <f t="shared" si="56"/>
        <v>-2.0833333333333335</v>
      </c>
      <c r="Q192" s="197"/>
      <c r="R192" s="107">
        <f t="shared" si="49"/>
        <v>0</v>
      </c>
      <c r="S192" s="109">
        <f t="shared" si="50"/>
        <v>0</v>
      </c>
      <c r="T192" s="109">
        <f t="shared" si="51"/>
        <v>0</v>
      </c>
      <c r="U192" s="109">
        <f t="shared" si="52"/>
        <v>0</v>
      </c>
      <c r="V192" s="109">
        <f t="shared" si="53"/>
        <v>0</v>
      </c>
      <c r="W192" s="109">
        <f t="shared" si="54"/>
        <v>0</v>
      </c>
      <c r="X192" s="196"/>
      <c r="Y192" s="198"/>
      <c r="Z192" s="198"/>
      <c r="AA192" s="196"/>
      <c r="AB192" s="196"/>
      <c r="AC192" s="196"/>
      <c r="AD192" s="199"/>
      <c r="AE192" s="109">
        <f t="shared" si="57"/>
        <v>-39.999999999999979</v>
      </c>
      <c r="AF192" s="109">
        <f t="shared" si="58"/>
        <v>7</v>
      </c>
      <c r="AG192" s="109">
        <f t="shared" si="59"/>
        <v>0.125</v>
      </c>
      <c r="AH192" s="190"/>
      <c r="AI192" s="190"/>
      <c r="AJ192" s="190"/>
      <c r="AK192" s="190"/>
      <c r="AL192" s="108">
        <f t="shared" si="55"/>
        <v>44367</v>
      </c>
      <c r="AM192" s="107">
        <f t="shared" si="61"/>
        <v>0</v>
      </c>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5">
        <f t="shared" si="62"/>
        <v>0</v>
      </c>
    </row>
    <row r="193" spans="1:61" ht="27.75" customHeight="1" x14ac:dyDescent="0.15">
      <c r="A193" s="112">
        <v>44368</v>
      </c>
      <c r="B193" s="111">
        <f t="shared" si="43"/>
        <v>25</v>
      </c>
      <c r="C193" s="111">
        <f t="shared" si="44"/>
        <v>1</v>
      </c>
      <c r="D193" s="110">
        <f t="shared" si="45"/>
        <v>1.1000000000000001</v>
      </c>
      <c r="E193" s="110">
        <f t="shared" si="46"/>
        <v>1</v>
      </c>
      <c r="F193" s="110">
        <f t="shared" si="47"/>
        <v>1</v>
      </c>
      <c r="G193" s="107">
        <f t="shared" si="60"/>
        <v>0</v>
      </c>
      <c r="H193" s="196"/>
      <c r="I193" s="196"/>
      <c r="J193" s="196"/>
      <c r="K193" s="196"/>
      <c r="L193" s="197"/>
      <c r="M193" s="197"/>
      <c r="N193" s="109">
        <f t="shared" si="48"/>
        <v>0</v>
      </c>
      <c r="O193" s="109">
        <f>(SUMIF($B$21:B193,B193,$N$21:N193))</f>
        <v>0</v>
      </c>
      <c r="P193" s="109">
        <f t="shared" si="56"/>
        <v>-2.0833333333333335</v>
      </c>
      <c r="Q193" s="197"/>
      <c r="R193" s="107">
        <f t="shared" si="49"/>
        <v>0</v>
      </c>
      <c r="S193" s="109">
        <f t="shared" si="50"/>
        <v>0</v>
      </c>
      <c r="T193" s="109">
        <f t="shared" si="51"/>
        <v>0</v>
      </c>
      <c r="U193" s="109">
        <f t="shared" si="52"/>
        <v>0</v>
      </c>
      <c r="V193" s="109">
        <f t="shared" si="53"/>
        <v>0</v>
      </c>
      <c r="W193" s="109">
        <f t="shared" si="54"/>
        <v>0</v>
      </c>
      <c r="X193" s="196"/>
      <c r="Y193" s="198"/>
      <c r="Z193" s="198"/>
      <c r="AA193" s="196"/>
      <c r="AB193" s="196"/>
      <c r="AC193" s="196"/>
      <c r="AD193" s="199"/>
      <c r="AE193" s="109">
        <f t="shared" si="57"/>
        <v>-39.999999999999979</v>
      </c>
      <c r="AF193" s="109">
        <f t="shared" si="58"/>
        <v>7</v>
      </c>
      <c r="AG193" s="109">
        <f t="shared" si="59"/>
        <v>0.125</v>
      </c>
      <c r="AH193" s="190"/>
      <c r="AI193" s="190"/>
      <c r="AJ193" s="190"/>
      <c r="AK193" s="190"/>
      <c r="AL193" s="108">
        <f t="shared" si="55"/>
        <v>44368</v>
      </c>
      <c r="AM193" s="107">
        <f t="shared" si="61"/>
        <v>0</v>
      </c>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5">
        <f t="shared" si="62"/>
        <v>0</v>
      </c>
    </row>
    <row r="194" spans="1:61" ht="27.75" customHeight="1" x14ac:dyDescent="0.15">
      <c r="A194" s="112">
        <v>44369</v>
      </c>
      <c r="B194" s="111">
        <f t="shared" si="43"/>
        <v>26</v>
      </c>
      <c r="C194" s="111">
        <f t="shared" si="44"/>
        <v>2</v>
      </c>
      <c r="D194" s="110">
        <f t="shared" si="45"/>
        <v>1.1000000000000001</v>
      </c>
      <c r="E194" s="110">
        <f t="shared" si="46"/>
        <v>1</v>
      </c>
      <c r="F194" s="110">
        <f t="shared" si="47"/>
        <v>1</v>
      </c>
      <c r="G194" s="107">
        <f t="shared" si="60"/>
        <v>0.33333333333333331</v>
      </c>
      <c r="H194" s="196"/>
      <c r="I194" s="196"/>
      <c r="J194" s="196"/>
      <c r="K194" s="196"/>
      <c r="L194" s="197"/>
      <c r="M194" s="197"/>
      <c r="N194" s="109">
        <f t="shared" si="48"/>
        <v>0</v>
      </c>
      <c r="O194" s="109">
        <f>(SUMIF($B$21:B194,B194,$N$21:N194))</f>
        <v>0</v>
      </c>
      <c r="P194" s="109">
        <f t="shared" si="56"/>
        <v>-2.0833333333333335</v>
      </c>
      <c r="Q194" s="197"/>
      <c r="R194" s="107">
        <f t="shared" si="49"/>
        <v>0</v>
      </c>
      <c r="S194" s="109">
        <f t="shared" si="50"/>
        <v>0</v>
      </c>
      <c r="T194" s="109">
        <f t="shared" si="51"/>
        <v>0</v>
      </c>
      <c r="U194" s="109">
        <f t="shared" si="52"/>
        <v>0</v>
      </c>
      <c r="V194" s="109">
        <f t="shared" si="53"/>
        <v>0</v>
      </c>
      <c r="W194" s="109">
        <f t="shared" si="54"/>
        <v>0</v>
      </c>
      <c r="X194" s="196"/>
      <c r="Y194" s="198"/>
      <c r="Z194" s="198"/>
      <c r="AA194" s="196"/>
      <c r="AB194" s="196"/>
      <c r="AC194" s="196"/>
      <c r="AD194" s="199"/>
      <c r="AE194" s="109">
        <f t="shared" si="57"/>
        <v>-40.333333333333314</v>
      </c>
      <c r="AF194" s="109">
        <f t="shared" si="58"/>
        <v>7</v>
      </c>
      <c r="AG194" s="109">
        <f t="shared" si="59"/>
        <v>0.125</v>
      </c>
      <c r="AH194" s="190"/>
      <c r="AI194" s="190"/>
      <c r="AJ194" s="190"/>
      <c r="AK194" s="190"/>
      <c r="AL194" s="108">
        <f t="shared" si="55"/>
        <v>44369</v>
      </c>
      <c r="AM194" s="107">
        <f t="shared" si="61"/>
        <v>0</v>
      </c>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5">
        <f t="shared" si="62"/>
        <v>0</v>
      </c>
    </row>
    <row r="195" spans="1:61" ht="27.75" customHeight="1" x14ac:dyDescent="0.15">
      <c r="A195" s="112">
        <v>44370</v>
      </c>
      <c r="B195" s="111">
        <f t="shared" si="43"/>
        <v>26</v>
      </c>
      <c r="C195" s="111">
        <f t="shared" si="44"/>
        <v>3</v>
      </c>
      <c r="D195" s="110">
        <f t="shared" si="45"/>
        <v>1.1000000000000001</v>
      </c>
      <c r="E195" s="110">
        <f t="shared" si="46"/>
        <v>1</v>
      </c>
      <c r="F195" s="110">
        <f t="shared" si="47"/>
        <v>1</v>
      </c>
      <c r="G195" s="107">
        <f t="shared" si="60"/>
        <v>0.33333333333333331</v>
      </c>
      <c r="H195" s="196"/>
      <c r="I195" s="196"/>
      <c r="J195" s="196"/>
      <c r="K195" s="196"/>
      <c r="L195" s="197"/>
      <c r="M195" s="197"/>
      <c r="N195" s="109">
        <f t="shared" si="48"/>
        <v>0</v>
      </c>
      <c r="O195" s="109">
        <f>(SUMIF($B$21:B195,B195,$N$21:N195))</f>
        <v>0</v>
      </c>
      <c r="P195" s="109">
        <f t="shared" si="56"/>
        <v>-2.0833333333333335</v>
      </c>
      <c r="Q195" s="197"/>
      <c r="R195" s="107">
        <f t="shared" si="49"/>
        <v>0</v>
      </c>
      <c r="S195" s="109">
        <f t="shared" si="50"/>
        <v>0</v>
      </c>
      <c r="T195" s="109">
        <f t="shared" si="51"/>
        <v>0</v>
      </c>
      <c r="U195" s="109">
        <f t="shared" si="52"/>
        <v>0</v>
      </c>
      <c r="V195" s="109">
        <f t="shared" si="53"/>
        <v>0</v>
      </c>
      <c r="W195" s="109">
        <f t="shared" si="54"/>
        <v>0</v>
      </c>
      <c r="X195" s="196"/>
      <c r="Y195" s="198"/>
      <c r="Z195" s="198"/>
      <c r="AA195" s="196"/>
      <c r="AB195" s="196"/>
      <c r="AC195" s="196"/>
      <c r="AD195" s="199"/>
      <c r="AE195" s="109">
        <f t="shared" si="57"/>
        <v>-40.66666666666665</v>
      </c>
      <c r="AF195" s="109">
        <f t="shared" si="58"/>
        <v>7</v>
      </c>
      <c r="AG195" s="109">
        <f t="shared" si="59"/>
        <v>0.125</v>
      </c>
      <c r="AH195" s="190"/>
      <c r="AI195" s="190"/>
      <c r="AJ195" s="190"/>
      <c r="AK195" s="190"/>
      <c r="AL195" s="108">
        <f t="shared" si="55"/>
        <v>44370</v>
      </c>
      <c r="AM195" s="107">
        <f t="shared" si="61"/>
        <v>0</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5">
        <f t="shared" si="62"/>
        <v>0</v>
      </c>
    </row>
    <row r="196" spans="1:61" ht="27.75" customHeight="1" x14ac:dyDescent="0.15">
      <c r="A196" s="112">
        <v>44371</v>
      </c>
      <c r="B196" s="111">
        <f t="shared" si="43"/>
        <v>26</v>
      </c>
      <c r="C196" s="111">
        <f t="shared" si="44"/>
        <v>4</v>
      </c>
      <c r="D196" s="110">
        <f t="shared" si="45"/>
        <v>1.1000000000000001</v>
      </c>
      <c r="E196" s="110">
        <f t="shared" si="46"/>
        <v>1</v>
      </c>
      <c r="F196" s="110">
        <f t="shared" si="47"/>
        <v>1</v>
      </c>
      <c r="G196" s="107">
        <f t="shared" si="60"/>
        <v>0.33333333333333298</v>
      </c>
      <c r="H196" s="196"/>
      <c r="I196" s="196"/>
      <c r="J196" s="196"/>
      <c r="K196" s="196"/>
      <c r="L196" s="197"/>
      <c r="M196" s="197"/>
      <c r="N196" s="109">
        <f t="shared" si="48"/>
        <v>0</v>
      </c>
      <c r="O196" s="109">
        <f>(SUMIF($B$21:B196,B196,$N$21:N196))</f>
        <v>0</v>
      </c>
      <c r="P196" s="109">
        <f t="shared" si="56"/>
        <v>-2.0833333333333335</v>
      </c>
      <c r="Q196" s="197"/>
      <c r="R196" s="107">
        <f t="shared" si="49"/>
        <v>0</v>
      </c>
      <c r="S196" s="109">
        <f t="shared" si="50"/>
        <v>0</v>
      </c>
      <c r="T196" s="109">
        <f t="shared" si="51"/>
        <v>0</v>
      </c>
      <c r="U196" s="109">
        <f t="shared" si="52"/>
        <v>0</v>
      </c>
      <c r="V196" s="109">
        <f t="shared" si="53"/>
        <v>0</v>
      </c>
      <c r="W196" s="109">
        <f t="shared" si="54"/>
        <v>0</v>
      </c>
      <c r="X196" s="196"/>
      <c r="Y196" s="198"/>
      <c r="Z196" s="198"/>
      <c r="AA196" s="196"/>
      <c r="AB196" s="196"/>
      <c r="AC196" s="196"/>
      <c r="AD196" s="199"/>
      <c r="AE196" s="109">
        <f t="shared" si="57"/>
        <v>-40.999999999999986</v>
      </c>
      <c r="AF196" s="109">
        <f t="shared" si="58"/>
        <v>7</v>
      </c>
      <c r="AG196" s="109">
        <f t="shared" si="59"/>
        <v>0.125</v>
      </c>
      <c r="AH196" s="190"/>
      <c r="AI196" s="190"/>
      <c r="AJ196" s="190"/>
      <c r="AK196" s="190"/>
      <c r="AL196" s="108">
        <f t="shared" si="55"/>
        <v>44371</v>
      </c>
      <c r="AM196" s="107">
        <f t="shared" si="61"/>
        <v>0</v>
      </c>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5">
        <f t="shared" si="62"/>
        <v>0</v>
      </c>
    </row>
    <row r="197" spans="1:61" ht="27.75" customHeight="1" x14ac:dyDescent="0.15">
      <c r="A197" s="112">
        <v>44372</v>
      </c>
      <c r="B197" s="111">
        <f t="shared" si="43"/>
        <v>26</v>
      </c>
      <c r="C197" s="111">
        <f t="shared" si="44"/>
        <v>5</v>
      </c>
      <c r="D197" s="110">
        <f t="shared" si="45"/>
        <v>1.1000000000000001</v>
      </c>
      <c r="E197" s="110">
        <f t="shared" si="46"/>
        <v>1</v>
      </c>
      <c r="F197" s="110">
        <f t="shared" si="47"/>
        <v>1</v>
      </c>
      <c r="G197" s="107">
        <f t="shared" si="60"/>
        <v>0.33333333333333298</v>
      </c>
      <c r="H197" s="196"/>
      <c r="I197" s="196"/>
      <c r="J197" s="196"/>
      <c r="K197" s="196"/>
      <c r="L197" s="197"/>
      <c r="M197" s="197"/>
      <c r="N197" s="109">
        <f t="shared" si="48"/>
        <v>0</v>
      </c>
      <c r="O197" s="109">
        <f>(SUMIF($B$21:B197,B197,$N$21:N197))</f>
        <v>0</v>
      </c>
      <c r="P197" s="109">
        <f t="shared" si="56"/>
        <v>-2.0833333333333335</v>
      </c>
      <c r="Q197" s="197"/>
      <c r="R197" s="107">
        <f t="shared" si="49"/>
        <v>0</v>
      </c>
      <c r="S197" s="109">
        <f t="shared" si="50"/>
        <v>0</v>
      </c>
      <c r="T197" s="109">
        <f t="shared" si="51"/>
        <v>0</v>
      </c>
      <c r="U197" s="109">
        <f t="shared" si="52"/>
        <v>0</v>
      </c>
      <c r="V197" s="109">
        <f t="shared" si="53"/>
        <v>0</v>
      </c>
      <c r="W197" s="109">
        <f t="shared" si="54"/>
        <v>0</v>
      </c>
      <c r="X197" s="196"/>
      <c r="Y197" s="198"/>
      <c r="Z197" s="198"/>
      <c r="AA197" s="196"/>
      <c r="AB197" s="196"/>
      <c r="AC197" s="196"/>
      <c r="AD197" s="199"/>
      <c r="AE197" s="109">
        <f t="shared" si="57"/>
        <v>-41.333333333333321</v>
      </c>
      <c r="AF197" s="109">
        <f t="shared" si="58"/>
        <v>7</v>
      </c>
      <c r="AG197" s="109">
        <f t="shared" si="59"/>
        <v>0.125</v>
      </c>
      <c r="AH197" s="190"/>
      <c r="AI197" s="190"/>
      <c r="AJ197" s="190"/>
      <c r="AK197" s="190"/>
      <c r="AL197" s="108">
        <f t="shared" si="55"/>
        <v>44372</v>
      </c>
      <c r="AM197" s="107">
        <f t="shared" si="61"/>
        <v>0</v>
      </c>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5">
        <f t="shared" si="62"/>
        <v>0</v>
      </c>
    </row>
    <row r="198" spans="1:61" ht="27.75" customHeight="1" x14ac:dyDescent="0.15">
      <c r="A198" s="112">
        <v>44373</v>
      </c>
      <c r="B198" s="111">
        <f t="shared" si="43"/>
        <v>26</v>
      </c>
      <c r="C198" s="111">
        <f t="shared" si="44"/>
        <v>6</v>
      </c>
      <c r="D198" s="110">
        <f t="shared" si="45"/>
        <v>1.1000000000000001</v>
      </c>
      <c r="E198" s="110">
        <f t="shared" si="46"/>
        <v>1</v>
      </c>
      <c r="F198" s="110">
        <f t="shared" si="47"/>
        <v>1</v>
      </c>
      <c r="G198" s="107">
        <f t="shared" si="60"/>
        <v>0.33333333333333298</v>
      </c>
      <c r="H198" s="196"/>
      <c r="I198" s="196"/>
      <c r="J198" s="196"/>
      <c r="K198" s="196"/>
      <c r="L198" s="197"/>
      <c r="M198" s="197"/>
      <c r="N198" s="109">
        <f t="shared" si="48"/>
        <v>0</v>
      </c>
      <c r="O198" s="109">
        <f>(SUMIF($B$21:B198,B198,$N$21:N198))</f>
        <v>0</v>
      </c>
      <c r="P198" s="109">
        <f t="shared" si="56"/>
        <v>-2.0833333333333335</v>
      </c>
      <c r="Q198" s="197"/>
      <c r="R198" s="107">
        <f t="shared" si="49"/>
        <v>0</v>
      </c>
      <c r="S198" s="109">
        <f t="shared" si="50"/>
        <v>0</v>
      </c>
      <c r="T198" s="109">
        <f t="shared" si="51"/>
        <v>0</v>
      </c>
      <c r="U198" s="109">
        <f t="shared" si="52"/>
        <v>0</v>
      </c>
      <c r="V198" s="109">
        <f t="shared" si="53"/>
        <v>0</v>
      </c>
      <c r="W198" s="109">
        <f t="shared" si="54"/>
        <v>0</v>
      </c>
      <c r="X198" s="196"/>
      <c r="Y198" s="198"/>
      <c r="Z198" s="198"/>
      <c r="AA198" s="196"/>
      <c r="AB198" s="196"/>
      <c r="AC198" s="196"/>
      <c r="AD198" s="199"/>
      <c r="AE198" s="109">
        <f t="shared" si="57"/>
        <v>-41.666666666666657</v>
      </c>
      <c r="AF198" s="109">
        <f t="shared" si="58"/>
        <v>7</v>
      </c>
      <c r="AG198" s="109">
        <f t="shared" si="59"/>
        <v>0.125</v>
      </c>
      <c r="AH198" s="190"/>
      <c r="AI198" s="190"/>
      <c r="AJ198" s="190"/>
      <c r="AK198" s="190"/>
      <c r="AL198" s="108">
        <f t="shared" si="55"/>
        <v>44373</v>
      </c>
      <c r="AM198" s="107">
        <f t="shared" si="61"/>
        <v>0</v>
      </c>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5">
        <f t="shared" si="62"/>
        <v>0</v>
      </c>
    </row>
    <row r="199" spans="1:61" ht="27.75" customHeight="1" x14ac:dyDescent="0.15">
      <c r="A199" s="112">
        <v>44374</v>
      </c>
      <c r="B199" s="111">
        <f t="shared" si="43"/>
        <v>26</v>
      </c>
      <c r="C199" s="111">
        <f t="shared" si="44"/>
        <v>7</v>
      </c>
      <c r="D199" s="110">
        <f t="shared" si="45"/>
        <v>1.1000000000000001</v>
      </c>
      <c r="E199" s="110">
        <f t="shared" si="46"/>
        <v>1</v>
      </c>
      <c r="F199" s="110">
        <f t="shared" si="47"/>
        <v>1</v>
      </c>
      <c r="G199" s="107">
        <f t="shared" si="60"/>
        <v>0</v>
      </c>
      <c r="H199" s="196"/>
      <c r="I199" s="196"/>
      <c r="J199" s="196"/>
      <c r="K199" s="196"/>
      <c r="L199" s="197"/>
      <c r="M199" s="197"/>
      <c r="N199" s="109">
        <f t="shared" si="48"/>
        <v>0</v>
      </c>
      <c r="O199" s="109">
        <f>(SUMIF($B$21:B199,B199,$N$21:N199))</f>
        <v>0</v>
      </c>
      <c r="P199" s="109">
        <f t="shared" si="56"/>
        <v>-2.0833333333333335</v>
      </c>
      <c r="Q199" s="197"/>
      <c r="R199" s="107">
        <f t="shared" si="49"/>
        <v>0</v>
      </c>
      <c r="S199" s="109">
        <f t="shared" si="50"/>
        <v>0</v>
      </c>
      <c r="T199" s="109">
        <f t="shared" si="51"/>
        <v>0</v>
      </c>
      <c r="U199" s="109">
        <f t="shared" si="52"/>
        <v>0</v>
      </c>
      <c r="V199" s="109">
        <f t="shared" si="53"/>
        <v>0</v>
      </c>
      <c r="W199" s="109">
        <f t="shared" si="54"/>
        <v>0</v>
      </c>
      <c r="X199" s="196"/>
      <c r="Y199" s="198"/>
      <c r="Z199" s="198"/>
      <c r="AA199" s="196"/>
      <c r="AB199" s="196"/>
      <c r="AC199" s="196"/>
      <c r="AD199" s="199"/>
      <c r="AE199" s="109">
        <f t="shared" si="57"/>
        <v>-41.666666666666657</v>
      </c>
      <c r="AF199" s="109">
        <f t="shared" si="58"/>
        <v>7</v>
      </c>
      <c r="AG199" s="109">
        <f t="shared" si="59"/>
        <v>0.125</v>
      </c>
      <c r="AH199" s="190"/>
      <c r="AI199" s="190"/>
      <c r="AJ199" s="190"/>
      <c r="AK199" s="190"/>
      <c r="AL199" s="108">
        <f t="shared" si="55"/>
        <v>44374</v>
      </c>
      <c r="AM199" s="107">
        <f t="shared" si="61"/>
        <v>0</v>
      </c>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5">
        <f t="shared" si="62"/>
        <v>0</v>
      </c>
    </row>
    <row r="200" spans="1:61" ht="27.75" customHeight="1" x14ac:dyDescent="0.15">
      <c r="A200" s="112">
        <v>44375</v>
      </c>
      <c r="B200" s="111">
        <f t="shared" si="43"/>
        <v>26</v>
      </c>
      <c r="C200" s="111">
        <f t="shared" si="44"/>
        <v>1</v>
      </c>
      <c r="D200" s="110">
        <f t="shared" si="45"/>
        <v>1.1000000000000001</v>
      </c>
      <c r="E200" s="110">
        <f t="shared" si="46"/>
        <v>1</v>
      </c>
      <c r="F200" s="110">
        <f t="shared" si="47"/>
        <v>1</v>
      </c>
      <c r="G200" s="107">
        <f t="shared" si="60"/>
        <v>0</v>
      </c>
      <c r="H200" s="196"/>
      <c r="I200" s="196"/>
      <c r="J200" s="196"/>
      <c r="K200" s="196"/>
      <c r="L200" s="197"/>
      <c r="M200" s="197"/>
      <c r="N200" s="109">
        <f t="shared" si="48"/>
        <v>0</v>
      </c>
      <c r="O200" s="109">
        <f>(SUMIF($B$21:B200,B200,$N$21:N200))</f>
        <v>0</v>
      </c>
      <c r="P200" s="109">
        <f t="shared" si="56"/>
        <v>-2.0833333333333335</v>
      </c>
      <c r="Q200" s="197"/>
      <c r="R200" s="107">
        <f t="shared" si="49"/>
        <v>0</v>
      </c>
      <c r="S200" s="109">
        <f t="shared" si="50"/>
        <v>0</v>
      </c>
      <c r="T200" s="109">
        <f t="shared" si="51"/>
        <v>0</v>
      </c>
      <c r="U200" s="109">
        <f t="shared" si="52"/>
        <v>0</v>
      </c>
      <c r="V200" s="109">
        <f t="shared" si="53"/>
        <v>0</v>
      </c>
      <c r="W200" s="109">
        <f t="shared" si="54"/>
        <v>0</v>
      </c>
      <c r="X200" s="196"/>
      <c r="Y200" s="198"/>
      <c r="Z200" s="198"/>
      <c r="AA200" s="196"/>
      <c r="AB200" s="196"/>
      <c r="AC200" s="196"/>
      <c r="AD200" s="199"/>
      <c r="AE200" s="109">
        <f t="shared" si="57"/>
        <v>-41.666666666666657</v>
      </c>
      <c r="AF200" s="109">
        <f t="shared" si="58"/>
        <v>7</v>
      </c>
      <c r="AG200" s="109">
        <f t="shared" si="59"/>
        <v>0.125</v>
      </c>
      <c r="AH200" s="190"/>
      <c r="AI200" s="190"/>
      <c r="AJ200" s="190"/>
      <c r="AK200" s="190"/>
      <c r="AL200" s="108">
        <f t="shared" si="55"/>
        <v>44375</v>
      </c>
      <c r="AM200" s="107">
        <f t="shared" si="61"/>
        <v>0</v>
      </c>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5">
        <f t="shared" si="62"/>
        <v>0</v>
      </c>
    </row>
    <row r="201" spans="1:61" ht="27.75" customHeight="1" x14ac:dyDescent="0.15">
      <c r="A201" s="112">
        <v>44376</v>
      </c>
      <c r="B201" s="111">
        <f t="shared" si="43"/>
        <v>27</v>
      </c>
      <c r="C201" s="111">
        <f t="shared" si="44"/>
        <v>2</v>
      </c>
      <c r="D201" s="110">
        <f t="shared" si="45"/>
        <v>1.1000000000000001</v>
      </c>
      <c r="E201" s="110">
        <f t="shared" si="46"/>
        <v>1</v>
      </c>
      <c r="F201" s="110">
        <f t="shared" si="47"/>
        <v>1</v>
      </c>
      <c r="G201" s="107">
        <f t="shared" si="60"/>
        <v>0.33333333333333331</v>
      </c>
      <c r="H201" s="196"/>
      <c r="I201" s="196"/>
      <c r="J201" s="196"/>
      <c r="K201" s="196"/>
      <c r="L201" s="197"/>
      <c r="M201" s="197"/>
      <c r="N201" s="109">
        <f t="shared" si="48"/>
        <v>0</v>
      </c>
      <c r="O201" s="109">
        <f>(SUMIF($B$21:B201,B201,$N$21:N201))</f>
        <v>0</v>
      </c>
      <c r="P201" s="109">
        <f t="shared" si="56"/>
        <v>-2.0833333333333335</v>
      </c>
      <c r="Q201" s="197"/>
      <c r="R201" s="107">
        <f t="shared" si="49"/>
        <v>0</v>
      </c>
      <c r="S201" s="109">
        <f t="shared" si="50"/>
        <v>0</v>
      </c>
      <c r="T201" s="109">
        <f t="shared" si="51"/>
        <v>0</v>
      </c>
      <c r="U201" s="109">
        <f t="shared" si="52"/>
        <v>0</v>
      </c>
      <c r="V201" s="109">
        <f t="shared" si="53"/>
        <v>0</v>
      </c>
      <c r="W201" s="109">
        <f t="shared" si="54"/>
        <v>0</v>
      </c>
      <c r="X201" s="196"/>
      <c r="Y201" s="198"/>
      <c r="Z201" s="198"/>
      <c r="AA201" s="196"/>
      <c r="AB201" s="196"/>
      <c r="AC201" s="196"/>
      <c r="AD201" s="199"/>
      <c r="AE201" s="109">
        <f t="shared" si="57"/>
        <v>-41.999999999999993</v>
      </c>
      <c r="AF201" s="109">
        <f t="shared" si="58"/>
        <v>7</v>
      </c>
      <c r="AG201" s="109">
        <f t="shared" si="59"/>
        <v>0.125</v>
      </c>
      <c r="AH201" s="190"/>
      <c r="AI201" s="190"/>
      <c r="AJ201" s="190"/>
      <c r="AK201" s="190"/>
      <c r="AL201" s="108">
        <f t="shared" si="55"/>
        <v>44376</v>
      </c>
      <c r="AM201" s="107">
        <f t="shared" si="61"/>
        <v>0</v>
      </c>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5">
        <f t="shared" si="62"/>
        <v>0</v>
      </c>
    </row>
    <row r="202" spans="1:61" ht="27.75" customHeight="1" x14ac:dyDescent="0.15">
      <c r="A202" s="112">
        <v>44377</v>
      </c>
      <c r="B202" s="111">
        <f t="shared" si="43"/>
        <v>27</v>
      </c>
      <c r="C202" s="111">
        <f t="shared" si="44"/>
        <v>3</v>
      </c>
      <c r="D202" s="110">
        <f t="shared" si="45"/>
        <v>1.1000000000000001</v>
      </c>
      <c r="E202" s="110">
        <f t="shared" si="46"/>
        <v>1</v>
      </c>
      <c r="F202" s="110">
        <f t="shared" si="47"/>
        <v>1</v>
      </c>
      <c r="G202" s="107">
        <f t="shared" si="60"/>
        <v>0.33333333333333331</v>
      </c>
      <c r="H202" s="196"/>
      <c r="I202" s="196"/>
      <c r="J202" s="196"/>
      <c r="K202" s="196"/>
      <c r="L202" s="197"/>
      <c r="M202" s="197"/>
      <c r="N202" s="109">
        <f t="shared" si="48"/>
        <v>0</v>
      </c>
      <c r="O202" s="109">
        <f>(SUMIF($B$21:B202,B202,$N$21:N202))</f>
        <v>0</v>
      </c>
      <c r="P202" s="109">
        <f t="shared" si="56"/>
        <v>-2.0833333333333335</v>
      </c>
      <c r="Q202" s="197"/>
      <c r="R202" s="107">
        <f t="shared" si="49"/>
        <v>0</v>
      </c>
      <c r="S202" s="109">
        <f t="shared" si="50"/>
        <v>0</v>
      </c>
      <c r="T202" s="109">
        <f t="shared" si="51"/>
        <v>0</v>
      </c>
      <c r="U202" s="109">
        <f t="shared" si="52"/>
        <v>0</v>
      </c>
      <c r="V202" s="109">
        <f t="shared" si="53"/>
        <v>0</v>
      </c>
      <c r="W202" s="109">
        <f t="shared" si="54"/>
        <v>0</v>
      </c>
      <c r="X202" s="196"/>
      <c r="Y202" s="198"/>
      <c r="Z202" s="198"/>
      <c r="AA202" s="196"/>
      <c r="AB202" s="196"/>
      <c r="AC202" s="196"/>
      <c r="AD202" s="199"/>
      <c r="AE202" s="109">
        <f t="shared" si="57"/>
        <v>-42.333333333333329</v>
      </c>
      <c r="AF202" s="109">
        <f t="shared" si="58"/>
        <v>7</v>
      </c>
      <c r="AG202" s="109">
        <f t="shared" si="59"/>
        <v>0.125</v>
      </c>
      <c r="AH202" s="190"/>
      <c r="AI202" s="190"/>
      <c r="AJ202" s="190"/>
      <c r="AK202" s="190"/>
      <c r="AL202" s="108">
        <f t="shared" si="55"/>
        <v>44377</v>
      </c>
      <c r="AM202" s="107">
        <f t="shared" si="61"/>
        <v>0</v>
      </c>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5">
        <f t="shared" si="62"/>
        <v>0</v>
      </c>
    </row>
    <row r="203" spans="1:61" ht="27.75" customHeight="1" x14ac:dyDescent="0.15">
      <c r="A203" s="112">
        <v>44378</v>
      </c>
      <c r="B203" s="111">
        <f t="shared" si="43"/>
        <v>27</v>
      </c>
      <c r="C203" s="111">
        <f t="shared" si="44"/>
        <v>4</v>
      </c>
      <c r="D203" s="110">
        <f t="shared" si="45"/>
        <v>1.1000000000000001</v>
      </c>
      <c r="E203" s="110">
        <f t="shared" si="46"/>
        <v>1</v>
      </c>
      <c r="F203" s="110">
        <f t="shared" si="47"/>
        <v>1</v>
      </c>
      <c r="G203" s="107">
        <f t="shared" si="60"/>
        <v>0.33333333333333298</v>
      </c>
      <c r="H203" s="196"/>
      <c r="I203" s="196"/>
      <c r="J203" s="196"/>
      <c r="K203" s="196"/>
      <c r="L203" s="197"/>
      <c r="M203" s="197"/>
      <c r="N203" s="109">
        <f t="shared" si="48"/>
        <v>0</v>
      </c>
      <c r="O203" s="109">
        <f>(SUMIF($B$21:B203,B203,$N$21:N203))</f>
        <v>0</v>
      </c>
      <c r="P203" s="109">
        <f t="shared" si="56"/>
        <v>-2.0833333333333335</v>
      </c>
      <c r="Q203" s="197"/>
      <c r="R203" s="107">
        <f t="shared" si="49"/>
        <v>0</v>
      </c>
      <c r="S203" s="109">
        <f t="shared" si="50"/>
        <v>0</v>
      </c>
      <c r="T203" s="109">
        <f t="shared" si="51"/>
        <v>0</v>
      </c>
      <c r="U203" s="109">
        <f t="shared" si="52"/>
        <v>0</v>
      </c>
      <c r="V203" s="109">
        <f t="shared" si="53"/>
        <v>0</v>
      </c>
      <c r="W203" s="109">
        <f t="shared" si="54"/>
        <v>0</v>
      </c>
      <c r="X203" s="196"/>
      <c r="Y203" s="198"/>
      <c r="Z203" s="198"/>
      <c r="AA203" s="196"/>
      <c r="AB203" s="196"/>
      <c r="AC203" s="196"/>
      <c r="AD203" s="199"/>
      <c r="AE203" s="109">
        <f t="shared" si="57"/>
        <v>-42.666666666666664</v>
      </c>
      <c r="AF203" s="109">
        <f t="shared" si="58"/>
        <v>7</v>
      </c>
      <c r="AG203" s="109">
        <f t="shared" si="59"/>
        <v>0.125</v>
      </c>
      <c r="AH203" s="190"/>
      <c r="AI203" s="190"/>
      <c r="AJ203" s="190"/>
      <c r="AK203" s="190"/>
      <c r="AL203" s="108">
        <f t="shared" si="55"/>
        <v>44378</v>
      </c>
      <c r="AM203" s="107">
        <f t="shared" si="61"/>
        <v>0</v>
      </c>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5">
        <f t="shared" si="62"/>
        <v>0</v>
      </c>
    </row>
    <row r="204" spans="1:61" ht="27.75" customHeight="1" x14ac:dyDescent="0.15">
      <c r="A204" s="112">
        <v>44379</v>
      </c>
      <c r="B204" s="111">
        <f t="shared" si="43"/>
        <v>27</v>
      </c>
      <c r="C204" s="111">
        <f t="shared" si="44"/>
        <v>5</v>
      </c>
      <c r="D204" s="110">
        <f t="shared" si="45"/>
        <v>1.1000000000000001</v>
      </c>
      <c r="E204" s="110">
        <f t="shared" si="46"/>
        <v>1</v>
      </c>
      <c r="F204" s="110">
        <f t="shared" si="47"/>
        <v>1</v>
      </c>
      <c r="G204" s="107">
        <f t="shared" si="60"/>
        <v>0.33333333333333298</v>
      </c>
      <c r="H204" s="196"/>
      <c r="I204" s="196"/>
      <c r="J204" s="196"/>
      <c r="K204" s="196"/>
      <c r="L204" s="197"/>
      <c r="M204" s="197"/>
      <c r="N204" s="109">
        <f t="shared" si="48"/>
        <v>0</v>
      </c>
      <c r="O204" s="109">
        <f>(SUMIF($B$21:B204,B204,$N$21:N204))</f>
        <v>0</v>
      </c>
      <c r="P204" s="109">
        <f t="shared" si="56"/>
        <v>-2.0833333333333335</v>
      </c>
      <c r="Q204" s="197"/>
      <c r="R204" s="107">
        <f t="shared" si="49"/>
        <v>0</v>
      </c>
      <c r="S204" s="109">
        <f t="shared" si="50"/>
        <v>0</v>
      </c>
      <c r="T204" s="109">
        <f t="shared" si="51"/>
        <v>0</v>
      </c>
      <c r="U204" s="109">
        <f t="shared" si="52"/>
        <v>0</v>
      </c>
      <c r="V204" s="109">
        <f t="shared" si="53"/>
        <v>0</v>
      </c>
      <c r="W204" s="109">
        <f t="shared" si="54"/>
        <v>0</v>
      </c>
      <c r="X204" s="196"/>
      <c r="Y204" s="198"/>
      <c r="Z204" s="198"/>
      <c r="AA204" s="196"/>
      <c r="AB204" s="196"/>
      <c r="AC204" s="196"/>
      <c r="AD204" s="199"/>
      <c r="AE204" s="109">
        <f t="shared" si="57"/>
        <v>-43</v>
      </c>
      <c r="AF204" s="109">
        <f t="shared" si="58"/>
        <v>7</v>
      </c>
      <c r="AG204" s="109">
        <f t="shared" si="59"/>
        <v>0.125</v>
      </c>
      <c r="AH204" s="190"/>
      <c r="AI204" s="190"/>
      <c r="AJ204" s="190"/>
      <c r="AK204" s="190"/>
      <c r="AL204" s="108">
        <f t="shared" si="55"/>
        <v>44379</v>
      </c>
      <c r="AM204" s="107">
        <f t="shared" si="61"/>
        <v>0</v>
      </c>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5">
        <f t="shared" si="62"/>
        <v>0</v>
      </c>
    </row>
    <row r="205" spans="1:61" ht="27.75" customHeight="1" x14ac:dyDescent="0.15">
      <c r="A205" s="112">
        <v>44380</v>
      </c>
      <c r="B205" s="111">
        <f t="shared" si="43"/>
        <v>27</v>
      </c>
      <c r="C205" s="111">
        <f t="shared" si="44"/>
        <v>6</v>
      </c>
      <c r="D205" s="110">
        <f t="shared" si="45"/>
        <v>1.1000000000000001</v>
      </c>
      <c r="E205" s="110">
        <f t="shared" si="46"/>
        <v>1</v>
      </c>
      <c r="F205" s="110">
        <f t="shared" si="47"/>
        <v>1</v>
      </c>
      <c r="G205" s="107">
        <f t="shared" si="60"/>
        <v>0.33333333333333298</v>
      </c>
      <c r="H205" s="196"/>
      <c r="I205" s="196"/>
      <c r="J205" s="196"/>
      <c r="K205" s="196"/>
      <c r="L205" s="197"/>
      <c r="M205" s="197"/>
      <c r="N205" s="109">
        <f t="shared" si="48"/>
        <v>0</v>
      </c>
      <c r="O205" s="109">
        <f>(SUMIF($B$21:B205,B205,$N$21:N205))</f>
        <v>0</v>
      </c>
      <c r="P205" s="109">
        <f t="shared" si="56"/>
        <v>-2.0833333333333335</v>
      </c>
      <c r="Q205" s="197"/>
      <c r="R205" s="107">
        <f t="shared" si="49"/>
        <v>0</v>
      </c>
      <c r="S205" s="109">
        <f t="shared" si="50"/>
        <v>0</v>
      </c>
      <c r="T205" s="109">
        <f t="shared" si="51"/>
        <v>0</v>
      </c>
      <c r="U205" s="109">
        <f t="shared" si="52"/>
        <v>0</v>
      </c>
      <c r="V205" s="109">
        <f t="shared" si="53"/>
        <v>0</v>
      </c>
      <c r="W205" s="109">
        <f t="shared" si="54"/>
        <v>0</v>
      </c>
      <c r="X205" s="196"/>
      <c r="Y205" s="198"/>
      <c r="Z205" s="198"/>
      <c r="AA205" s="196"/>
      <c r="AB205" s="196"/>
      <c r="AC205" s="196"/>
      <c r="AD205" s="199"/>
      <c r="AE205" s="109">
        <f t="shared" si="57"/>
        <v>-43.333333333333336</v>
      </c>
      <c r="AF205" s="109">
        <f t="shared" si="58"/>
        <v>7</v>
      </c>
      <c r="AG205" s="109">
        <f t="shared" si="59"/>
        <v>0.125</v>
      </c>
      <c r="AH205" s="190"/>
      <c r="AI205" s="190"/>
      <c r="AJ205" s="190"/>
      <c r="AK205" s="190"/>
      <c r="AL205" s="108">
        <f t="shared" si="55"/>
        <v>44380</v>
      </c>
      <c r="AM205" s="107">
        <f t="shared" si="61"/>
        <v>0</v>
      </c>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5">
        <f t="shared" si="62"/>
        <v>0</v>
      </c>
    </row>
    <row r="206" spans="1:61" ht="27.75" customHeight="1" x14ac:dyDescent="0.15">
      <c r="A206" s="112">
        <v>44381</v>
      </c>
      <c r="B206" s="111">
        <f t="shared" si="43"/>
        <v>27</v>
      </c>
      <c r="C206" s="111">
        <f t="shared" si="44"/>
        <v>7</v>
      </c>
      <c r="D206" s="110">
        <f t="shared" si="45"/>
        <v>1.1000000000000001</v>
      </c>
      <c r="E206" s="110">
        <f t="shared" si="46"/>
        <v>1</v>
      </c>
      <c r="F206" s="110">
        <f t="shared" si="47"/>
        <v>1</v>
      </c>
      <c r="G206" s="107">
        <f t="shared" si="60"/>
        <v>0</v>
      </c>
      <c r="H206" s="196"/>
      <c r="I206" s="196"/>
      <c r="J206" s="196"/>
      <c r="K206" s="196"/>
      <c r="L206" s="197"/>
      <c r="M206" s="197"/>
      <c r="N206" s="109">
        <f t="shared" si="48"/>
        <v>0</v>
      </c>
      <c r="O206" s="109">
        <f>(SUMIF($B$21:B206,B206,$N$21:N206))</f>
        <v>0</v>
      </c>
      <c r="P206" s="109">
        <f t="shared" si="56"/>
        <v>-2.0833333333333335</v>
      </c>
      <c r="Q206" s="197"/>
      <c r="R206" s="107">
        <f t="shared" si="49"/>
        <v>0</v>
      </c>
      <c r="S206" s="109">
        <f t="shared" si="50"/>
        <v>0</v>
      </c>
      <c r="T206" s="109">
        <f t="shared" si="51"/>
        <v>0</v>
      </c>
      <c r="U206" s="109">
        <f t="shared" si="52"/>
        <v>0</v>
      </c>
      <c r="V206" s="109">
        <f t="shared" si="53"/>
        <v>0</v>
      </c>
      <c r="W206" s="109">
        <f t="shared" si="54"/>
        <v>0</v>
      </c>
      <c r="X206" s="196"/>
      <c r="Y206" s="198"/>
      <c r="Z206" s="198"/>
      <c r="AA206" s="196"/>
      <c r="AB206" s="196"/>
      <c r="AC206" s="196"/>
      <c r="AD206" s="199"/>
      <c r="AE206" s="109">
        <f t="shared" si="57"/>
        <v>-43.333333333333336</v>
      </c>
      <c r="AF206" s="109">
        <f t="shared" si="58"/>
        <v>7</v>
      </c>
      <c r="AG206" s="109">
        <f t="shared" si="59"/>
        <v>0.125</v>
      </c>
      <c r="AH206" s="190"/>
      <c r="AI206" s="190"/>
      <c r="AJ206" s="190"/>
      <c r="AK206" s="190"/>
      <c r="AL206" s="108">
        <f t="shared" si="55"/>
        <v>44381</v>
      </c>
      <c r="AM206" s="107">
        <f t="shared" si="61"/>
        <v>0</v>
      </c>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5">
        <f t="shared" si="62"/>
        <v>0</v>
      </c>
    </row>
    <row r="207" spans="1:61" ht="27.75" customHeight="1" x14ac:dyDescent="0.15">
      <c r="A207" s="112">
        <v>44382</v>
      </c>
      <c r="B207" s="111">
        <f t="shared" si="43"/>
        <v>27</v>
      </c>
      <c r="C207" s="111">
        <f t="shared" si="44"/>
        <v>1</v>
      </c>
      <c r="D207" s="110">
        <f t="shared" si="45"/>
        <v>1.1000000000000001</v>
      </c>
      <c r="E207" s="110">
        <f t="shared" si="46"/>
        <v>1</v>
      </c>
      <c r="F207" s="110">
        <f t="shared" si="47"/>
        <v>1</v>
      </c>
      <c r="G207" s="107">
        <f t="shared" si="60"/>
        <v>0</v>
      </c>
      <c r="H207" s="196"/>
      <c r="I207" s="196"/>
      <c r="J207" s="196"/>
      <c r="K207" s="196"/>
      <c r="L207" s="197"/>
      <c r="M207" s="197"/>
      <c r="N207" s="109">
        <f t="shared" si="48"/>
        <v>0</v>
      </c>
      <c r="O207" s="109">
        <f>(SUMIF($B$21:B207,B207,$N$21:N207))</f>
        <v>0</v>
      </c>
      <c r="P207" s="109">
        <f t="shared" si="56"/>
        <v>-2.0833333333333335</v>
      </c>
      <c r="Q207" s="197"/>
      <c r="R207" s="107">
        <f t="shared" si="49"/>
        <v>0</v>
      </c>
      <c r="S207" s="109">
        <f t="shared" si="50"/>
        <v>0</v>
      </c>
      <c r="T207" s="109">
        <f t="shared" si="51"/>
        <v>0</v>
      </c>
      <c r="U207" s="109">
        <f t="shared" si="52"/>
        <v>0</v>
      </c>
      <c r="V207" s="109">
        <f t="shared" si="53"/>
        <v>0</v>
      </c>
      <c r="W207" s="109">
        <f t="shared" si="54"/>
        <v>0</v>
      </c>
      <c r="X207" s="196"/>
      <c r="Y207" s="198"/>
      <c r="Z207" s="198"/>
      <c r="AA207" s="196"/>
      <c r="AB207" s="196"/>
      <c r="AC207" s="196"/>
      <c r="AD207" s="199"/>
      <c r="AE207" s="109">
        <f t="shared" si="57"/>
        <v>-43.333333333333336</v>
      </c>
      <c r="AF207" s="109">
        <f t="shared" si="58"/>
        <v>7</v>
      </c>
      <c r="AG207" s="109">
        <f t="shared" si="59"/>
        <v>0.125</v>
      </c>
      <c r="AH207" s="190"/>
      <c r="AI207" s="190"/>
      <c r="AJ207" s="190"/>
      <c r="AK207" s="190"/>
      <c r="AL207" s="108">
        <f t="shared" si="55"/>
        <v>44382</v>
      </c>
      <c r="AM207" s="107">
        <f t="shared" si="61"/>
        <v>0</v>
      </c>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5">
        <f t="shared" si="62"/>
        <v>0</v>
      </c>
    </row>
    <row r="208" spans="1:61" ht="27.75" customHeight="1" x14ac:dyDescent="0.15">
      <c r="A208" s="112">
        <v>44383</v>
      </c>
      <c r="B208" s="111">
        <f t="shared" si="43"/>
        <v>28</v>
      </c>
      <c r="C208" s="111">
        <f t="shared" si="44"/>
        <v>2</v>
      </c>
      <c r="D208" s="110">
        <f t="shared" si="45"/>
        <v>1.1000000000000001</v>
      </c>
      <c r="E208" s="110">
        <f t="shared" si="46"/>
        <v>1</v>
      </c>
      <c r="F208" s="110">
        <f t="shared" si="47"/>
        <v>1</v>
      </c>
      <c r="G208" s="107">
        <f t="shared" si="60"/>
        <v>0.33333333333333331</v>
      </c>
      <c r="H208" s="196"/>
      <c r="I208" s="196"/>
      <c r="J208" s="196"/>
      <c r="K208" s="196"/>
      <c r="L208" s="197"/>
      <c r="M208" s="197"/>
      <c r="N208" s="109">
        <f t="shared" si="48"/>
        <v>0</v>
      </c>
      <c r="O208" s="109">
        <f>(SUMIF($B$21:B208,B208,$N$21:N208))</f>
        <v>0</v>
      </c>
      <c r="P208" s="109">
        <f t="shared" si="56"/>
        <v>-2.0833333333333335</v>
      </c>
      <c r="Q208" s="197"/>
      <c r="R208" s="107">
        <f t="shared" si="49"/>
        <v>0</v>
      </c>
      <c r="S208" s="109">
        <f t="shared" si="50"/>
        <v>0</v>
      </c>
      <c r="T208" s="109">
        <f t="shared" si="51"/>
        <v>0</v>
      </c>
      <c r="U208" s="109">
        <f t="shared" si="52"/>
        <v>0</v>
      </c>
      <c r="V208" s="109">
        <f t="shared" si="53"/>
        <v>0</v>
      </c>
      <c r="W208" s="109">
        <f t="shared" si="54"/>
        <v>0</v>
      </c>
      <c r="X208" s="196"/>
      <c r="Y208" s="198"/>
      <c r="Z208" s="198"/>
      <c r="AA208" s="196"/>
      <c r="AB208" s="196"/>
      <c r="AC208" s="196"/>
      <c r="AD208" s="199"/>
      <c r="AE208" s="109">
        <f t="shared" si="57"/>
        <v>-43.666666666666671</v>
      </c>
      <c r="AF208" s="109">
        <f t="shared" si="58"/>
        <v>7</v>
      </c>
      <c r="AG208" s="109">
        <f t="shared" si="59"/>
        <v>0.125</v>
      </c>
      <c r="AH208" s="190"/>
      <c r="AI208" s="190"/>
      <c r="AJ208" s="190"/>
      <c r="AK208" s="190"/>
      <c r="AL208" s="108">
        <f t="shared" si="55"/>
        <v>44383</v>
      </c>
      <c r="AM208" s="107">
        <f t="shared" si="61"/>
        <v>0</v>
      </c>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5">
        <f t="shared" si="62"/>
        <v>0</v>
      </c>
    </row>
    <row r="209" spans="1:61" ht="27.75" customHeight="1" x14ac:dyDescent="0.15">
      <c r="A209" s="112">
        <v>44384</v>
      </c>
      <c r="B209" s="111">
        <f t="shared" si="43"/>
        <v>28</v>
      </c>
      <c r="C209" s="111">
        <f t="shared" si="44"/>
        <v>3</v>
      </c>
      <c r="D209" s="110">
        <f t="shared" si="45"/>
        <v>1.1000000000000001</v>
      </c>
      <c r="E209" s="110">
        <f t="shared" si="46"/>
        <v>1</v>
      </c>
      <c r="F209" s="110">
        <f t="shared" si="47"/>
        <v>1</v>
      </c>
      <c r="G209" s="107">
        <f t="shared" si="60"/>
        <v>0.33333333333333331</v>
      </c>
      <c r="H209" s="196"/>
      <c r="I209" s="196"/>
      <c r="J209" s="196"/>
      <c r="K209" s="196"/>
      <c r="L209" s="197"/>
      <c r="M209" s="197"/>
      <c r="N209" s="109">
        <f t="shared" si="48"/>
        <v>0</v>
      </c>
      <c r="O209" s="109">
        <f>(SUMIF($B$21:B209,B209,$N$21:N209))</f>
        <v>0</v>
      </c>
      <c r="P209" s="109">
        <f t="shared" si="56"/>
        <v>-2.0833333333333335</v>
      </c>
      <c r="Q209" s="197"/>
      <c r="R209" s="107">
        <f t="shared" si="49"/>
        <v>0</v>
      </c>
      <c r="S209" s="109">
        <f t="shared" si="50"/>
        <v>0</v>
      </c>
      <c r="T209" s="109">
        <f t="shared" si="51"/>
        <v>0</v>
      </c>
      <c r="U209" s="109">
        <f t="shared" si="52"/>
        <v>0</v>
      </c>
      <c r="V209" s="109">
        <f t="shared" si="53"/>
        <v>0</v>
      </c>
      <c r="W209" s="109">
        <f t="shared" si="54"/>
        <v>0</v>
      </c>
      <c r="X209" s="196"/>
      <c r="Y209" s="198"/>
      <c r="Z209" s="198"/>
      <c r="AA209" s="196"/>
      <c r="AB209" s="196"/>
      <c r="AC209" s="196"/>
      <c r="AD209" s="199"/>
      <c r="AE209" s="109">
        <f t="shared" si="57"/>
        <v>-44.000000000000007</v>
      </c>
      <c r="AF209" s="109">
        <f t="shared" si="58"/>
        <v>7</v>
      </c>
      <c r="AG209" s="109">
        <f t="shared" si="59"/>
        <v>0.125</v>
      </c>
      <c r="AH209" s="190"/>
      <c r="AI209" s="190"/>
      <c r="AJ209" s="190"/>
      <c r="AK209" s="190"/>
      <c r="AL209" s="108">
        <f t="shared" si="55"/>
        <v>44384</v>
      </c>
      <c r="AM209" s="107">
        <f t="shared" si="61"/>
        <v>0</v>
      </c>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5">
        <f t="shared" si="62"/>
        <v>0</v>
      </c>
    </row>
    <row r="210" spans="1:61" ht="27.75" customHeight="1" x14ac:dyDescent="0.15">
      <c r="A210" s="112">
        <v>44385</v>
      </c>
      <c r="B210" s="111">
        <f t="shared" si="43"/>
        <v>28</v>
      </c>
      <c r="C210" s="111">
        <f t="shared" si="44"/>
        <v>4</v>
      </c>
      <c r="D210" s="110">
        <f t="shared" si="45"/>
        <v>1.1000000000000001</v>
      </c>
      <c r="E210" s="110">
        <f t="shared" si="46"/>
        <v>1</v>
      </c>
      <c r="F210" s="110">
        <f t="shared" si="47"/>
        <v>1</v>
      </c>
      <c r="G210" s="107">
        <f t="shared" si="60"/>
        <v>0.33333333333333298</v>
      </c>
      <c r="H210" s="196"/>
      <c r="I210" s="196"/>
      <c r="J210" s="196"/>
      <c r="K210" s="196"/>
      <c r="L210" s="197"/>
      <c r="M210" s="197"/>
      <c r="N210" s="109">
        <f t="shared" si="48"/>
        <v>0</v>
      </c>
      <c r="O210" s="109">
        <f>(SUMIF($B$21:B210,B210,$N$21:N210))</f>
        <v>0</v>
      </c>
      <c r="P210" s="109">
        <f t="shared" si="56"/>
        <v>-2.0833333333333335</v>
      </c>
      <c r="Q210" s="197"/>
      <c r="R210" s="107">
        <f t="shared" si="49"/>
        <v>0</v>
      </c>
      <c r="S210" s="109">
        <f t="shared" si="50"/>
        <v>0</v>
      </c>
      <c r="T210" s="109">
        <f t="shared" si="51"/>
        <v>0</v>
      </c>
      <c r="U210" s="109">
        <f t="shared" si="52"/>
        <v>0</v>
      </c>
      <c r="V210" s="109">
        <f t="shared" si="53"/>
        <v>0</v>
      </c>
      <c r="W210" s="109">
        <f t="shared" si="54"/>
        <v>0</v>
      </c>
      <c r="X210" s="196"/>
      <c r="Y210" s="198"/>
      <c r="Z210" s="198"/>
      <c r="AA210" s="196"/>
      <c r="AB210" s="196"/>
      <c r="AC210" s="196"/>
      <c r="AD210" s="199"/>
      <c r="AE210" s="109">
        <f t="shared" si="57"/>
        <v>-44.333333333333343</v>
      </c>
      <c r="AF210" s="109">
        <f t="shared" si="58"/>
        <v>7</v>
      </c>
      <c r="AG210" s="109">
        <f t="shared" si="59"/>
        <v>0.125</v>
      </c>
      <c r="AH210" s="190"/>
      <c r="AI210" s="190"/>
      <c r="AJ210" s="190"/>
      <c r="AK210" s="190"/>
      <c r="AL210" s="108">
        <f t="shared" si="55"/>
        <v>44385</v>
      </c>
      <c r="AM210" s="107">
        <f t="shared" si="61"/>
        <v>0</v>
      </c>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5">
        <f t="shared" si="62"/>
        <v>0</v>
      </c>
    </row>
    <row r="211" spans="1:61" ht="27.75" customHeight="1" x14ac:dyDescent="0.15">
      <c r="A211" s="112">
        <v>44386</v>
      </c>
      <c r="B211" s="111">
        <f t="shared" ref="B211:B274" si="63">WEEKNUM(A211,2)</f>
        <v>28</v>
      </c>
      <c r="C211" s="111">
        <f t="shared" ref="C211:C274" si="64">WEEKDAY(A211)</f>
        <v>5</v>
      </c>
      <c r="D211" s="110">
        <f t="shared" ref="D211:D274" si="65">IF(W211&gt;0,$V$14,$V$14)</f>
        <v>1.1000000000000001</v>
      </c>
      <c r="E211" s="110">
        <f t="shared" ref="E211:E274" si="66">IF(C211=1,$V$10,1)</f>
        <v>1</v>
      </c>
      <c r="F211" s="110">
        <f t="shared" ref="F211:F274" si="67">IF(OR($A$2=A211,$A$3=A211,$A$4=A211,$A$5=A211,$A$6=A211,$A$7=A211,$A$8=A211,$A$9=A211,$A$10=A211),$V$11,1)</f>
        <v>1</v>
      </c>
      <c r="G211" s="107">
        <f t="shared" si="60"/>
        <v>0.33333333333333298</v>
      </c>
      <c r="H211" s="196"/>
      <c r="I211" s="196"/>
      <c r="J211" s="196"/>
      <c r="K211" s="196"/>
      <c r="L211" s="197"/>
      <c r="M211" s="197"/>
      <c r="N211" s="109">
        <f t="shared" ref="N211:N274" si="68">((((I211-H211+N(I211&lt;H211)+(K211-J211+N(K211&lt;J211))+L211-M211))))</f>
        <v>0</v>
      </c>
      <c r="O211" s="109">
        <f>(SUMIF($B$21:B211,B211,$N$21:N211))</f>
        <v>0</v>
      </c>
      <c r="P211" s="109">
        <f t="shared" si="56"/>
        <v>-2.0833333333333335</v>
      </c>
      <c r="Q211" s="197"/>
      <c r="R211" s="107">
        <f t="shared" ref="R211:R274" si="69">((I211-H211+N(I211&lt;H211)+(K211-J211+N(K211&lt;J211))+L211-M211))*MAX(E211,F211)-N211</f>
        <v>0</v>
      </c>
      <c r="S211" s="109">
        <f t="shared" ref="S211:S274" si="70">Q211*$V$12-Q211</f>
        <v>0</v>
      </c>
      <c r="T211" s="109">
        <f t="shared" ref="T211:T274" si="71">((N211-Q211)*$V$13)-N211+Q211</f>
        <v>0</v>
      </c>
      <c r="U211" s="109">
        <f t="shared" ref="U211:U274" si="72">(W211*D211)-W211</f>
        <v>0</v>
      </c>
      <c r="V211" s="109">
        <f t="shared" ref="V211:V274" si="73">R211+S211+T211+U211</f>
        <v>0</v>
      </c>
      <c r="W211" s="109">
        <f t="shared" ref="W211:W274" si="74">(MAX(,MIN($AG$14+($AF$14&gt;$AG$14),I211+(H211&gt;I211))-MAX($AF$14,H211))+MAX(,(MIN($AG$14,I211+(H211&gt;I211))-H211)*($AF$14&gt;$AG$14))+MAX(,MIN($AG$14+($AF$14&gt;$AG$14),L211+0)-$AF$14)*(H211&gt;I211))+(MAX(,MIN($AG$14+($AF$14&gt;$AG$14),K211+(J211&gt;K211))-MAX($AF$14,J211))+MAX(,(MIN($AG$14,K211+(J211&gt;K211))-J211)*($AF$14&gt;$AG$14))+MAX(,MIN($AG$14+($AF$14&gt;$AG$14),K211+0)-$AF$14)*(J211&gt;K211))</f>
        <v>0</v>
      </c>
      <c r="X211" s="196"/>
      <c r="Y211" s="198"/>
      <c r="Z211" s="198"/>
      <c r="AA211" s="196"/>
      <c r="AB211" s="196"/>
      <c r="AC211" s="196"/>
      <c r="AD211" s="199"/>
      <c r="AE211" s="109">
        <f t="shared" si="57"/>
        <v>-44.666666666666679</v>
      </c>
      <c r="AF211" s="109">
        <f t="shared" si="58"/>
        <v>7</v>
      </c>
      <c r="AG211" s="109">
        <f t="shared" si="59"/>
        <v>0.125</v>
      </c>
      <c r="AH211" s="190"/>
      <c r="AI211" s="190"/>
      <c r="AJ211" s="190"/>
      <c r="AK211" s="190"/>
      <c r="AL211" s="108">
        <f t="shared" ref="AL211:AL274" si="75">A211</f>
        <v>44386</v>
      </c>
      <c r="AM211" s="107">
        <f t="shared" si="61"/>
        <v>0</v>
      </c>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5">
        <f t="shared" si="62"/>
        <v>0</v>
      </c>
    </row>
    <row r="212" spans="1:61" ht="27.75" customHeight="1" x14ac:dyDescent="0.15">
      <c r="A212" s="112">
        <v>44387</v>
      </c>
      <c r="B212" s="111">
        <f t="shared" si="63"/>
        <v>28</v>
      </c>
      <c r="C212" s="111">
        <f t="shared" si="64"/>
        <v>6</v>
      </c>
      <c r="D212" s="110">
        <f t="shared" si="65"/>
        <v>1.1000000000000001</v>
      </c>
      <c r="E212" s="110">
        <f t="shared" si="66"/>
        <v>1</v>
      </c>
      <c r="F212" s="110">
        <f t="shared" si="67"/>
        <v>1</v>
      </c>
      <c r="G212" s="107">
        <f t="shared" si="60"/>
        <v>0.33333333333333298</v>
      </c>
      <c r="H212" s="196"/>
      <c r="I212" s="196"/>
      <c r="J212" s="196"/>
      <c r="K212" s="196"/>
      <c r="L212" s="197"/>
      <c r="M212" s="197"/>
      <c r="N212" s="109">
        <f t="shared" si="68"/>
        <v>0</v>
      </c>
      <c r="O212" s="109">
        <f>(SUMIF($B$21:B212,B212,$N$21:N212))</f>
        <v>0</v>
      </c>
      <c r="P212" s="109">
        <f t="shared" ref="P212:P275" si="76">IF(C212=2,-$AG$13+O212,IF(P211&lt;0,-$AG$13+O212,-$AG$13+O212))</f>
        <v>-2.0833333333333335</v>
      </c>
      <c r="Q212" s="197"/>
      <c r="R212" s="107">
        <f t="shared" si="69"/>
        <v>0</v>
      </c>
      <c r="S212" s="109">
        <f t="shared" si="70"/>
        <v>0</v>
      </c>
      <c r="T212" s="109">
        <f t="shared" si="71"/>
        <v>0</v>
      </c>
      <c r="U212" s="109">
        <f t="shared" si="72"/>
        <v>0</v>
      </c>
      <c r="V212" s="109">
        <f t="shared" si="73"/>
        <v>0</v>
      </c>
      <c r="W212" s="109">
        <f t="shared" si="74"/>
        <v>0</v>
      </c>
      <c r="X212" s="196"/>
      <c r="Y212" s="198"/>
      <c r="Z212" s="198"/>
      <c r="AA212" s="196"/>
      <c r="AB212" s="196"/>
      <c r="AC212" s="196"/>
      <c r="AD212" s="199"/>
      <c r="AE212" s="109">
        <f t="shared" ref="AE212:AE275" si="77">AE211-G212+N212++Q212+V212+X212+AB212-AA212+Z212</f>
        <v>-45.000000000000014</v>
      </c>
      <c r="AF212" s="109">
        <f t="shared" ref="AF212:AF275" si="78">AF211-X212</f>
        <v>7</v>
      </c>
      <c r="AG212" s="109">
        <f t="shared" ref="AG212:AG275" si="79">AG211+Q212-AC212-AB212</f>
        <v>0.125</v>
      </c>
      <c r="AH212" s="190"/>
      <c r="AI212" s="190"/>
      <c r="AJ212" s="190"/>
      <c r="AK212" s="190"/>
      <c r="AL212" s="108">
        <f t="shared" si="75"/>
        <v>44387</v>
      </c>
      <c r="AM212" s="107">
        <f t="shared" si="61"/>
        <v>0</v>
      </c>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5">
        <f t="shared" si="62"/>
        <v>0</v>
      </c>
    </row>
    <row r="213" spans="1:61" ht="27.75" customHeight="1" x14ac:dyDescent="0.15">
      <c r="A213" s="112">
        <v>44388</v>
      </c>
      <c r="B213" s="111">
        <f t="shared" si="63"/>
        <v>28</v>
      </c>
      <c r="C213" s="111">
        <f t="shared" si="64"/>
        <v>7</v>
      </c>
      <c r="D213" s="110">
        <f t="shared" si="65"/>
        <v>1.1000000000000001</v>
      </c>
      <c r="E213" s="110">
        <f t="shared" si="66"/>
        <v>1</v>
      </c>
      <c r="F213" s="110">
        <f t="shared" si="67"/>
        <v>1</v>
      </c>
      <c r="G213" s="107">
        <f t="shared" ref="G213:G276" si="80">IF(ISERROR(VLOOKUP(A213,$A$2:$K$15,1,FALSE)),VLOOKUP(C213,$F$2:$V$8,17,FALSE),VLOOKUP(A213,$A$2:$K$15,11,FALSE))</f>
        <v>0</v>
      </c>
      <c r="H213" s="196"/>
      <c r="I213" s="196"/>
      <c r="J213" s="196"/>
      <c r="K213" s="196"/>
      <c r="L213" s="197"/>
      <c r="M213" s="197"/>
      <c r="N213" s="109">
        <f t="shared" si="68"/>
        <v>0</v>
      </c>
      <c r="O213" s="109">
        <f>(SUMIF($B$21:B213,B213,$N$21:N213))</f>
        <v>0</v>
      </c>
      <c r="P213" s="109">
        <f t="shared" si="76"/>
        <v>-2.0833333333333335</v>
      </c>
      <c r="Q213" s="197"/>
      <c r="R213" s="107">
        <f t="shared" si="69"/>
        <v>0</v>
      </c>
      <c r="S213" s="109">
        <f t="shared" si="70"/>
        <v>0</v>
      </c>
      <c r="T213" s="109">
        <f t="shared" si="71"/>
        <v>0</v>
      </c>
      <c r="U213" s="109">
        <f t="shared" si="72"/>
        <v>0</v>
      </c>
      <c r="V213" s="109">
        <f t="shared" si="73"/>
        <v>0</v>
      </c>
      <c r="W213" s="109">
        <f t="shared" si="74"/>
        <v>0</v>
      </c>
      <c r="X213" s="196"/>
      <c r="Y213" s="198"/>
      <c r="Z213" s="198"/>
      <c r="AA213" s="196"/>
      <c r="AB213" s="196"/>
      <c r="AC213" s="196"/>
      <c r="AD213" s="199"/>
      <c r="AE213" s="109">
        <f t="shared" si="77"/>
        <v>-45.000000000000014</v>
      </c>
      <c r="AF213" s="109">
        <f t="shared" si="78"/>
        <v>7</v>
      </c>
      <c r="AG213" s="109">
        <f t="shared" si="79"/>
        <v>0.125</v>
      </c>
      <c r="AH213" s="190"/>
      <c r="AI213" s="190"/>
      <c r="AJ213" s="190"/>
      <c r="AK213" s="190"/>
      <c r="AL213" s="108">
        <f t="shared" si="75"/>
        <v>44388</v>
      </c>
      <c r="AM213" s="107">
        <f t="shared" ref="AM213:AM276" si="81">SUM(AN213:BH213)</f>
        <v>0</v>
      </c>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5">
        <f t="shared" ref="BI213:BI276" si="82">IF(N213=0,0,AM213/N213)</f>
        <v>0</v>
      </c>
    </row>
    <row r="214" spans="1:61" ht="27.75" customHeight="1" x14ac:dyDescent="0.15">
      <c r="A214" s="112">
        <v>44389</v>
      </c>
      <c r="B214" s="111">
        <f t="shared" si="63"/>
        <v>28</v>
      </c>
      <c r="C214" s="111">
        <f t="shared" si="64"/>
        <v>1</v>
      </c>
      <c r="D214" s="110">
        <f t="shared" si="65"/>
        <v>1.1000000000000001</v>
      </c>
      <c r="E214" s="110">
        <f t="shared" si="66"/>
        <v>1</v>
      </c>
      <c r="F214" s="110">
        <f t="shared" si="67"/>
        <v>1</v>
      </c>
      <c r="G214" s="107">
        <f t="shared" si="80"/>
        <v>0</v>
      </c>
      <c r="H214" s="196"/>
      <c r="I214" s="196"/>
      <c r="J214" s="196"/>
      <c r="K214" s="196"/>
      <c r="L214" s="197"/>
      <c r="M214" s="197"/>
      <c r="N214" s="109">
        <f t="shared" si="68"/>
        <v>0</v>
      </c>
      <c r="O214" s="109">
        <f>(SUMIF($B$21:B214,B214,$N$21:N214))</f>
        <v>0</v>
      </c>
      <c r="P214" s="109">
        <f t="shared" si="76"/>
        <v>-2.0833333333333335</v>
      </c>
      <c r="Q214" s="197"/>
      <c r="R214" s="107">
        <f t="shared" si="69"/>
        <v>0</v>
      </c>
      <c r="S214" s="109">
        <f t="shared" si="70"/>
        <v>0</v>
      </c>
      <c r="T214" s="109">
        <f t="shared" si="71"/>
        <v>0</v>
      </c>
      <c r="U214" s="109">
        <f t="shared" si="72"/>
        <v>0</v>
      </c>
      <c r="V214" s="109">
        <f t="shared" si="73"/>
        <v>0</v>
      </c>
      <c r="W214" s="109">
        <f t="shared" si="74"/>
        <v>0</v>
      </c>
      <c r="X214" s="196"/>
      <c r="Y214" s="198"/>
      <c r="Z214" s="198"/>
      <c r="AA214" s="196"/>
      <c r="AB214" s="196"/>
      <c r="AC214" s="196"/>
      <c r="AD214" s="199"/>
      <c r="AE214" s="109">
        <f t="shared" si="77"/>
        <v>-45.000000000000014</v>
      </c>
      <c r="AF214" s="109">
        <f t="shared" si="78"/>
        <v>7</v>
      </c>
      <c r="AG214" s="109">
        <f t="shared" si="79"/>
        <v>0.125</v>
      </c>
      <c r="AH214" s="190"/>
      <c r="AI214" s="190"/>
      <c r="AJ214" s="190"/>
      <c r="AK214" s="190"/>
      <c r="AL214" s="108">
        <f t="shared" si="75"/>
        <v>44389</v>
      </c>
      <c r="AM214" s="107">
        <f t="shared" si="81"/>
        <v>0</v>
      </c>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5">
        <f t="shared" si="82"/>
        <v>0</v>
      </c>
    </row>
    <row r="215" spans="1:61" ht="27.75" customHeight="1" x14ac:dyDescent="0.15">
      <c r="A215" s="112">
        <v>44390</v>
      </c>
      <c r="B215" s="111">
        <f t="shared" si="63"/>
        <v>29</v>
      </c>
      <c r="C215" s="111">
        <f t="shared" si="64"/>
        <v>2</v>
      </c>
      <c r="D215" s="110">
        <f t="shared" si="65"/>
        <v>1.1000000000000001</v>
      </c>
      <c r="E215" s="110">
        <f t="shared" si="66"/>
        <v>1</v>
      </c>
      <c r="F215" s="110">
        <f t="shared" si="67"/>
        <v>1</v>
      </c>
      <c r="G215" s="107">
        <f t="shared" si="80"/>
        <v>0.33333333333333331</v>
      </c>
      <c r="H215" s="196"/>
      <c r="I215" s="196"/>
      <c r="J215" s="196"/>
      <c r="K215" s="196"/>
      <c r="L215" s="197"/>
      <c r="M215" s="197"/>
      <c r="N215" s="109">
        <f t="shared" si="68"/>
        <v>0</v>
      </c>
      <c r="O215" s="109">
        <f>(SUMIF($B$21:B215,B215,$N$21:N215))</f>
        <v>0</v>
      </c>
      <c r="P215" s="109">
        <f t="shared" si="76"/>
        <v>-2.0833333333333335</v>
      </c>
      <c r="Q215" s="197"/>
      <c r="R215" s="107">
        <f t="shared" si="69"/>
        <v>0</v>
      </c>
      <c r="S215" s="109">
        <f t="shared" si="70"/>
        <v>0</v>
      </c>
      <c r="T215" s="109">
        <f t="shared" si="71"/>
        <v>0</v>
      </c>
      <c r="U215" s="109">
        <f t="shared" si="72"/>
        <v>0</v>
      </c>
      <c r="V215" s="109">
        <f t="shared" si="73"/>
        <v>0</v>
      </c>
      <c r="W215" s="109">
        <f t="shared" si="74"/>
        <v>0</v>
      </c>
      <c r="X215" s="196"/>
      <c r="Y215" s="198"/>
      <c r="Z215" s="198"/>
      <c r="AA215" s="196"/>
      <c r="AB215" s="196"/>
      <c r="AC215" s="196"/>
      <c r="AD215" s="199"/>
      <c r="AE215" s="109">
        <f t="shared" si="77"/>
        <v>-45.33333333333335</v>
      </c>
      <c r="AF215" s="109">
        <f t="shared" si="78"/>
        <v>7</v>
      </c>
      <c r="AG215" s="109">
        <f t="shared" si="79"/>
        <v>0.125</v>
      </c>
      <c r="AH215" s="190"/>
      <c r="AI215" s="190"/>
      <c r="AJ215" s="190"/>
      <c r="AK215" s="190"/>
      <c r="AL215" s="108">
        <f t="shared" si="75"/>
        <v>44390</v>
      </c>
      <c r="AM215" s="107">
        <f t="shared" si="81"/>
        <v>0</v>
      </c>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5">
        <f t="shared" si="82"/>
        <v>0</v>
      </c>
    </row>
    <row r="216" spans="1:61" ht="27.75" customHeight="1" x14ac:dyDescent="0.15">
      <c r="A216" s="112">
        <v>44391</v>
      </c>
      <c r="B216" s="111">
        <f t="shared" si="63"/>
        <v>29</v>
      </c>
      <c r="C216" s="111">
        <f t="shared" si="64"/>
        <v>3</v>
      </c>
      <c r="D216" s="110">
        <f t="shared" si="65"/>
        <v>1.1000000000000001</v>
      </c>
      <c r="E216" s="110">
        <f t="shared" si="66"/>
        <v>1</v>
      </c>
      <c r="F216" s="110">
        <f t="shared" si="67"/>
        <v>1</v>
      </c>
      <c r="G216" s="107">
        <f t="shared" si="80"/>
        <v>0.33333333333333331</v>
      </c>
      <c r="H216" s="196"/>
      <c r="I216" s="196"/>
      <c r="J216" s="196"/>
      <c r="K216" s="196"/>
      <c r="L216" s="197"/>
      <c r="M216" s="197"/>
      <c r="N216" s="109">
        <f t="shared" si="68"/>
        <v>0</v>
      </c>
      <c r="O216" s="109">
        <f>(SUMIF($B$21:B216,B216,$N$21:N216))</f>
        <v>0</v>
      </c>
      <c r="P216" s="109">
        <f t="shared" si="76"/>
        <v>-2.0833333333333335</v>
      </c>
      <c r="Q216" s="197"/>
      <c r="R216" s="107">
        <f t="shared" si="69"/>
        <v>0</v>
      </c>
      <c r="S216" s="109">
        <f t="shared" si="70"/>
        <v>0</v>
      </c>
      <c r="T216" s="109">
        <f t="shared" si="71"/>
        <v>0</v>
      </c>
      <c r="U216" s="109">
        <f t="shared" si="72"/>
        <v>0</v>
      </c>
      <c r="V216" s="109">
        <f t="shared" si="73"/>
        <v>0</v>
      </c>
      <c r="W216" s="109">
        <f t="shared" si="74"/>
        <v>0</v>
      </c>
      <c r="X216" s="196"/>
      <c r="Y216" s="198"/>
      <c r="Z216" s="198"/>
      <c r="AA216" s="196"/>
      <c r="AB216" s="196"/>
      <c r="AC216" s="196"/>
      <c r="AD216" s="199"/>
      <c r="AE216" s="109">
        <f t="shared" si="77"/>
        <v>-45.666666666666686</v>
      </c>
      <c r="AF216" s="109">
        <f t="shared" si="78"/>
        <v>7</v>
      </c>
      <c r="AG216" s="109">
        <f t="shared" si="79"/>
        <v>0.125</v>
      </c>
      <c r="AH216" s="190"/>
      <c r="AI216" s="190"/>
      <c r="AJ216" s="190"/>
      <c r="AK216" s="190"/>
      <c r="AL216" s="108">
        <f t="shared" si="75"/>
        <v>44391</v>
      </c>
      <c r="AM216" s="107">
        <f t="shared" si="81"/>
        <v>0</v>
      </c>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5">
        <f t="shared" si="82"/>
        <v>0</v>
      </c>
    </row>
    <row r="217" spans="1:61" ht="27.75" customHeight="1" x14ac:dyDescent="0.15">
      <c r="A217" s="112">
        <v>44392</v>
      </c>
      <c r="B217" s="111">
        <f t="shared" si="63"/>
        <v>29</v>
      </c>
      <c r="C217" s="111">
        <f t="shared" si="64"/>
        <v>4</v>
      </c>
      <c r="D217" s="110">
        <f t="shared" si="65"/>
        <v>1.1000000000000001</v>
      </c>
      <c r="E217" s="110">
        <f t="shared" si="66"/>
        <v>1</v>
      </c>
      <c r="F217" s="110">
        <f t="shared" si="67"/>
        <v>1</v>
      </c>
      <c r="G217" s="107">
        <f t="shared" si="80"/>
        <v>0.33333333333333298</v>
      </c>
      <c r="H217" s="196"/>
      <c r="I217" s="196"/>
      <c r="J217" s="196"/>
      <c r="K217" s="196"/>
      <c r="L217" s="197"/>
      <c r="M217" s="197"/>
      <c r="N217" s="109">
        <f t="shared" si="68"/>
        <v>0</v>
      </c>
      <c r="O217" s="109">
        <f>(SUMIF($B$21:B217,B217,$N$21:N217))</f>
        <v>0</v>
      </c>
      <c r="P217" s="109">
        <f t="shared" si="76"/>
        <v>-2.0833333333333335</v>
      </c>
      <c r="Q217" s="197"/>
      <c r="R217" s="107">
        <f t="shared" si="69"/>
        <v>0</v>
      </c>
      <c r="S217" s="109">
        <f t="shared" si="70"/>
        <v>0</v>
      </c>
      <c r="T217" s="109">
        <f t="shared" si="71"/>
        <v>0</v>
      </c>
      <c r="U217" s="109">
        <f t="shared" si="72"/>
        <v>0</v>
      </c>
      <c r="V217" s="109">
        <f t="shared" si="73"/>
        <v>0</v>
      </c>
      <c r="W217" s="109">
        <f t="shared" si="74"/>
        <v>0</v>
      </c>
      <c r="X217" s="196"/>
      <c r="Y217" s="198"/>
      <c r="Z217" s="198"/>
      <c r="AA217" s="196"/>
      <c r="AB217" s="196"/>
      <c r="AC217" s="196"/>
      <c r="AD217" s="199"/>
      <c r="AE217" s="109">
        <f t="shared" si="77"/>
        <v>-46.000000000000021</v>
      </c>
      <c r="AF217" s="109">
        <f t="shared" si="78"/>
        <v>7</v>
      </c>
      <c r="AG217" s="109">
        <f t="shared" si="79"/>
        <v>0.125</v>
      </c>
      <c r="AH217" s="190"/>
      <c r="AI217" s="190"/>
      <c r="AJ217" s="190"/>
      <c r="AK217" s="190"/>
      <c r="AL217" s="108">
        <f t="shared" si="75"/>
        <v>44392</v>
      </c>
      <c r="AM217" s="107">
        <f t="shared" si="81"/>
        <v>0</v>
      </c>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5">
        <f t="shared" si="82"/>
        <v>0</v>
      </c>
    </row>
    <row r="218" spans="1:61" ht="27.75" customHeight="1" x14ac:dyDescent="0.15">
      <c r="A218" s="112">
        <v>44393</v>
      </c>
      <c r="B218" s="111">
        <f t="shared" si="63"/>
        <v>29</v>
      </c>
      <c r="C218" s="111">
        <f t="shared" si="64"/>
        <v>5</v>
      </c>
      <c r="D218" s="110">
        <f t="shared" si="65"/>
        <v>1.1000000000000001</v>
      </c>
      <c r="E218" s="110">
        <f t="shared" si="66"/>
        <v>1</v>
      </c>
      <c r="F218" s="110">
        <f t="shared" si="67"/>
        <v>1</v>
      </c>
      <c r="G218" s="107">
        <f t="shared" si="80"/>
        <v>0.33333333333333298</v>
      </c>
      <c r="H218" s="196"/>
      <c r="I218" s="196"/>
      <c r="J218" s="196"/>
      <c r="K218" s="196"/>
      <c r="L218" s="197"/>
      <c r="M218" s="197"/>
      <c r="N218" s="109">
        <f t="shared" si="68"/>
        <v>0</v>
      </c>
      <c r="O218" s="109">
        <f>(SUMIF($B$21:B218,B218,$N$21:N218))</f>
        <v>0</v>
      </c>
      <c r="P218" s="109">
        <f t="shared" si="76"/>
        <v>-2.0833333333333335</v>
      </c>
      <c r="Q218" s="197"/>
      <c r="R218" s="107">
        <f t="shared" si="69"/>
        <v>0</v>
      </c>
      <c r="S218" s="109">
        <f t="shared" si="70"/>
        <v>0</v>
      </c>
      <c r="T218" s="109">
        <f t="shared" si="71"/>
        <v>0</v>
      </c>
      <c r="U218" s="109">
        <f t="shared" si="72"/>
        <v>0</v>
      </c>
      <c r="V218" s="109">
        <f t="shared" si="73"/>
        <v>0</v>
      </c>
      <c r="W218" s="109">
        <f t="shared" si="74"/>
        <v>0</v>
      </c>
      <c r="X218" s="196"/>
      <c r="Y218" s="198"/>
      <c r="Z218" s="198"/>
      <c r="AA218" s="196"/>
      <c r="AB218" s="196"/>
      <c r="AC218" s="196"/>
      <c r="AD218" s="199"/>
      <c r="AE218" s="109">
        <f t="shared" si="77"/>
        <v>-46.333333333333357</v>
      </c>
      <c r="AF218" s="109">
        <f t="shared" si="78"/>
        <v>7</v>
      </c>
      <c r="AG218" s="109">
        <f t="shared" si="79"/>
        <v>0.125</v>
      </c>
      <c r="AH218" s="190"/>
      <c r="AI218" s="190"/>
      <c r="AJ218" s="190"/>
      <c r="AK218" s="190"/>
      <c r="AL218" s="108">
        <f t="shared" si="75"/>
        <v>44393</v>
      </c>
      <c r="AM218" s="107">
        <f t="shared" si="81"/>
        <v>0</v>
      </c>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5">
        <f t="shared" si="82"/>
        <v>0</v>
      </c>
    </row>
    <row r="219" spans="1:61" ht="27.75" customHeight="1" x14ac:dyDescent="0.15">
      <c r="A219" s="112">
        <v>44394</v>
      </c>
      <c r="B219" s="111">
        <f t="shared" si="63"/>
        <v>29</v>
      </c>
      <c r="C219" s="111">
        <f t="shared" si="64"/>
        <v>6</v>
      </c>
      <c r="D219" s="110">
        <f t="shared" si="65"/>
        <v>1.1000000000000001</v>
      </c>
      <c r="E219" s="110">
        <f t="shared" si="66"/>
        <v>1</v>
      </c>
      <c r="F219" s="110">
        <f t="shared" si="67"/>
        <v>1</v>
      </c>
      <c r="G219" s="107">
        <f t="shared" si="80"/>
        <v>0.33333333333333298</v>
      </c>
      <c r="H219" s="196"/>
      <c r="I219" s="196"/>
      <c r="J219" s="196"/>
      <c r="K219" s="196"/>
      <c r="L219" s="197"/>
      <c r="M219" s="197"/>
      <c r="N219" s="109">
        <f t="shared" si="68"/>
        <v>0</v>
      </c>
      <c r="O219" s="109">
        <f>(SUMIF($B$21:B219,B219,$N$21:N219))</f>
        <v>0</v>
      </c>
      <c r="P219" s="109">
        <f t="shared" si="76"/>
        <v>-2.0833333333333335</v>
      </c>
      <c r="Q219" s="197"/>
      <c r="R219" s="107">
        <f t="shared" si="69"/>
        <v>0</v>
      </c>
      <c r="S219" s="109">
        <f t="shared" si="70"/>
        <v>0</v>
      </c>
      <c r="T219" s="109">
        <f t="shared" si="71"/>
        <v>0</v>
      </c>
      <c r="U219" s="109">
        <f t="shared" si="72"/>
        <v>0</v>
      </c>
      <c r="V219" s="109">
        <f t="shared" si="73"/>
        <v>0</v>
      </c>
      <c r="W219" s="109">
        <f t="shared" si="74"/>
        <v>0</v>
      </c>
      <c r="X219" s="196"/>
      <c r="Y219" s="198"/>
      <c r="Z219" s="198"/>
      <c r="AA219" s="196"/>
      <c r="AB219" s="196"/>
      <c r="AC219" s="196"/>
      <c r="AD219" s="199"/>
      <c r="AE219" s="109">
        <f t="shared" si="77"/>
        <v>-46.666666666666693</v>
      </c>
      <c r="AF219" s="109">
        <f t="shared" si="78"/>
        <v>7</v>
      </c>
      <c r="AG219" s="109">
        <f t="shared" si="79"/>
        <v>0.125</v>
      </c>
      <c r="AH219" s="190"/>
      <c r="AI219" s="190"/>
      <c r="AJ219" s="190"/>
      <c r="AK219" s="190"/>
      <c r="AL219" s="108">
        <f t="shared" si="75"/>
        <v>44394</v>
      </c>
      <c r="AM219" s="107">
        <f t="shared" si="81"/>
        <v>0</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5">
        <f t="shared" si="82"/>
        <v>0</v>
      </c>
    </row>
    <row r="220" spans="1:61" ht="27.75" customHeight="1" x14ac:dyDescent="0.15">
      <c r="A220" s="112">
        <v>44395</v>
      </c>
      <c r="B220" s="111">
        <f t="shared" si="63"/>
        <v>29</v>
      </c>
      <c r="C220" s="111">
        <f t="shared" si="64"/>
        <v>7</v>
      </c>
      <c r="D220" s="110">
        <f t="shared" si="65"/>
        <v>1.1000000000000001</v>
      </c>
      <c r="E220" s="110">
        <f t="shared" si="66"/>
        <v>1</v>
      </c>
      <c r="F220" s="110">
        <f t="shared" si="67"/>
        <v>1</v>
      </c>
      <c r="G220" s="107">
        <f t="shared" si="80"/>
        <v>0</v>
      </c>
      <c r="H220" s="196"/>
      <c r="I220" s="196"/>
      <c r="J220" s="196"/>
      <c r="K220" s="196"/>
      <c r="L220" s="197"/>
      <c r="M220" s="197"/>
      <c r="N220" s="109">
        <f t="shared" si="68"/>
        <v>0</v>
      </c>
      <c r="O220" s="109">
        <f>(SUMIF($B$21:B220,B220,$N$21:N220))</f>
        <v>0</v>
      </c>
      <c r="P220" s="109">
        <f t="shared" si="76"/>
        <v>-2.0833333333333335</v>
      </c>
      <c r="Q220" s="197"/>
      <c r="R220" s="107">
        <f t="shared" si="69"/>
        <v>0</v>
      </c>
      <c r="S220" s="109">
        <f t="shared" si="70"/>
        <v>0</v>
      </c>
      <c r="T220" s="109">
        <f t="shared" si="71"/>
        <v>0</v>
      </c>
      <c r="U220" s="109">
        <f t="shared" si="72"/>
        <v>0</v>
      </c>
      <c r="V220" s="109">
        <f t="shared" si="73"/>
        <v>0</v>
      </c>
      <c r="W220" s="109">
        <f t="shared" si="74"/>
        <v>0</v>
      </c>
      <c r="X220" s="196"/>
      <c r="Y220" s="198"/>
      <c r="Z220" s="198"/>
      <c r="AA220" s="196"/>
      <c r="AB220" s="196"/>
      <c r="AC220" s="196"/>
      <c r="AD220" s="199"/>
      <c r="AE220" s="109">
        <f t="shared" si="77"/>
        <v>-46.666666666666693</v>
      </c>
      <c r="AF220" s="109">
        <f t="shared" si="78"/>
        <v>7</v>
      </c>
      <c r="AG220" s="109">
        <f t="shared" si="79"/>
        <v>0.125</v>
      </c>
      <c r="AH220" s="190"/>
      <c r="AI220" s="190"/>
      <c r="AJ220" s="190"/>
      <c r="AK220" s="190"/>
      <c r="AL220" s="108">
        <f t="shared" si="75"/>
        <v>44395</v>
      </c>
      <c r="AM220" s="107">
        <f t="shared" si="81"/>
        <v>0</v>
      </c>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5">
        <f t="shared" si="82"/>
        <v>0</v>
      </c>
    </row>
    <row r="221" spans="1:61" ht="27.75" customHeight="1" x14ac:dyDescent="0.15">
      <c r="A221" s="112">
        <v>44396</v>
      </c>
      <c r="B221" s="111">
        <f t="shared" si="63"/>
        <v>29</v>
      </c>
      <c r="C221" s="111">
        <f t="shared" si="64"/>
        <v>1</v>
      </c>
      <c r="D221" s="110">
        <f t="shared" si="65"/>
        <v>1.1000000000000001</v>
      </c>
      <c r="E221" s="110">
        <f t="shared" si="66"/>
        <v>1</v>
      </c>
      <c r="F221" s="110">
        <f t="shared" si="67"/>
        <v>1</v>
      </c>
      <c r="G221" s="107">
        <f t="shared" si="80"/>
        <v>0</v>
      </c>
      <c r="H221" s="196"/>
      <c r="I221" s="196"/>
      <c r="J221" s="196"/>
      <c r="K221" s="196"/>
      <c r="L221" s="197"/>
      <c r="M221" s="197"/>
      <c r="N221" s="109">
        <f t="shared" si="68"/>
        <v>0</v>
      </c>
      <c r="O221" s="109">
        <f>(SUMIF($B$21:B221,B221,$N$21:N221))</f>
        <v>0</v>
      </c>
      <c r="P221" s="109">
        <f t="shared" si="76"/>
        <v>-2.0833333333333335</v>
      </c>
      <c r="Q221" s="197"/>
      <c r="R221" s="107">
        <f t="shared" si="69"/>
        <v>0</v>
      </c>
      <c r="S221" s="109">
        <f t="shared" si="70"/>
        <v>0</v>
      </c>
      <c r="T221" s="109">
        <f t="shared" si="71"/>
        <v>0</v>
      </c>
      <c r="U221" s="109">
        <f t="shared" si="72"/>
        <v>0</v>
      </c>
      <c r="V221" s="109">
        <f t="shared" si="73"/>
        <v>0</v>
      </c>
      <c r="W221" s="109">
        <f t="shared" si="74"/>
        <v>0</v>
      </c>
      <c r="X221" s="196"/>
      <c r="Y221" s="198"/>
      <c r="Z221" s="198"/>
      <c r="AA221" s="196"/>
      <c r="AB221" s="196"/>
      <c r="AC221" s="196"/>
      <c r="AD221" s="199"/>
      <c r="AE221" s="109">
        <f t="shared" si="77"/>
        <v>-46.666666666666693</v>
      </c>
      <c r="AF221" s="109">
        <f t="shared" si="78"/>
        <v>7</v>
      </c>
      <c r="AG221" s="109">
        <f t="shared" si="79"/>
        <v>0.125</v>
      </c>
      <c r="AH221" s="190"/>
      <c r="AI221" s="190"/>
      <c r="AJ221" s="190"/>
      <c r="AK221" s="190"/>
      <c r="AL221" s="108">
        <f t="shared" si="75"/>
        <v>44396</v>
      </c>
      <c r="AM221" s="107">
        <f t="shared" si="81"/>
        <v>0</v>
      </c>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5">
        <f t="shared" si="82"/>
        <v>0</v>
      </c>
    </row>
    <row r="222" spans="1:61" ht="27.75" customHeight="1" x14ac:dyDescent="0.15">
      <c r="A222" s="112">
        <v>44397</v>
      </c>
      <c r="B222" s="111">
        <f t="shared" si="63"/>
        <v>30</v>
      </c>
      <c r="C222" s="111">
        <f t="shared" si="64"/>
        <v>2</v>
      </c>
      <c r="D222" s="110">
        <f t="shared" si="65"/>
        <v>1.1000000000000001</v>
      </c>
      <c r="E222" s="110">
        <f t="shared" si="66"/>
        <v>1</v>
      </c>
      <c r="F222" s="110">
        <f t="shared" si="67"/>
        <v>1</v>
      </c>
      <c r="G222" s="107">
        <f t="shared" si="80"/>
        <v>0.33333333333333331</v>
      </c>
      <c r="H222" s="196"/>
      <c r="I222" s="196"/>
      <c r="J222" s="196"/>
      <c r="K222" s="196"/>
      <c r="L222" s="197"/>
      <c r="M222" s="197"/>
      <c r="N222" s="109">
        <f t="shared" si="68"/>
        <v>0</v>
      </c>
      <c r="O222" s="109">
        <f>(SUMIF($B$21:B222,B222,$N$21:N222))</f>
        <v>0</v>
      </c>
      <c r="P222" s="109">
        <f t="shared" si="76"/>
        <v>-2.0833333333333335</v>
      </c>
      <c r="Q222" s="197"/>
      <c r="R222" s="107">
        <f t="shared" si="69"/>
        <v>0</v>
      </c>
      <c r="S222" s="109">
        <f t="shared" si="70"/>
        <v>0</v>
      </c>
      <c r="T222" s="109">
        <f t="shared" si="71"/>
        <v>0</v>
      </c>
      <c r="U222" s="109">
        <f t="shared" si="72"/>
        <v>0</v>
      </c>
      <c r="V222" s="109">
        <f t="shared" si="73"/>
        <v>0</v>
      </c>
      <c r="W222" s="109">
        <f t="shared" si="74"/>
        <v>0</v>
      </c>
      <c r="X222" s="196"/>
      <c r="Y222" s="198"/>
      <c r="Z222" s="198"/>
      <c r="AA222" s="196"/>
      <c r="AB222" s="196"/>
      <c r="AC222" s="196"/>
      <c r="AD222" s="199"/>
      <c r="AE222" s="109">
        <f t="shared" si="77"/>
        <v>-47.000000000000028</v>
      </c>
      <c r="AF222" s="109">
        <f t="shared" si="78"/>
        <v>7</v>
      </c>
      <c r="AG222" s="109">
        <f t="shared" si="79"/>
        <v>0.125</v>
      </c>
      <c r="AH222" s="190"/>
      <c r="AI222" s="190"/>
      <c r="AJ222" s="190"/>
      <c r="AK222" s="190"/>
      <c r="AL222" s="108">
        <f t="shared" si="75"/>
        <v>44397</v>
      </c>
      <c r="AM222" s="107">
        <f t="shared" si="81"/>
        <v>0</v>
      </c>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5">
        <f t="shared" si="82"/>
        <v>0</v>
      </c>
    </row>
    <row r="223" spans="1:61" ht="27.75" customHeight="1" x14ac:dyDescent="0.15">
      <c r="A223" s="112">
        <v>44398</v>
      </c>
      <c r="B223" s="111">
        <f t="shared" si="63"/>
        <v>30</v>
      </c>
      <c r="C223" s="111">
        <f t="shared" si="64"/>
        <v>3</v>
      </c>
      <c r="D223" s="110">
        <f t="shared" si="65"/>
        <v>1.1000000000000001</v>
      </c>
      <c r="E223" s="110">
        <f t="shared" si="66"/>
        <v>1</v>
      </c>
      <c r="F223" s="110">
        <f t="shared" si="67"/>
        <v>1</v>
      </c>
      <c r="G223" s="107">
        <f t="shared" si="80"/>
        <v>0.33333333333333331</v>
      </c>
      <c r="H223" s="196"/>
      <c r="I223" s="196"/>
      <c r="J223" s="196"/>
      <c r="K223" s="196"/>
      <c r="L223" s="197"/>
      <c r="M223" s="197"/>
      <c r="N223" s="109">
        <f t="shared" si="68"/>
        <v>0</v>
      </c>
      <c r="O223" s="109">
        <f>(SUMIF($B$21:B223,B223,$N$21:N223))</f>
        <v>0</v>
      </c>
      <c r="P223" s="109">
        <f t="shared" si="76"/>
        <v>-2.0833333333333335</v>
      </c>
      <c r="Q223" s="197"/>
      <c r="R223" s="107">
        <f t="shared" si="69"/>
        <v>0</v>
      </c>
      <c r="S223" s="109">
        <f t="shared" si="70"/>
        <v>0</v>
      </c>
      <c r="T223" s="109">
        <f t="shared" si="71"/>
        <v>0</v>
      </c>
      <c r="U223" s="109">
        <f t="shared" si="72"/>
        <v>0</v>
      </c>
      <c r="V223" s="109">
        <f t="shared" si="73"/>
        <v>0</v>
      </c>
      <c r="W223" s="109">
        <f t="shared" si="74"/>
        <v>0</v>
      </c>
      <c r="X223" s="196"/>
      <c r="Y223" s="198"/>
      <c r="Z223" s="198"/>
      <c r="AA223" s="196"/>
      <c r="AB223" s="196"/>
      <c r="AC223" s="196"/>
      <c r="AD223" s="199"/>
      <c r="AE223" s="109">
        <f t="shared" si="77"/>
        <v>-47.333333333333364</v>
      </c>
      <c r="AF223" s="109">
        <f t="shared" si="78"/>
        <v>7</v>
      </c>
      <c r="AG223" s="109">
        <f t="shared" si="79"/>
        <v>0.125</v>
      </c>
      <c r="AH223" s="190"/>
      <c r="AI223" s="190"/>
      <c r="AJ223" s="190"/>
      <c r="AK223" s="190"/>
      <c r="AL223" s="108">
        <f t="shared" si="75"/>
        <v>44398</v>
      </c>
      <c r="AM223" s="107">
        <f t="shared" si="81"/>
        <v>0</v>
      </c>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5">
        <f t="shared" si="82"/>
        <v>0</v>
      </c>
    </row>
    <row r="224" spans="1:61" ht="27.75" customHeight="1" x14ac:dyDescent="0.15">
      <c r="A224" s="112">
        <v>44399</v>
      </c>
      <c r="B224" s="111">
        <f t="shared" si="63"/>
        <v>30</v>
      </c>
      <c r="C224" s="111">
        <f t="shared" si="64"/>
        <v>4</v>
      </c>
      <c r="D224" s="110">
        <f t="shared" si="65"/>
        <v>1.1000000000000001</v>
      </c>
      <c r="E224" s="110">
        <f t="shared" si="66"/>
        <v>1</v>
      </c>
      <c r="F224" s="110">
        <f t="shared" si="67"/>
        <v>1</v>
      </c>
      <c r="G224" s="107">
        <f t="shared" si="80"/>
        <v>0.33333333333333298</v>
      </c>
      <c r="H224" s="196"/>
      <c r="I224" s="196"/>
      <c r="J224" s="196"/>
      <c r="K224" s="196"/>
      <c r="L224" s="197"/>
      <c r="M224" s="197"/>
      <c r="N224" s="109">
        <f t="shared" si="68"/>
        <v>0</v>
      </c>
      <c r="O224" s="109">
        <f>(SUMIF($B$21:B224,B224,$N$21:N224))</f>
        <v>0</v>
      </c>
      <c r="P224" s="109">
        <f t="shared" si="76"/>
        <v>-2.0833333333333335</v>
      </c>
      <c r="Q224" s="197"/>
      <c r="R224" s="107">
        <f t="shared" si="69"/>
        <v>0</v>
      </c>
      <c r="S224" s="109">
        <f t="shared" si="70"/>
        <v>0</v>
      </c>
      <c r="T224" s="109">
        <f t="shared" si="71"/>
        <v>0</v>
      </c>
      <c r="U224" s="109">
        <f t="shared" si="72"/>
        <v>0</v>
      </c>
      <c r="V224" s="109">
        <f t="shared" si="73"/>
        <v>0</v>
      </c>
      <c r="W224" s="109">
        <f t="shared" si="74"/>
        <v>0</v>
      </c>
      <c r="X224" s="196"/>
      <c r="Y224" s="198"/>
      <c r="Z224" s="198"/>
      <c r="AA224" s="196"/>
      <c r="AB224" s="196"/>
      <c r="AC224" s="196"/>
      <c r="AD224" s="199"/>
      <c r="AE224" s="109">
        <f t="shared" si="77"/>
        <v>-47.6666666666667</v>
      </c>
      <c r="AF224" s="109">
        <f t="shared" si="78"/>
        <v>7</v>
      </c>
      <c r="AG224" s="109">
        <f t="shared" si="79"/>
        <v>0.125</v>
      </c>
      <c r="AH224" s="190"/>
      <c r="AI224" s="190"/>
      <c r="AJ224" s="190"/>
      <c r="AK224" s="190"/>
      <c r="AL224" s="108">
        <f t="shared" si="75"/>
        <v>44399</v>
      </c>
      <c r="AM224" s="107">
        <f t="shared" si="81"/>
        <v>0</v>
      </c>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5">
        <f t="shared" si="82"/>
        <v>0</v>
      </c>
    </row>
    <row r="225" spans="1:61" ht="27.75" customHeight="1" x14ac:dyDescent="0.15">
      <c r="A225" s="112">
        <v>44400</v>
      </c>
      <c r="B225" s="111">
        <f t="shared" si="63"/>
        <v>30</v>
      </c>
      <c r="C225" s="111">
        <f t="shared" si="64"/>
        <v>5</v>
      </c>
      <c r="D225" s="110">
        <f t="shared" si="65"/>
        <v>1.1000000000000001</v>
      </c>
      <c r="E225" s="110">
        <f t="shared" si="66"/>
        <v>1</v>
      </c>
      <c r="F225" s="110">
        <f t="shared" si="67"/>
        <v>1</v>
      </c>
      <c r="G225" s="107">
        <f t="shared" si="80"/>
        <v>0.33333333333333298</v>
      </c>
      <c r="H225" s="196"/>
      <c r="I225" s="196"/>
      <c r="J225" s="196"/>
      <c r="K225" s="196"/>
      <c r="L225" s="197"/>
      <c r="M225" s="197"/>
      <c r="N225" s="109">
        <f t="shared" si="68"/>
        <v>0</v>
      </c>
      <c r="O225" s="109">
        <f>(SUMIF($B$21:B225,B225,$N$21:N225))</f>
        <v>0</v>
      </c>
      <c r="P225" s="109">
        <f t="shared" si="76"/>
        <v>-2.0833333333333335</v>
      </c>
      <c r="Q225" s="197"/>
      <c r="R225" s="107">
        <f t="shared" si="69"/>
        <v>0</v>
      </c>
      <c r="S225" s="109">
        <f t="shared" si="70"/>
        <v>0</v>
      </c>
      <c r="T225" s="109">
        <f t="shared" si="71"/>
        <v>0</v>
      </c>
      <c r="U225" s="109">
        <f t="shared" si="72"/>
        <v>0</v>
      </c>
      <c r="V225" s="109">
        <f t="shared" si="73"/>
        <v>0</v>
      </c>
      <c r="W225" s="109">
        <f t="shared" si="74"/>
        <v>0</v>
      </c>
      <c r="X225" s="196"/>
      <c r="Y225" s="198"/>
      <c r="Z225" s="198"/>
      <c r="AA225" s="196"/>
      <c r="AB225" s="196"/>
      <c r="AC225" s="196"/>
      <c r="AD225" s="199"/>
      <c r="AE225" s="109">
        <f t="shared" si="77"/>
        <v>-48.000000000000036</v>
      </c>
      <c r="AF225" s="109">
        <f t="shared" si="78"/>
        <v>7</v>
      </c>
      <c r="AG225" s="109">
        <f t="shared" si="79"/>
        <v>0.125</v>
      </c>
      <c r="AH225" s="190"/>
      <c r="AI225" s="190"/>
      <c r="AJ225" s="190"/>
      <c r="AK225" s="190"/>
      <c r="AL225" s="108">
        <f t="shared" si="75"/>
        <v>44400</v>
      </c>
      <c r="AM225" s="107">
        <f t="shared" si="81"/>
        <v>0</v>
      </c>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5">
        <f t="shared" si="82"/>
        <v>0</v>
      </c>
    </row>
    <row r="226" spans="1:61" ht="27.75" customHeight="1" x14ac:dyDescent="0.15">
      <c r="A226" s="112">
        <v>44401</v>
      </c>
      <c r="B226" s="111">
        <f t="shared" si="63"/>
        <v>30</v>
      </c>
      <c r="C226" s="111">
        <f t="shared" si="64"/>
        <v>6</v>
      </c>
      <c r="D226" s="110">
        <f t="shared" si="65"/>
        <v>1.1000000000000001</v>
      </c>
      <c r="E226" s="110">
        <f t="shared" si="66"/>
        <v>1</v>
      </c>
      <c r="F226" s="110">
        <f t="shared" si="67"/>
        <v>1</v>
      </c>
      <c r="G226" s="107">
        <f t="shared" si="80"/>
        <v>0.33333333333333298</v>
      </c>
      <c r="H226" s="196"/>
      <c r="I226" s="196"/>
      <c r="J226" s="196"/>
      <c r="K226" s="196"/>
      <c r="L226" s="197"/>
      <c r="M226" s="197"/>
      <c r="N226" s="109">
        <f t="shared" si="68"/>
        <v>0</v>
      </c>
      <c r="O226" s="109">
        <f>(SUMIF($B$21:B226,B226,$N$21:N226))</f>
        <v>0</v>
      </c>
      <c r="P226" s="109">
        <f t="shared" si="76"/>
        <v>-2.0833333333333335</v>
      </c>
      <c r="Q226" s="197"/>
      <c r="R226" s="107">
        <f t="shared" si="69"/>
        <v>0</v>
      </c>
      <c r="S226" s="109">
        <f t="shared" si="70"/>
        <v>0</v>
      </c>
      <c r="T226" s="109">
        <f t="shared" si="71"/>
        <v>0</v>
      </c>
      <c r="U226" s="109">
        <f t="shared" si="72"/>
        <v>0</v>
      </c>
      <c r="V226" s="109">
        <f t="shared" si="73"/>
        <v>0</v>
      </c>
      <c r="W226" s="109">
        <f t="shared" si="74"/>
        <v>0</v>
      </c>
      <c r="X226" s="196"/>
      <c r="Y226" s="198"/>
      <c r="Z226" s="198"/>
      <c r="AA226" s="196"/>
      <c r="AB226" s="196"/>
      <c r="AC226" s="196"/>
      <c r="AD226" s="199"/>
      <c r="AE226" s="109">
        <f t="shared" si="77"/>
        <v>-48.333333333333371</v>
      </c>
      <c r="AF226" s="109">
        <f t="shared" si="78"/>
        <v>7</v>
      </c>
      <c r="AG226" s="109">
        <f t="shared" si="79"/>
        <v>0.125</v>
      </c>
      <c r="AH226" s="190"/>
      <c r="AI226" s="190"/>
      <c r="AJ226" s="190"/>
      <c r="AK226" s="190"/>
      <c r="AL226" s="108">
        <f t="shared" si="75"/>
        <v>44401</v>
      </c>
      <c r="AM226" s="107">
        <f t="shared" si="81"/>
        <v>0</v>
      </c>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5">
        <f t="shared" si="82"/>
        <v>0</v>
      </c>
    </row>
    <row r="227" spans="1:61" ht="27.75" customHeight="1" x14ac:dyDescent="0.15">
      <c r="A227" s="112">
        <v>44402</v>
      </c>
      <c r="B227" s="111">
        <f t="shared" si="63"/>
        <v>30</v>
      </c>
      <c r="C227" s="111">
        <f t="shared" si="64"/>
        <v>7</v>
      </c>
      <c r="D227" s="110">
        <f t="shared" si="65"/>
        <v>1.1000000000000001</v>
      </c>
      <c r="E227" s="110">
        <f t="shared" si="66"/>
        <v>1</v>
      </c>
      <c r="F227" s="110">
        <f t="shared" si="67"/>
        <v>1</v>
      </c>
      <c r="G227" s="107">
        <f t="shared" si="80"/>
        <v>0</v>
      </c>
      <c r="H227" s="196"/>
      <c r="I227" s="196"/>
      <c r="J227" s="196"/>
      <c r="K227" s="196"/>
      <c r="L227" s="197"/>
      <c r="M227" s="197"/>
      <c r="N227" s="109">
        <f t="shared" si="68"/>
        <v>0</v>
      </c>
      <c r="O227" s="109">
        <f>(SUMIF($B$21:B227,B227,$N$21:N227))</f>
        <v>0</v>
      </c>
      <c r="P227" s="109">
        <f t="shared" si="76"/>
        <v>-2.0833333333333335</v>
      </c>
      <c r="Q227" s="197"/>
      <c r="R227" s="107">
        <f t="shared" si="69"/>
        <v>0</v>
      </c>
      <c r="S227" s="109">
        <f t="shared" si="70"/>
        <v>0</v>
      </c>
      <c r="T227" s="109">
        <f t="shared" si="71"/>
        <v>0</v>
      </c>
      <c r="U227" s="109">
        <f t="shared" si="72"/>
        <v>0</v>
      </c>
      <c r="V227" s="109">
        <f t="shared" si="73"/>
        <v>0</v>
      </c>
      <c r="W227" s="109">
        <f t="shared" si="74"/>
        <v>0</v>
      </c>
      <c r="X227" s="196"/>
      <c r="Y227" s="198"/>
      <c r="Z227" s="198"/>
      <c r="AA227" s="196"/>
      <c r="AB227" s="196"/>
      <c r="AC227" s="196"/>
      <c r="AD227" s="199"/>
      <c r="AE227" s="109">
        <f t="shared" si="77"/>
        <v>-48.333333333333371</v>
      </c>
      <c r="AF227" s="109">
        <f t="shared" si="78"/>
        <v>7</v>
      </c>
      <c r="AG227" s="109">
        <f t="shared" si="79"/>
        <v>0.125</v>
      </c>
      <c r="AH227" s="190"/>
      <c r="AI227" s="190"/>
      <c r="AJ227" s="190"/>
      <c r="AK227" s="190"/>
      <c r="AL227" s="108">
        <f t="shared" si="75"/>
        <v>44402</v>
      </c>
      <c r="AM227" s="107">
        <f t="shared" si="81"/>
        <v>0</v>
      </c>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5">
        <f t="shared" si="82"/>
        <v>0</v>
      </c>
    </row>
    <row r="228" spans="1:61" ht="27.75" customHeight="1" x14ac:dyDescent="0.15">
      <c r="A228" s="112">
        <v>44403</v>
      </c>
      <c r="B228" s="111">
        <f t="shared" si="63"/>
        <v>30</v>
      </c>
      <c r="C228" s="111">
        <f t="shared" si="64"/>
        <v>1</v>
      </c>
      <c r="D228" s="110">
        <f t="shared" si="65"/>
        <v>1.1000000000000001</v>
      </c>
      <c r="E228" s="110">
        <f t="shared" si="66"/>
        <v>1</v>
      </c>
      <c r="F228" s="110">
        <f t="shared" si="67"/>
        <v>1</v>
      </c>
      <c r="G228" s="107">
        <f t="shared" si="80"/>
        <v>0</v>
      </c>
      <c r="H228" s="196"/>
      <c r="I228" s="196"/>
      <c r="J228" s="196"/>
      <c r="K228" s="196"/>
      <c r="L228" s="197"/>
      <c r="M228" s="197"/>
      <c r="N228" s="109">
        <f t="shared" si="68"/>
        <v>0</v>
      </c>
      <c r="O228" s="109">
        <f>(SUMIF($B$21:B228,B228,$N$21:N228))</f>
        <v>0</v>
      </c>
      <c r="P228" s="109">
        <f t="shared" si="76"/>
        <v>-2.0833333333333335</v>
      </c>
      <c r="Q228" s="197"/>
      <c r="R228" s="107">
        <f t="shared" si="69"/>
        <v>0</v>
      </c>
      <c r="S228" s="109">
        <f t="shared" si="70"/>
        <v>0</v>
      </c>
      <c r="T228" s="109">
        <f t="shared" si="71"/>
        <v>0</v>
      </c>
      <c r="U228" s="109">
        <f t="shared" si="72"/>
        <v>0</v>
      </c>
      <c r="V228" s="109">
        <f t="shared" si="73"/>
        <v>0</v>
      </c>
      <c r="W228" s="109">
        <f t="shared" si="74"/>
        <v>0</v>
      </c>
      <c r="X228" s="196"/>
      <c r="Y228" s="198"/>
      <c r="Z228" s="198"/>
      <c r="AA228" s="196"/>
      <c r="AB228" s="196"/>
      <c r="AC228" s="196"/>
      <c r="AD228" s="199"/>
      <c r="AE228" s="109">
        <f t="shared" si="77"/>
        <v>-48.333333333333371</v>
      </c>
      <c r="AF228" s="109">
        <f t="shared" si="78"/>
        <v>7</v>
      </c>
      <c r="AG228" s="109">
        <f t="shared" si="79"/>
        <v>0.125</v>
      </c>
      <c r="AH228" s="190"/>
      <c r="AI228" s="190"/>
      <c r="AJ228" s="190"/>
      <c r="AK228" s="190"/>
      <c r="AL228" s="108">
        <f t="shared" si="75"/>
        <v>44403</v>
      </c>
      <c r="AM228" s="107">
        <f t="shared" si="81"/>
        <v>0</v>
      </c>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5">
        <f t="shared" si="82"/>
        <v>0</v>
      </c>
    </row>
    <row r="229" spans="1:61" ht="27.75" customHeight="1" x14ac:dyDescent="0.15">
      <c r="A229" s="112">
        <v>44404</v>
      </c>
      <c r="B229" s="111">
        <f t="shared" si="63"/>
        <v>31</v>
      </c>
      <c r="C229" s="111">
        <f t="shared" si="64"/>
        <v>2</v>
      </c>
      <c r="D229" s="110">
        <f t="shared" si="65"/>
        <v>1.1000000000000001</v>
      </c>
      <c r="E229" s="110">
        <f t="shared" si="66"/>
        <v>1</v>
      </c>
      <c r="F229" s="110">
        <f t="shared" si="67"/>
        <v>1</v>
      </c>
      <c r="G229" s="107">
        <f t="shared" si="80"/>
        <v>0.33333333333333331</v>
      </c>
      <c r="H229" s="196"/>
      <c r="I229" s="196"/>
      <c r="J229" s="196"/>
      <c r="K229" s="196"/>
      <c r="L229" s="197"/>
      <c r="M229" s="197"/>
      <c r="N229" s="109">
        <f t="shared" si="68"/>
        <v>0</v>
      </c>
      <c r="O229" s="109">
        <f>(SUMIF($B$21:B229,B229,$N$21:N229))</f>
        <v>0</v>
      </c>
      <c r="P229" s="109">
        <f t="shared" si="76"/>
        <v>-2.0833333333333335</v>
      </c>
      <c r="Q229" s="197"/>
      <c r="R229" s="107">
        <f t="shared" si="69"/>
        <v>0</v>
      </c>
      <c r="S229" s="109">
        <f t="shared" si="70"/>
        <v>0</v>
      </c>
      <c r="T229" s="109">
        <f t="shared" si="71"/>
        <v>0</v>
      </c>
      <c r="U229" s="109">
        <f t="shared" si="72"/>
        <v>0</v>
      </c>
      <c r="V229" s="109">
        <f t="shared" si="73"/>
        <v>0</v>
      </c>
      <c r="W229" s="109">
        <f t="shared" si="74"/>
        <v>0</v>
      </c>
      <c r="X229" s="196"/>
      <c r="Y229" s="198"/>
      <c r="Z229" s="198"/>
      <c r="AA229" s="196"/>
      <c r="AB229" s="196"/>
      <c r="AC229" s="196"/>
      <c r="AD229" s="199"/>
      <c r="AE229" s="109">
        <f t="shared" si="77"/>
        <v>-48.666666666666707</v>
      </c>
      <c r="AF229" s="109">
        <f t="shared" si="78"/>
        <v>7</v>
      </c>
      <c r="AG229" s="109">
        <f t="shared" si="79"/>
        <v>0.125</v>
      </c>
      <c r="AH229" s="190"/>
      <c r="AI229" s="190"/>
      <c r="AJ229" s="190"/>
      <c r="AK229" s="190"/>
      <c r="AL229" s="108">
        <f t="shared" si="75"/>
        <v>44404</v>
      </c>
      <c r="AM229" s="107">
        <f t="shared" si="81"/>
        <v>0</v>
      </c>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5">
        <f t="shared" si="82"/>
        <v>0</v>
      </c>
    </row>
    <row r="230" spans="1:61" ht="27.75" customHeight="1" x14ac:dyDescent="0.15">
      <c r="A230" s="112">
        <v>44405</v>
      </c>
      <c r="B230" s="111">
        <f t="shared" si="63"/>
        <v>31</v>
      </c>
      <c r="C230" s="111">
        <f t="shared" si="64"/>
        <v>3</v>
      </c>
      <c r="D230" s="110">
        <f t="shared" si="65"/>
        <v>1.1000000000000001</v>
      </c>
      <c r="E230" s="110">
        <f t="shared" si="66"/>
        <v>1</v>
      </c>
      <c r="F230" s="110">
        <f t="shared" si="67"/>
        <v>1</v>
      </c>
      <c r="G230" s="107">
        <f t="shared" si="80"/>
        <v>0.33333333333333331</v>
      </c>
      <c r="H230" s="196"/>
      <c r="I230" s="196"/>
      <c r="J230" s="196"/>
      <c r="K230" s="196"/>
      <c r="L230" s="197"/>
      <c r="M230" s="197"/>
      <c r="N230" s="109">
        <f t="shared" si="68"/>
        <v>0</v>
      </c>
      <c r="O230" s="109">
        <f>(SUMIF($B$21:B230,B230,$N$21:N230))</f>
        <v>0</v>
      </c>
      <c r="P230" s="109">
        <f t="shared" si="76"/>
        <v>-2.0833333333333335</v>
      </c>
      <c r="Q230" s="197"/>
      <c r="R230" s="107">
        <f t="shared" si="69"/>
        <v>0</v>
      </c>
      <c r="S230" s="109">
        <f t="shared" si="70"/>
        <v>0</v>
      </c>
      <c r="T230" s="109">
        <f t="shared" si="71"/>
        <v>0</v>
      </c>
      <c r="U230" s="109">
        <f t="shared" si="72"/>
        <v>0</v>
      </c>
      <c r="V230" s="109">
        <f t="shared" si="73"/>
        <v>0</v>
      </c>
      <c r="W230" s="109">
        <f t="shared" si="74"/>
        <v>0</v>
      </c>
      <c r="X230" s="196"/>
      <c r="Y230" s="198"/>
      <c r="Z230" s="198"/>
      <c r="AA230" s="196"/>
      <c r="AB230" s="196"/>
      <c r="AC230" s="196"/>
      <c r="AD230" s="199"/>
      <c r="AE230" s="109">
        <f t="shared" si="77"/>
        <v>-49.000000000000043</v>
      </c>
      <c r="AF230" s="109">
        <f t="shared" si="78"/>
        <v>7</v>
      </c>
      <c r="AG230" s="109">
        <f t="shared" si="79"/>
        <v>0.125</v>
      </c>
      <c r="AH230" s="190"/>
      <c r="AI230" s="190"/>
      <c r="AJ230" s="190"/>
      <c r="AK230" s="190"/>
      <c r="AL230" s="108">
        <f t="shared" si="75"/>
        <v>44405</v>
      </c>
      <c r="AM230" s="107">
        <f t="shared" si="81"/>
        <v>0</v>
      </c>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5">
        <f t="shared" si="82"/>
        <v>0</v>
      </c>
    </row>
    <row r="231" spans="1:61" ht="27.75" customHeight="1" x14ac:dyDescent="0.15">
      <c r="A231" s="112">
        <v>44406</v>
      </c>
      <c r="B231" s="111">
        <f t="shared" si="63"/>
        <v>31</v>
      </c>
      <c r="C231" s="111">
        <f t="shared" si="64"/>
        <v>4</v>
      </c>
      <c r="D231" s="110">
        <f t="shared" si="65"/>
        <v>1.1000000000000001</v>
      </c>
      <c r="E231" s="110">
        <f t="shared" si="66"/>
        <v>1</v>
      </c>
      <c r="F231" s="110">
        <f t="shared" si="67"/>
        <v>1</v>
      </c>
      <c r="G231" s="107">
        <f t="shared" si="80"/>
        <v>0.33333333333333298</v>
      </c>
      <c r="H231" s="196"/>
      <c r="I231" s="196"/>
      <c r="J231" s="196"/>
      <c r="K231" s="196"/>
      <c r="L231" s="197"/>
      <c r="M231" s="197"/>
      <c r="N231" s="109">
        <f t="shared" si="68"/>
        <v>0</v>
      </c>
      <c r="O231" s="109">
        <f>(SUMIF($B$21:B231,B231,$N$21:N231))</f>
        <v>0</v>
      </c>
      <c r="P231" s="109">
        <f t="shared" si="76"/>
        <v>-2.0833333333333335</v>
      </c>
      <c r="Q231" s="197"/>
      <c r="R231" s="107">
        <f t="shared" si="69"/>
        <v>0</v>
      </c>
      <c r="S231" s="109">
        <f t="shared" si="70"/>
        <v>0</v>
      </c>
      <c r="T231" s="109">
        <f t="shared" si="71"/>
        <v>0</v>
      </c>
      <c r="U231" s="109">
        <f t="shared" si="72"/>
        <v>0</v>
      </c>
      <c r="V231" s="109">
        <f t="shared" si="73"/>
        <v>0</v>
      </c>
      <c r="W231" s="109">
        <f t="shared" si="74"/>
        <v>0</v>
      </c>
      <c r="X231" s="196"/>
      <c r="Y231" s="198"/>
      <c r="Z231" s="198"/>
      <c r="AA231" s="196"/>
      <c r="AB231" s="196"/>
      <c r="AC231" s="196"/>
      <c r="AD231" s="199"/>
      <c r="AE231" s="109">
        <f t="shared" si="77"/>
        <v>-49.333333333333378</v>
      </c>
      <c r="AF231" s="109">
        <f t="shared" si="78"/>
        <v>7</v>
      </c>
      <c r="AG231" s="109">
        <f t="shared" si="79"/>
        <v>0.125</v>
      </c>
      <c r="AH231" s="190"/>
      <c r="AI231" s="190"/>
      <c r="AJ231" s="190"/>
      <c r="AK231" s="190"/>
      <c r="AL231" s="108">
        <f t="shared" si="75"/>
        <v>44406</v>
      </c>
      <c r="AM231" s="107">
        <f t="shared" si="81"/>
        <v>0</v>
      </c>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5">
        <f t="shared" si="82"/>
        <v>0</v>
      </c>
    </row>
    <row r="232" spans="1:61" ht="27.75" customHeight="1" x14ac:dyDescent="0.15">
      <c r="A232" s="112">
        <v>44407</v>
      </c>
      <c r="B232" s="111">
        <f t="shared" si="63"/>
        <v>31</v>
      </c>
      <c r="C232" s="111">
        <f t="shared" si="64"/>
        <v>5</v>
      </c>
      <c r="D232" s="110">
        <f t="shared" si="65"/>
        <v>1.1000000000000001</v>
      </c>
      <c r="E232" s="110">
        <f t="shared" si="66"/>
        <v>1</v>
      </c>
      <c r="F232" s="110">
        <f t="shared" si="67"/>
        <v>1</v>
      </c>
      <c r="G232" s="107">
        <f t="shared" si="80"/>
        <v>0.33333333333333298</v>
      </c>
      <c r="H232" s="196"/>
      <c r="I232" s="196"/>
      <c r="J232" s="196"/>
      <c r="K232" s="196"/>
      <c r="L232" s="197"/>
      <c r="M232" s="197"/>
      <c r="N232" s="109">
        <f t="shared" si="68"/>
        <v>0</v>
      </c>
      <c r="O232" s="109">
        <f>(SUMIF($B$21:B232,B232,$N$21:N232))</f>
        <v>0</v>
      </c>
      <c r="P232" s="109">
        <f t="shared" si="76"/>
        <v>-2.0833333333333335</v>
      </c>
      <c r="Q232" s="197"/>
      <c r="R232" s="107">
        <f t="shared" si="69"/>
        <v>0</v>
      </c>
      <c r="S232" s="109">
        <f t="shared" si="70"/>
        <v>0</v>
      </c>
      <c r="T232" s="109">
        <f t="shared" si="71"/>
        <v>0</v>
      </c>
      <c r="U232" s="109">
        <f t="shared" si="72"/>
        <v>0</v>
      </c>
      <c r="V232" s="109">
        <f t="shared" si="73"/>
        <v>0</v>
      </c>
      <c r="W232" s="109">
        <f t="shared" si="74"/>
        <v>0</v>
      </c>
      <c r="X232" s="196"/>
      <c r="Y232" s="198"/>
      <c r="Z232" s="198"/>
      <c r="AA232" s="196"/>
      <c r="AB232" s="196"/>
      <c r="AC232" s="196"/>
      <c r="AD232" s="199"/>
      <c r="AE232" s="109">
        <f t="shared" si="77"/>
        <v>-49.666666666666714</v>
      </c>
      <c r="AF232" s="109">
        <f t="shared" si="78"/>
        <v>7</v>
      </c>
      <c r="AG232" s="109">
        <f t="shared" si="79"/>
        <v>0.125</v>
      </c>
      <c r="AH232" s="190"/>
      <c r="AI232" s="190"/>
      <c r="AJ232" s="190"/>
      <c r="AK232" s="190"/>
      <c r="AL232" s="108">
        <f t="shared" si="75"/>
        <v>44407</v>
      </c>
      <c r="AM232" s="107">
        <f t="shared" si="81"/>
        <v>0</v>
      </c>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5">
        <f t="shared" si="82"/>
        <v>0</v>
      </c>
    </row>
    <row r="233" spans="1:61" ht="27.75" customHeight="1" x14ac:dyDescent="0.15">
      <c r="A233" s="112">
        <v>44408</v>
      </c>
      <c r="B233" s="111">
        <f t="shared" si="63"/>
        <v>31</v>
      </c>
      <c r="C233" s="111">
        <f t="shared" si="64"/>
        <v>6</v>
      </c>
      <c r="D233" s="110">
        <f t="shared" si="65"/>
        <v>1.1000000000000001</v>
      </c>
      <c r="E233" s="110">
        <f t="shared" si="66"/>
        <v>1</v>
      </c>
      <c r="F233" s="110">
        <f t="shared" si="67"/>
        <v>1.25</v>
      </c>
      <c r="G233" s="107">
        <f t="shared" si="80"/>
        <v>0</v>
      </c>
      <c r="H233" s="196"/>
      <c r="I233" s="196"/>
      <c r="J233" s="196"/>
      <c r="K233" s="196"/>
      <c r="L233" s="197"/>
      <c r="M233" s="197"/>
      <c r="N233" s="109">
        <f t="shared" si="68"/>
        <v>0</v>
      </c>
      <c r="O233" s="109">
        <f>(SUMIF($B$21:B233,B233,$N$21:N233))</f>
        <v>0</v>
      </c>
      <c r="P233" s="109">
        <f t="shared" si="76"/>
        <v>-2.0833333333333335</v>
      </c>
      <c r="Q233" s="197"/>
      <c r="R233" s="107">
        <f t="shared" si="69"/>
        <v>0</v>
      </c>
      <c r="S233" s="109">
        <f t="shared" si="70"/>
        <v>0</v>
      </c>
      <c r="T233" s="109">
        <f t="shared" si="71"/>
        <v>0</v>
      </c>
      <c r="U233" s="109">
        <f t="shared" si="72"/>
        <v>0</v>
      </c>
      <c r="V233" s="109">
        <f t="shared" si="73"/>
        <v>0</v>
      </c>
      <c r="W233" s="109">
        <f t="shared" si="74"/>
        <v>0</v>
      </c>
      <c r="X233" s="196"/>
      <c r="Y233" s="198"/>
      <c r="Z233" s="198"/>
      <c r="AA233" s="196"/>
      <c r="AB233" s="196"/>
      <c r="AC233" s="196"/>
      <c r="AD233" s="199"/>
      <c r="AE233" s="109">
        <f t="shared" si="77"/>
        <v>-49.666666666666714</v>
      </c>
      <c r="AF233" s="109">
        <f t="shared" si="78"/>
        <v>7</v>
      </c>
      <c r="AG233" s="109">
        <f t="shared" si="79"/>
        <v>0.125</v>
      </c>
      <c r="AH233" s="190"/>
      <c r="AI233" s="190"/>
      <c r="AJ233" s="190"/>
      <c r="AK233" s="190"/>
      <c r="AL233" s="108">
        <f t="shared" si="75"/>
        <v>44408</v>
      </c>
      <c r="AM233" s="107">
        <f t="shared" si="81"/>
        <v>0</v>
      </c>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5">
        <f t="shared" si="82"/>
        <v>0</v>
      </c>
    </row>
    <row r="234" spans="1:61" ht="27.75" customHeight="1" x14ac:dyDescent="0.15">
      <c r="A234" s="112">
        <v>44409</v>
      </c>
      <c r="B234" s="111">
        <f t="shared" si="63"/>
        <v>31</v>
      </c>
      <c r="C234" s="111">
        <f t="shared" si="64"/>
        <v>7</v>
      </c>
      <c r="D234" s="110">
        <f t="shared" si="65"/>
        <v>1.1000000000000001</v>
      </c>
      <c r="E234" s="110">
        <f t="shared" si="66"/>
        <v>1</v>
      </c>
      <c r="F234" s="110">
        <f t="shared" si="67"/>
        <v>1</v>
      </c>
      <c r="G234" s="107">
        <f t="shared" si="80"/>
        <v>0</v>
      </c>
      <c r="H234" s="196"/>
      <c r="I234" s="196"/>
      <c r="J234" s="196"/>
      <c r="K234" s="196"/>
      <c r="L234" s="197"/>
      <c r="M234" s="197"/>
      <c r="N234" s="109">
        <f t="shared" si="68"/>
        <v>0</v>
      </c>
      <c r="O234" s="109">
        <f>(SUMIF($B$21:B234,B234,$N$21:N234))</f>
        <v>0</v>
      </c>
      <c r="P234" s="109">
        <f t="shared" si="76"/>
        <v>-2.0833333333333335</v>
      </c>
      <c r="Q234" s="197"/>
      <c r="R234" s="107">
        <f t="shared" si="69"/>
        <v>0</v>
      </c>
      <c r="S234" s="109">
        <f t="shared" si="70"/>
        <v>0</v>
      </c>
      <c r="T234" s="109">
        <f t="shared" si="71"/>
        <v>0</v>
      </c>
      <c r="U234" s="109">
        <f t="shared" si="72"/>
        <v>0</v>
      </c>
      <c r="V234" s="109">
        <f t="shared" si="73"/>
        <v>0</v>
      </c>
      <c r="W234" s="109">
        <f t="shared" si="74"/>
        <v>0</v>
      </c>
      <c r="X234" s="196"/>
      <c r="Y234" s="198"/>
      <c r="Z234" s="198"/>
      <c r="AA234" s="196"/>
      <c r="AB234" s="196"/>
      <c r="AC234" s="196"/>
      <c r="AD234" s="199"/>
      <c r="AE234" s="109">
        <f t="shared" si="77"/>
        <v>-49.666666666666714</v>
      </c>
      <c r="AF234" s="109">
        <f t="shared" si="78"/>
        <v>7</v>
      </c>
      <c r="AG234" s="109">
        <f t="shared" si="79"/>
        <v>0.125</v>
      </c>
      <c r="AH234" s="190"/>
      <c r="AI234" s="190"/>
      <c r="AJ234" s="190"/>
      <c r="AK234" s="190"/>
      <c r="AL234" s="108">
        <f t="shared" si="75"/>
        <v>44409</v>
      </c>
      <c r="AM234" s="107">
        <f t="shared" si="81"/>
        <v>0</v>
      </c>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5">
        <f t="shared" si="82"/>
        <v>0</v>
      </c>
    </row>
    <row r="235" spans="1:61" ht="27.75" customHeight="1" x14ac:dyDescent="0.15">
      <c r="A235" s="112">
        <v>44410</v>
      </c>
      <c r="B235" s="111">
        <f t="shared" si="63"/>
        <v>31</v>
      </c>
      <c r="C235" s="111">
        <f t="shared" si="64"/>
        <v>1</v>
      </c>
      <c r="D235" s="110">
        <f t="shared" si="65"/>
        <v>1.1000000000000001</v>
      </c>
      <c r="E235" s="110">
        <f t="shared" si="66"/>
        <v>1</v>
      </c>
      <c r="F235" s="110">
        <f t="shared" si="67"/>
        <v>1</v>
      </c>
      <c r="G235" s="107">
        <f t="shared" si="80"/>
        <v>0</v>
      </c>
      <c r="H235" s="196"/>
      <c r="I235" s="196"/>
      <c r="J235" s="196"/>
      <c r="K235" s="196"/>
      <c r="L235" s="197"/>
      <c r="M235" s="197"/>
      <c r="N235" s="109">
        <f t="shared" si="68"/>
        <v>0</v>
      </c>
      <c r="O235" s="109">
        <f>(SUMIF($B$21:B235,B235,$N$21:N235))</f>
        <v>0</v>
      </c>
      <c r="P235" s="109">
        <f t="shared" si="76"/>
        <v>-2.0833333333333335</v>
      </c>
      <c r="Q235" s="197"/>
      <c r="R235" s="107">
        <f t="shared" si="69"/>
        <v>0</v>
      </c>
      <c r="S235" s="109">
        <f t="shared" si="70"/>
        <v>0</v>
      </c>
      <c r="T235" s="109">
        <f t="shared" si="71"/>
        <v>0</v>
      </c>
      <c r="U235" s="109">
        <f t="shared" si="72"/>
        <v>0</v>
      </c>
      <c r="V235" s="109">
        <f t="shared" si="73"/>
        <v>0</v>
      </c>
      <c r="W235" s="109">
        <f t="shared" si="74"/>
        <v>0</v>
      </c>
      <c r="X235" s="196"/>
      <c r="Y235" s="198"/>
      <c r="Z235" s="198"/>
      <c r="AA235" s="196"/>
      <c r="AB235" s="196"/>
      <c r="AC235" s="196"/>
      <c r="AD235" s="199"/>
      <c r="AE235" s="109">
        <f t="shared" si="77"/>
        <v>-49.666666666666714</v>
      </c>
      <c r="AF235" s="109">
        <f t="shared" si="78"/>
        <v>7</v>
      </c>
      <c r="AG235" s="109">
        <f t="shared" si="79"/>
        <v>0.125</v>
      </c>
      <c r="AH235" s="190"/>
      <c r="AI235" s="190"/>
      <c r="AJ235" s="190"/>
      <c r="AK235" s="190"/>
      <c r="AL235" s="108">
        <f t="shared" si="75"/>
        <v>44410</v>
      </c>
      <c r="AM235" s="107">
        <f t="shared" si="81"/>
        <v>0</v>
      </c>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5">
        <f t="shared" si="82"/>
        <v>0</v>
      </c>
    </row>
    <row r="236" spans="1:61" ht="27.75" customHeight="1" x14ac:dyDescent="0.15">
      <c r="A236" s="112">
        <v>44411</v>
      </c>
      <c r="B236" s="111">
        <f t="shared" si="63"/>
        <v>32</v>
      </c>
      <c r="C236" s="111">
        <f t="shared" si="64"/>
        <v>2</v>
      </c>
      <c r="D236" s="110">
        <f t="shared" si="65"/>
        <v>1.1000000000000001</v>
      </c>
      <c r="E236" s="110">
        <f t="shared" si="66"/>
        <v>1</v>
      </c>
      <c r="F236" s="110">
        <f t="shared" si="67"/>
        <v>1</v>
      </c>
      <c r="G236" s="107">
        <f t="shared" si="80"/>
        <v>0.33333333333333331</v>
      </c>
      <c r="H236" s="196"/>
      <c r="I236" s="196"/>
      <c r="J236" s="196"/>
      <c r="K236" s="196"/>
      <c r="L236" s="197"/>
      <c r="M236" s="197"/>
      <c r="N236" s="109">
        <f t="shared" si="68"/>
        <v>0</v>
      </c>
      <c r="O236" s="109">
        <f>(SUMIF($B$21:B236,B236,$N$21:N236))</f>
        <v>0</v>
      </c>
      <c r="P236" s="109">
        <f t="shared" si="76"/>
        <v>-2.0833333333333335</v>
      </c>
      <c r="Q236" s="197"/>
      <c r="R236" s="107">
        <f t="shared" si="69"/>
        <v>0</v>
      </c>
      <c r="S236" s="109">
        <f t="shared" si="70"/>
        <v>0</v>
      </c>
      <c r="T236" s="109">
        <f t="shared" si="71"/>
        <v>0</v>
      </c>
      <c r="U236" s="109">
        <f t="shared" si="72"/>
        <v>0</v>
      </c>
      <c r="V236" s="109">
        <f t="shared" si="73"/>
        <v>0</v>
      </c>
      <c r="W236" s="109">
        <f t="shared" si="74"/>
        <v>0</v>
      </c>
      <c r="X236" s="196"/>
      <c r="Y236" s="198"/>
      <c r="Z236" s="198"/>
      <c r="AA236" s="196"/>
      <c r="AB236" s="196"/>
      <c r="AC236" s="196"/>
      <c r="AD236" s="199"/>
      <c r="AE236" s="109">
        <f t="shared" si="77"/>
        <v>-50.00000000000005</v>
      </c>
      <c r="AF236" s="109">
        <f t="shared" si="78"/>
        <v>7</v>
      </c>
      <c r="AG236" s="109">
        <f t="shared" si="79"/>
        <v>0.125</v>
      </c>
      <c r="AH236" s="190"/>
      <c r="AI236" s="190"/>
      <c r="AJ236" s="190"/>
      <c r="AK236" s="190"/>
      <c r="AL236" s="108">
        <f t="shared" si="75"/>
        <v>44411</v>
      </c>
      <c r="AM236" s="107">
        <f t="shared" si="81"/>
        <v>0</v>
      </c>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5">
        <f t="shared" si="82"/>
        <v>0</v>
      </c>
    </row>
    <row r="237" spans="1:61" ht="27.75" customHeight="1" x14ac:dyDescent="0.15">
      <c r="A237" s="112">
        <v>44412</v>
      </c>
      <c r="B237" s="111">
        <f t="shared" si="63"/>
        <v>32</v>
      </c>
      <c r="C237" s="111">
        <f t="shared" si="64"/>
        <v>3</v>
      </c>
      <c r="D237" s="110">
        <f t="shared" si="65"/>
        <v>1.1000000000000001</v>
      </c>
      <c r="E237" s="110">
        <f t="shared" si="66"/>
        <v>1</v>
      </c>
      <c r="F237" s="110">
        <f t="shared" si="67"/>
        <v>1</v>
      </c>
      <c r="G237" s="107">
        <f t="shared" si="80"/>
        <v>0.33333333333333331</v>
      </c>
      <c r="H237" s="196"/>
      <c r="I237" s="196"/>
      <c r="J237" s="196"/>
      <c r="K237" s="196"/>
      <c r="L237" s="197"/>
      <c r="M237" s="197"/>
      <c r="N237" s="109">
        <f t="shared" si="68"/>
        <v>0</v>
      </c>
      <c r="O237" s="109">
        <f>(SUMIF($B$21:B237,B237,$N$21:N237))</f>
        <v>0</v>
      </c>
      <c r="P237" s="109">
        <f t="shared" si="76"/>
        <v>-2.0833333333333335</v>
      </c>
      <c r="Q237" s="197"/>
      <c r="R237" s="107">
        <f t="shared" si="69"/>
        <v>0</v>
      </c>
      <c r="S237" s="109">
        <f t="shared" si="70"/>
        <v>0</v>
      </c>
      <c r="T237" s="109">
        <f t="shared" si="71"/>
        <v>0</v>
      </c>
      <c r="U237" s="109">
        <f t="shared" si="72"/>
        <v>0</v>
      </c>
      <c r="V237" s="109">
        <f t="shared" si="73"/>
        <v>0</v>
      </c>
      <c r="W237" s="109">
        <f t="shared" si="74"/>
        <v>0</v>
      </c>
      <c r="X237" s="196"/>
      <c r="Y237" s="198"/>
      <c r="Z237" s="198"/>
      <c r="AA237" s="196"/>
      <c r="AB237" s="196"/>
      <c r="AC237" s="196"/>
      <c r="AD237" s="199"/>
      <c r="AE237" s="109">
        <f t="shared" si="77"/>
        <v>-50.333333333333385</v>
      </c>
      <c r="AF237" s="109">
        <f t="shared" si="78"/>
        <v>7</v>
      </c>
      <c r="AG237" s="109">
        <f t="shared" si="79"/>
        <v>0.125</v>
      </c>
      <c r="AH237" s="190"/>
      <c r="AI237" s="190"/>
      <c r="AJ237" s="190"/>
      <c r="AK237" s="190"/>
      <c r="AL237" s="108">
        <f t="shared" si="75"/>
        <v>44412</v>
      </c>
      <c r="AM237" s="107">
        <f t="shared" si="81"/>
        <v>0</v>
      </c>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5">
        <f t="shared" si="82"/>
        <v>0</v>
      </c>
    </row>
    <row r="238" spans="1:61" ht="27.75" customHeight="1" x14ac:dyDescent="0.15">
      <c r="A238" s="112">
        <v>44413</v>
      </c>
      <c r="B238" s="111">
        <f t="shared" si="63"/>
        <v>32</v>
      </c>
      <c r="C238" s="111">
        <f t="shared" si="64"/>
        <v>4</v>
      </c>
      <c r="D238" s="110">
        <f t="shared" si="65"/>
        <v>1.1000000000000001</v>
      </c>
      <c r="E238" s="110">
        <f t="shared" si="66"/>
        <v>1</v>
      </c>
      <c r="F238" s="110">
        <f t="shared" si="67"/>
        <v>1</v>
      </c>
      <c r="G238" s="107">
        <f t="shared" si="80"/>
        <v>0.33333333333333298</v>
      </c>
      <c r="H238" s="196"/>
      <c r="I238" s="196"/>
      <c r="J238" s="196"/>
      <c r="K238" s="196"/>
      <c r="L238" s="197"/>
      <c r="M238" s="197"/>
      <c r="N238" s="109">
        <f t="shared" si="68"/>
        <v>0</v>
      </c>
      <c r="O238" s="109">
        <f>(SUMIF($B$21:B238,B238,$N$21:N238))</f>
        <v>0</v>
      </c>
      <c r="P238" s="109">
        <f t="shared" si="76"/>
        <v>-2.0833333333333335</v>
      </c>
      <c r="Q238" s="197"/>
      <c r="R238" s="107">
        <f t="shared" si="69"/>
        <v>0</v>
      </c>
      <c r="S238" s="109">
        <f t="shared" si="70"/>
        <v>0</v>
      </c>
      <c r="T238" s="109">
        <f t="shared" si="71"/>
        <v>0</v>
      </c>
      <c r="U238" s="109">
        <f t="shared" si="72"/>
        <v>0</v>
      </c>
      <c r="V238" s="109">
        <f t="shared" si="73"/>
        <v>0</v>
      </c>
      <c r="W238" s="109">
        <f t="shared" si="74"/>
        <v>0</v>
      </c>
      <c r="X238" s="196"/>
      <c r="Y238" s="198"/>
      <c r="Z238" s="198"/>
      <c r="AA238" s="196"/>
      <c r="AB238" s="196"/>
      <c r="AC238" s="196"/>
      <c r="AD238" s="199"/>
      <c r="AE238" s="109">
        <f t="shared" si="77"/>
        <v>-50.666666666666721</v>
      </c>
      <c r="AF238" s="109">
        <f t="shared" si="78"/>
        <v>7</v>
      </c>
      <c r="AG238" s="109">
        <f t="shared" si="79"/>
        <v>0.125</v>
      </c>
      <c r="AH238" s="190"/>
      <c r="AI238" s="190"/>
      <c r="AJ238" s="190"/>
      <c r="AK238" s="190"/>
      <c r="AL238" s="108">
        <f t="shared" si="75"/>
        <v>44413</v>
      </c>
      <c r="AM238" s="107">
        <f t="shared" si="81"/>
        <v>0</v>
      </c>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5">
        <f t="shared" si="82"/>
        <v>0</v>
      </c>
    </row>
    <row r="239" spans="1:61" ht="27.75" customHeight="1" x14ac:dyDescent="0.15">
      <c r="A239" s="112">
        <v>44414</v>
      </c>
      <c r="B239" s="111">
        <f t="shared" si="63"/>
        <v>32</v>
      </c>
      <c r="C239" s="111">
        <f t="shared" si="64"/>
        <v>5</v>
      </c>
      <c r="D239" s="110">
        <f t="shared" si="65"/>
        <v>1.1000000000000001</v>
      </c>
      <c r="E239" s="110">
        <f t="shared" si="66"/>
        <v>1</v>
      </c>
      <c r="F239" s="110">
        <f t="shared" si="67"/>
        <v>1</v>
      </c>
      <c r="G239" s="107">
        <f t="shared" si="80"/>
        <v>0.33333333333333298</v>
      </c>
      <c r="H239" s="196"/>
      <c r="I239" s="196"/>
      <c r="J239" s="196"/>
      <c r="K239" s="196"/>
      <c r="L239" s="197"/>
      <c r="M239" s="197"/>
      <c r="N239" s="109">
        <f t="shared" si="68"/>
        <v>0</v>
      </c>
      <c r="O239" s="109">
        <f>(SUMIF($B$21:B239,B239,$N$21:N239))</f>
        <v>0</v>
      </c>
      <c r="P239" s="109">
        <f t="shared" si="76"/>
        <v>-2.0833333333333335</v>
      </c>
      <c r="Q239" s="197"/>
      <c r="R239" s="107">
        <f t="shared" si="69"/>
        <v>0</v>
      </c>
      <c r="S239" s="109">
        <f t="shared" si="70"/>
        <v>0</v>
      </c>
      <c r="T239" s="109">
        <f t="shared" si="71"/>
        <v>0</v>
      </c>
      <c r="U239" s="109">
        <f t="shared" si="72"/>
        <v>0</v>
      </c>
      <c r="V239" s="109">
        <f t="shared" si="73"/>
        <v>0</v>
      </c>
      <c r="W239" s="109">
        <f t="shared" si="74"/>
        <v>0</v>
      </c>
      <c r="X239" s="196"/>
      <c r="Y239" s="198"/>
      <c r="Z239" s="198"/>
      <c r="AA239" s="196"/>
      <c r="AB239" s="196"/>
      <c r="AC239" s="196"/>
      <c r="AD239" s="199"/>
      <c r="AE239" s="109">
        <f t="shared" si="77"/>
        <v>-51.000000000000057</v>
      </c>
      <c r="AF239" s="109">
        <f t="shared" si="78"/>
        <v>7</v>
      </c>
      <c r="AG239" s="109">
        <f t="shared" si="79"/>
        <v>0.125</v>
      </c>
      <c r="AH239" s="190"/>
      <c r="AI239" s="190"/>
      <c r="AJ239" s="190"/>
      <c r="AK239" s="190"/>
      <c r="AL239" s="108">
        <f t="shared" si="75"/>
        <v>44414</v>
      </c>
      <c r="AM239" s="107">
        <f t="shared" si="81"/>
        <v>0</v>
      </c>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5">
        <f t="shared" si="82"/>
        <v>0</v>
      </c>
    </row>
    <row r="240" spans="1:61" ht="27.75" customHeight="1" x14ac:dyDescent="0.15">
      <c r="A240" s="112">
        <v>44415</v>
      </c>
      <c r="B240" s="111">
        <f t="shared" si="63"/>
        <v>32</v>
      </c>
      <c r="C240" s="111">
        <f t="shared" si="64"/>
        <v>6</v>
      </c>
      <c r="D240" s="110">
        <f t="shared" si="65"/>
        <v>1.1000000000000001</v>
      </c>
      <c r="E240" s="110">
        <f t="shared" si="66"/>
        <v>1</v>
      </c>
      <c r="F240" s="110">
        <f t="shared" si="67"/>
        <v>1</v>
      </c>
      <c r="G240" s="107">
        <f t="shared" si="80"/>
        <v>0.33333333333333298</v>
      </c>
      <c r="H240" s="196"/>
      <c r="I240" s="196"/>
      <c r="J240" s="196"/>
      <c r="K240" s="196"/>
      <c r="L240" s="197"/>
      <c r="M240" s="197"/>
      <c r="N240" s="109">
        <f t="shared" si="68"/>
        <v>0</v>
      </c>
      <c r="O240" s="109">
        <f>(SUMIF($B$21:B240,B240,$N$21:N240))</f>
        <v>0</v>
      </c>
      <c r="P240" s="109">
        <f t="shared" si="76"/>
        <v>-2.0833333333333335</v>
      </c>
      <c r="Q240" s="197"/>
      <c r="R240" s="107">
        <f t="shared" si="69"/>
        <v>0</v>
      </c>
      <c r="S240" s="109">
        <f t="shared" si="70"/>
        <v>0</v>
      </c>
      <c r="T240" s="109">
        <f t="shared" si="71"/>
        <v>0</v>
      </c>
      <c r="U240" s="109">
        <f t="shared" si="72"/>
        <v>0</v>
      </c>
      <c r="V240" s="109">
        <f t="shared" si="73"/>
        <v>0</v>
      </c>
      <c r="W240" s="109">
        <f t="shared" si="74"/>
        <v>0</v>
      </c>
      <c r="X240" s="196"/>
      <c r="Y240" s="198"/>
      <c r="Z240" s="198"/>
      <c r="AA240" s="196"/>
      <c r="AB240" s="196"/>
      <c r="AC240" s="196"/>
      <c r="AD240" s="199"/>
      <c r="AE240" s="109">
        <f t="shared" si="77"/>
        <v>-51.333333333333393</v>
      </c>
      <c r="AF240" s="109">
        <f t="shared" si="78"/>
        <v>7</v>
      </c>
      <c r="AG240" s="109">
        <f t="shared" si="79"/>
        <v>0.125</v>
      </c>
      <c r="AH240" s="190"/>
      <c r="AI240" s="190"/>
      <c r="AJ240" s="190"/>
      <c r="AK240" s="190"/>
      <c r="AL240" s="108">
        <f t="shared" si="75"/>
        <v>44415</v>
      </c>
      <c r="AM240" s="107">
        <f t="shared" si="81"/>
        <v>0</v>
      </c>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5">
        <f t="shared" si="82"/>
        <v>0</v>
      </c>
    </row>
    <row r="241" spans="1:61" ht="27.75" customHeight="1" x14ac:dyDescent="0.15">
      <c r="A241" s="112">
        <v>44416</v>
      </c>
      <c r="B241" s="111">
        <f t="shared" si="63"/>
        <v>32</v>
      </c>
      <c r="C241" s="111">
        <f t="shared" si="64"/>
        <v>7</v>
      </c>
      <c r="D241" s="110">
        <f t="shared" si="65"/>
        <v>1.1000000000000001</v>
      </c>
      <c r="E241" s="110">
        <f t="shared" si="66"/>
        <v>1</v>
      </c>
      <c r="F241" s="110">
        <f t="shared" si="67"/>
        <v>1</v>
      </c>
      <c r="G241" s="107">
        <f t="shared" si="80"/>
        <v>0</v>
      </c>
      <c r="H241" s="196"/>
      <c r="I241" s="196"/>
      <c r="J241" s="196"/>
      <c r="K241" s="196"/>
      <c r="L241" s="197"/>
      <c r="M241" s="197"/>
      <c r="N241" s="109">
        <f t="shared" si="68"/>
        <v>0</v>
      </c>
      <c r="O241" s="109">
        <f>(SUMIF($B$21:B241,B241,$N$21:N241))</f>
        <v>0</v>
      </c>
      <c r="P241" s="109">
        <f t="shared" si="76"/>
        <v>-2.0833333333333335</v>
      </c>
      <c r="Q241" s="197"/>
      <c r="R241" s="107">
        <f t="shared" si="69"/>
        <v>0</v>
      </c>
      <c r="S241" s="109">
        <f t="shared" si="70"/>
        <v>0</v>
      </c>
      <c r="T241" s="109">
        <f t="shared" si="71"/>
        <v>0</v>
      </c>
      <c r="U241" s="109">
        <f t="shared" si="72"/>
        <v>0</v>
      </c>
      <c r="V241" s="109">
        <f t="shared" si="73"/>
        <v>0</v>
      </c>
      <c r="W241" s="109">
        <f t="shared" si="74"/>
        <v>0</v>
      </c>
      <c r="X241" s="196"/>
      <c r="Y241" s="198"/>
      <c r="Z241" s="198"/>
      <c r="AA241" s="196"/>
      <c r="AB241" s="196"/>
      <c r="AC241" s="196"/>
      <c r="AD241" s="199"/>
      <c r="AE241" s="109">
        <f t="shared" si="77"/>
        <v>-51.333333333333393</v>
      </c>
      <c r="AF241" s="109">
        <f t="shared" si="78"/>
        <v>7</v>
      </c>
      <c r="AG241" s="109">
        <f t="shared" si="79"/>
        <v>0.125</v>
      </c>
      <c r="AH241" s="190"/>
      <c r="AI241" s="190"/>
      <c r="AJ241" s="190"/>
      <c r="AK241" s="190"/>
      <c r="AL241" s="108">
        <f t="shared" si="75"/>
        <v>44416</v>
      </c>
      <c r="AM241" s="107">
        <f t="shared" si="81"/>
        <v>0</v>
      </c>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5">
        <f t="shared" si="82"/>
        <v>0</v>
      </c>
    </row>
    <row r="242" spans="1:61" ht="27.75" customHeight="1" x14ac:dyDescent="0.15">
      <c r="A242" s="112">
        <v>44417</v>
      </c>
      <c r="B242" s="111">
        <f t="shared" si="63"/>
        <v>32</v>
      </c>
      <c r="C242" s="111">
        <f t="shared" si="64"/>
        <v>1</v>
      </c>
      <c r="D242" s="110">
        <f t="shared" si="65"/>
        <v>1.1000000000000001</v>
      </c>
      <c r="E242" s="110">
        <f t="shared" si="66"/>
        <v>1</v>
      </c>
      <c r="F242" s="110">
        <f t="shared" si="67"/>
        <v>1</v>
      </c>
      <c r="G242" s="107">
        <f t="shared" si="80"/>
        <v>0</v>
      </c>
      <c r="H242" s="196"/>
      <c r="I242" s="196"/>
      <c r="J242" s="196"/>
      <c r="K242" s="196"/>
      <c r="L242" s="197"/>
      <c r="M242" s="197"/>
      <c r="N242" s="109">
        <f t="shared" si="68"/>
        <v>0</v>
      </c>
      <c r="O242" s="109">
        <f>(SUMIF($B$21:B242,B242,$N$21:N242))</f>
        <v>0</v>
      </c>
      <c r="P242" s="109">
        <f t="shared" si="76"/>
        <v>-2.0833333333333335</v>
      </c>
      <c r="Q242" s="197"/>
      <c r="R242" s="107">
        <f t="shared" si="69"/>
        <v>0</v>
      </c>
      <c r="S242" s="109">
        <f t="shared" si="70"/>
        <v>0</v>
      </c>
      <c r="T242" s="109">
        <f t="shared" si="71"/>
        <v>0</v>
      </c>
      <c r="U242" s="109">
        <f t="shared" si="72"/>
        <v>0</v>
      </c>
      <c r="V242" s="109">
        <f t="shared" si="73"/>
        <v>0</v>
      </c>
      <c r="W242" s="109">
        <f t="shared" si="74"/>
        <v>0</v>
      </c>
      <c r="X242" s="196"/>
      <c r="Y242" s="198"/>
      <c r="Z242" s="198"/>
      <c r="AA242" s="196"/>
      <c r="AB242" s="196"/>
      <c r="AC242" s="196"/>
      <c r="AD242" s="199"/>
      <c r="AE242" s="109">
        <f t="shared" si="77"/>
        <v>-51.333333333333393</v>
      </c>
      <c r="AF242" s="109">
        <f t="shared" si="78"/>
        <v>7</v>
      </c>
      <c r="AG242" s="109">
        <f t="shared" si="79"/>
        <v>0.125</v>
      </c>
      <c r="AH242" s="190"/>
      <c r="AI242" s="190"/>
      <c r="AJ242" s="190"/>
      <c r="AK242" s="190"/>
      <c r="AL242" s="108">
        <f t="shared" si="75"/>
        <v>44417</v>
      </c>
      <c r="AM242" s="107">
        <f t="shared" si="81"/>
        <v>0</v>
      </c>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5">
        <f t="shared" si="82"/>
        <v>0</v>
      </c>
    </row>
    <row r="243" spans="1:61" ht="27.75" customHeight="1" x14ac:dyDescent="0.15">
      <c r="A243" s="112">
        <v>44418</v>
      </c>
      <c r="B243" s="111">
        <f t="shared" si="63"/>
        <v>33</v>
      </c>
      <c r="C243" s="111">
        <f t="shared" si="64"/>
        <v>2</v>
      </c>
      <c r="D243" s="110">
        <f t="shared" si="65"/>
        <v>1.1000000000000001</v>
      </c>
      <c r="E243" s="110">
        <f t="shared" si="66"/>
        <v>1</v>
      </c>
      <c r="F243" s="110">
        <f t="shared" si="67"/>
        <v>1</v>
      </c>
      <c r="G243" s="107">
        <f t="shared" si="80"/>
        <v>0.33333333333333331</v>
      </c>
      <c r="H243" s="196"/>
      <c r="I243" s="196"/>
      <c r="J243" s="196"/>
      <c r="K243" s="196"/>
      <c r="L243" s="197"/>
      <c r="M243" s="197"/>
      <c r="N243" s="109">
        <f t="shared" si="68"/>
        <v>0</v>
      </c>
      <c r="O243" s="109">
        <f>(SUMIF($B$21:B243,B243,$N$21:N243))</f>
        <v>0</v>
      </c>
      <c r="P243" s="109">
        <f t="shared" si="76"/>
        <v>-2.0833333333333335</v>
      </c>
      <c r="Q243" s="197"/>
      <c r="R243" s="107">
        <f t="shared" si="69"/>
        <v>0</v>
      </c>
      <c r="S243" s="109">
        <f t="shared" si="70"/>
        <v>0</v>
      </c>
      <c r="T243" s="109">
        <f t="shared" si="71"/>
        <v>0</v>
      </c>
      <c r="U243" s="109">
        <f t="shared" si="72"/>
        <v>0</v>
      </c>
      <c r="V243" s="109">
        <f t="shared" si="73"/>
        <v>0</v>
      </c>
      <c r="W243" s="109">
        <f t="shared" si="74"/>
        <v>0</v>
      </c>
      <c r="X243" s="196"/>
      <c r="Y243" s="198"/>
      <c r="Z243" s="198"/>
      <c r="AA243" s="196"/>
      <c r="AB243" s="196"/>
      <c r="AC243" s="196"/>
      <c r="AD243" s="199"/>
      <c r="AE243" s="109">
        <f t="shared" si="77"/>
        <v>-51.666666666666728</v>
      </c>
      <c r="AF243" s="109">
        <f t="shared" si="78"/>
        <v>7</v>
      </c>
      <c r="AG243" s="109">
        <f t="shared" si="79"/>
        <v>0.125</v>
      </c>
      <c r="AH243" s="190"/>
      <c r="AI243" s="190"/>
      <c r="AJ243" s="190"/>
      <c r="AK243" s="190"/>
      <c r="AL243" s="108">
        <f t="shared" si="75"/>
        <v>44418</v>
      </c>
      <c r="AM243" s="107">
        <f t="shared" si="81"/>
        <v>0</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5">
        <f t="shared" si="82"/>
        <v>0</v>
      </c>
    </row>
    <row r="244" spans="1:61" ht="27.75" customHeight="1" x14ac:dyDescent="0.15">
      <c r="A244" s="112">
        <v>44419</v>
      </c>
      <c r="B244" s="111">
        <f t="shared" si="63"/>
        <v>33</v>
      </c>
      <c r="C244" s="111">
        <f t="shared" si="64"/>
        <v>3</v>
      </c>
      <c r="D244" s="110">
        <f t="shared" si="65"/>
        <v>1.1000000000000001</v>
      </c>
      <c r="E244" s="110">
        <f t="shared" si="66"/>
        <v>1</v>
      </c>
      <c r="F244" s="110">
        <f t="shared" si="67"/>
        <v>1</v>
      </c>
      <c r="G244" s="107">
        <f t="shared" si="80"/>
        <v>0.33333333333333331</v>
      </c>
      <c r="H244" s="196"/>
      <c r="I244" s="196"/>
      <c r="J244" s="196"/>
      <c r="K244" s="196"/>
      <c r="L244" s="197"/>
      <c r="M244" s="197"/>
      <c r="N244" s="109">
        <f t="shared" si="68"/>
        <v>0</v>
      </c>
      <c r="O244" s="109">
        <f>(SUMIF($B$21:B244,B244,$N$21:N244))</f>
        <v>0</v>
      </c>
      <c r="P244" s="109">
        <f t="shared" si="76"/>
        <v>-2.0833333333333335</v>
      </c>
      <c r="Q244" s="197"/>
      <c r="R244" s="107">
        <f t="shared" si="69"/>
        <v>0</v>
      </c>
      <c r="S244" s="109">
        <f t="shared" si="70"/>
        <v>0</v>
      </c>
      <c r="T244" s="109">
        <f t="shared" si="71"/>
        <v>0</v>
      </c>
      <c r="U244" s="109">
        <f t="shared" si="72"/>
        <v>0</v>
      </c>
      <c r="V244" s="109">
        <f t="shared" si="73"/>
        <v>0</v>
      </c>
      <c r="W244" s="109">
        <f t="shared" si="74"/>
        <v>0</v>
      </c>
      <c r="X244" s="196"/>
      <c r="Y244" s="198"/>
      <c r="Z244" s="198"/>
      <c r="AA244" s="196"/>
      <c r="AB244" s="196"/>
      <c r="AC244" s="196"/>
      <c r="AD244" s="199"/>
      <c r="AE244" s="109">
        <f t="shared" si="77"/>
        <v>-52.000000000000064</v>
      </c>
      <c r="AF244" s="109">
        <f t="shared" si="78"/>
        <v>7</v>
      </c>
      <c r="AG244" s="109">
        <f t="shared" si="79"/>
        <v>0.125</v>
      </c>
      <c r="AH244" s="190"/>
      <c r="AI244" s="190"/>
      <c r="AJ244" s="190"/>
      <c r="AK244" s="190"/>
      <c r="AL244" s="108">
        <f t="shared" si="75"/>
        <v>44419</v>
      </c>
      <c r="AM244" s="107">
        <f t="shared" si="81"/>
        <v>0</v>
      </c>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5">
        <f t="shared" si="82"/>
        <v>0</v>
      </c>
    </row>
    <row r="245" spans="1:61" ht="27.75" customHeight="1" x14ac:dyDescent="0.15">
      <c r="A245" s="112">
        <v>44420</v>
      </c>
      <c r="B245" s="111">
        <f t="shared" si="63"/>
        <v>33</v>
      </c>
      <c r="C245" s="111">
        <f t="shared" si="64"/>
        <v>4</v>
      </c>
      <c r="D245" s="110">
        <f t="shared" si="65"/>
        <v>1.1000000000000001</v>
      </c>
      <c r="E245" s="110">
        <f t="shared" si="66"/>
        <v>1</v>
      </c>
      <c r="F245" s="110">
        <f t="shared" si="67"/>
        <v>1</v>
      </c>
      <c r="G245" s="107">
        <f t="shared" si="80"/>
        <v>0.33333333333333298</v>
      </c>
      <c r="H245" s="196"/>
      <c r="I245" s="196"/>
      <c r="J245" s="196"/>
      <c r="K245" s="196"/>
      <c r="L245" s="197"/>
      <c r="M245" s="197"/>
      <c r="N245" s="109">
        <f t="shared" si="68"/>
        <v>0</v>
      </c>
      <c r="O245" s="109">
        <f>(SUMIF($B$21:B245,B245,$N$21:N245))</f>
        <v>0</v>
      </c>
      <c r="P245" s="109">
        <f t="shared" si="76"/>
        <v>-2.0833333333333335</v>
      </c>
      <c r="Q245" s="197"/>
      <c r="R245" s="107">
        <f t="shared" si="69"/>
        <v>0</v>
      </c>
      <c r="S245" s="109">
        <f t="shared" si="70"/>
        <v>0</v>
      </c>
      <c r="T245" s="109">
        <f t="shared" si="71"/>
        <v>0</v>
      </c>
      <c r="U245" s="109">
        <f t="shared" si="72"/>
        <v>0</v>
      </c>
      <c r="V245" s="109">
        <f t="shared" si="73"/>
        <v>0</v>
      </c>
      <c r="W245" s="109">
        <f t="shared" si="74"/>
        <v>0</v>
      </c>
      <c r="X245" s="196"/>
      <c r="Y245" s="198"/>
      <c r="Z245" s="198"/>
      <c r="AA245" s="196"/>
      <c r="AB245" s="196"/>
      <c r="AC245" s="196"/>
      <c r="AD245" s="199"/>
      <c r="AE245" s="109">
        <f t="shared" si="77"/>
        <v>-52.3333333333334</v>
      </c>
      <c r="AF245" s="109">
        <f t="shared" si="78"/>
        <v>7</v>
      </c>
      <c r="AG245" s="109">
        <f t="shared" si="79"/>
        <v>0.125</v>
      </c>
      <c r="AH245" s="190"/>
      <c r="AI245" s="190"/>
      <c r="AJ245" s="190"/>
      <c r="AK245" s="190"/>
      <c r="AL245" s="108">
        <f t="shared" si="75"/>
        <v>44420</v>
      </c>
      <c r="AM245" s="107">
        <f t="shared" si="81"/>
        <v>0</v>
      </c>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5">
        <f t="shared" si="82"/>
        <v>0</v>
      </c>
    </row>
    <row r="246" spans="1:61" ht="27.75" customHeight="1" x14ac:dyDescent="0.15">
      <c r="A246" s="112">
        <v>44421</v>
      </c>
      <c r="B246" s="111">
        <f t="shared" si="63"/>
        <v>33</v>
      </c>
      <c r="C246" s="111">
        <f t="shared" si="64"/>
        <v>5</v>
      </c>
      <c r="D246" s="110">
        <f t="shared" si="65"/>
        <v>1.1000000000000001</v>
      </c>
      <c r="E246" s="110">
        <f t="shared" si="66"/>
        <v>1</v>
      </c>
      <c r="F246" s="110">
        <f t="shared" si="67"/>
        <v>1</v>
      </c>
      <c r="G246" s="107">
        <f t="shared" si="80"/>
        <v>0.33333333333333298</v>
      </c>
      <c r="H246" s="196"/>
      <c r="I246" s="196"/>
      <c r="J246" s="196"/>
      <c r="K246" s="196"/>
      <c r="L246" s="197"/>
      <c r="M246" s="197"/>
      <c r="N246" s="109">
        <f t="shared" si="68"/>
        <v>0</v>
      </c>
      <c r="O246" s="109">
        <f>(SUMIF($B$21:B246,B246,$N$21:N246))</f>
        <v>0</v>
      </c>
      <c r="P246" s="109">
        <f t="shared" si="76"/>
        <v>-2.0833333333333335</v>
      </c>
      <c r="Q246" s="197"/>
      <c r="R246" s="107">
        <f t="shared" si="69"/>
        <v>0</v>
      </c>
      <c r="S246" s="109">
        <f t="shared" si="70"/>
        <v>0</v>
      </c>
      <c r="T246" s="109">
        <f t="shared" si="71"/>
        <v>0</v>
      </c>
      <c r="U246" s="109">
        <f t="shared" si="72"/>
        <v>0</v>
      </c>
      <c r="V246" s="109">
        <f t="shared" si="73"/>
        <v>0</v>
      </c>
      <c r="W246" s="109">
        <f t="shared" si="74"/>
        <v>0</v>
      </c>
      <c r="X246" s="196"/>
      <c r="Y246" s="198"/>
      <c r="Z246" s="198"/>
      <c r="AA246" s="196"/>
      <c r="AB246" s="196"/>
      <c r="AC246" s="196"/>
      <c r="AD246" s="199"/>
      <c r="AE246" s="109">
        <f t="shared" si="77"/>
        <v>-52.666666666666735</v>
      </c>
      <c r="AF246" s="109">
        <f t="shared" si="78"/>
        <v>7</v>
      </c>
      <c r="AG246" s="109">
        <f t="shared" si="79"/>
        <v>0.125</v>
      </c>
      <c r="AH246" s="190"/>
      <c r="AI246" s="190"/>
      <c r="AJ246" s="190"/>
      <c r="AK246" s="190"/>
      <c r="AL246" s="108">
        <f t="shared" si="75"/>
        <v>44421</v>
      </c>
      <c r="AM246" s="107">
        <f t="shared" si="81"/>
        <v>0</v>
      </c>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5">
        <f t="shared" si="82"/>
        <v>0</v>
      </c>
    </row>
    <row r="247" spans="1:61" ht="27.75" customHeight="1" x14ac:dyDescent="0.15">
      <c r="A247" s="112">
        <v>44422</v>
      </c>
      <c r="B247" s="111">
        <f t="shared" si="63"/>
        <v>33</v>
      </c>
      <c r="C247" s="111">
        <f t="shared" si="64"/>
        <v>6</v>
      </c>
      <c r="D247" s="110">
        <f t="shared" si="65"/>
        <v>1.1000000000000001</v>
      </c>
      <c r="E247" s="110">
        <f t="shared" si="66"/>
        <v>1</v>
      </c>
      <c r="F247" s="110">
        <f t="shared" si="67"/>
        <v>1</v>
      </c>
      <c r="G247" s="107">
        <f t="shared" si="80"/>
        <v>0.33333333333333298</v>
      </c>
      <c r="H247" s="196"/>
      <c r="I247" s="196"/>
      <c r="J247" s="196"/>
      <c r="K247" s="196"/>
      <c r="L247" s="197"/>
      <c r="M247" s="197"/>
      <c r="N247" s="109">
        <f t="shared" si="68"/>
        <v>0</v>
      </c>
      <c r="O247" s="109">
        <f>(SUMIF($B$21:B247,B247,$N$21:N247))</f>
        <v>0</v>
      </c>
      <c r="P247" s="109">
        <f t="shared" si="76"/>
        <v>-2.0833333333333335</v>
      </c>
      <c r="Q247" s="197"/>
      <c r="R247" s="107">
        <f t="shared" si="69"/>
        <v>0</v>
      </c>
      <c r="S247" s="109">
        <f t="shared" si="70"/>
        <v>0</v>
      </c>
      <c r="T247" s="109">
        <f t="shared" si="71"/>
        <v>0</v>
      </c>
      <c r="U247" s="109">
        <f t="shared" si="72"/>
        <v>0</v>
      </c>
      <c r="V247" s="109">
        <f t="shared" si="73"/>
        <v>0</v>
      </c>
      <c r="W247" s="109">
        <f t="shared" si="74"/>
        <v>0</v>
      </c>
      <c r="X247" s="196"/>
      <c r="Y247" s="198"/>
      <c r="Z247" s="198"/>
      <c r="AA247" s="196"/>
      <c r="AB247" s="196"/>
      <c r="AC247" s="196"/>
      <c r="AD247" s="199"/>
      <c r="AE247" s="109">
        <f t="shared" si="77"/>
        <v>-53.000000000000071</v>
      </c>
      <c r="AF247" s="109">
        <f t="shared" si="78"/>
        <v>7</v>
      </c>
      <c r="AG247" s="109">
        <f t="shared" si="79"/>
        <v>0.125</v>
      </c>
      <c r="AH247" s="190"/>
      <c r="AI247" s="190"/>
      <c r="AJ247" s="190"/>
      <c r="AK247" s="190"/>
      <c r="AL247" s="108">
        <f t="shared" si="75"/>
        <v>44422</v>
      </c>
      <c r="AM247" s="107">
        <f t="shared" si="81"/>
        <v>0</v>
      </c>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5">
        <f t="shared" si="82"/>
        <v>0</v>
      </c>
    </row>
    <row r="248" spans="1:61" ht="27.75" customHeight="1" x14ac:dyDescent="0.15">
      <c r="A248" s="112">
        <v>44423</v>
      </c>
      <c r="B248" s="111">
        <f t="shared" si="63"/>
        <v>33</v>
      </c>
      <c r="C248" s="111">
        <f t="shared" si="64"/>
        <v>7</v>
      </c>
      <c r="D248" s="110">
        <f t="shared" si="65"/>
        <v>1.1000000000000001</v>
      </c>
      <c r="E248" s="110">
        <f t="shared" si="66"/>
        <v>1</v>
      </c>
      <c r="F248" s="110">
        <f t="shared" si="67"/>
        <v>1</v>
      </c>
      <c r="G248" s="107">
        <f t="shared" si="80"/>
        <v>0</v>
      </c>
      <c r="H248" s="196"/>
      <c r="I248" s="196"/>
      <c r="J248" s="196"/>
      <c r="K248" s="196"/>
      <c r="L248" s="197"/>
      <c r="M248" s="197"/>
      <c r="N248" s="109">
        <f t="shared" si="68"/>
        <v>0</v>
      </c>
      <c r="O248" s="109">
        <f>(SUMIF($B$21:B248,B248,$N$21:N248))</f>
        <v>0</v>
      </c>
      <c r="P248" s="109">
        <f t="shared" si="76"/>
        <v>-2.0833333333333335</v>
      </c>
      <c r="Q248" s="197"/>
      <c r="R248" s="107">
        <f t="shared" si="69"/>
        <v>0</v>
      </c>
      <c r="S248" s="109">
        <f t="shared" si="70"/>
        <v>0</v>
      </c>
      <c r="T248" s="109">
        <f t="shared" si="71"/>
        <v>0</v>
      </c>
      <c r="U248" s="109">
        <f t="shared" si="72"/>
        <v>0</v>
      </c>
      <c r="V248" s="109">
        <f t="shared" si="73"/>
        <v>0</v>
      </c>
      <c r="W248" s="109">
        <f t="shared" si="74"/>
        <v>0</v>
      </c>
      <c r="X248" s="196"/>
      <c r="Y248" s="198"/>
      <c r="Z248" s="198"/>
      <c r="AA248" s="196"/>
      <c r="AB248" s="196"/>
      <c r="AC248" s="196"/>
      <c r="AD248" s="199"/>
      <c r="AE248" s="109">
        <f t="shared" si="77"/>
        <v>-53.000000000000071</v>
      </c>
      <c r="AF248" s="109">
        <f t="shared" si="78"/>
        <v>7</v>
      </c>
      <c r="AG248" s="109">
        <f t="shared" si="79"/>
        <v>0.125</v>
      </c>
      <c r="AH248" s="190"/>
      <c r="AI248" s="190"/>
      <c r="AJ248" s="190"/>
      <c r="AK248" s="190"/>
      <c r="AL248" s="108">
        <f t="shared" si="75"/>
        <v>44423</v>
      </c>
      <c r="AM248" s="107">
        <f t="shared" si="81"/>
        <v>0</v>
      </c>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5">
        <f t="shared" si="82"/>
        <v>0</v>
      </c>
    </row>
    <row r="249" spans="1:61" ht="27.75" customHeight="1" x14ac:dyDescent="0.15">
      <c r="A249" s="112">
        <v>44424</v>
      </c>
      <c r="B249" s="111">
        <f t="shared" si="63"/>
        <v>33</v>
      </c>
      <c r="C249" s="111">
        <f t="shared" si="64"/>
        <v>1</v>
      </c>
      <c r="D249" s="110">
        <f t="shared" si="65"/>
        <v>1.1000000000000001</v>
      </c>
      <c r="E249" s="110">
        <f t="shared" si="66"/>
        <v>1</v>
      </c>
      <c r="F249" s="110">
        <f t="shared" si="67"/>
        <v>1</v>
      </c>
      <c r="G249" s="107">
        <f t="shared" si="80"/>
        <v>0</v>
      </c>
      <c r="H249" s="196"/>
      <c r="I249" s="196"/>
      <c r="J249" s="196"/>
      <c r="K249" s="196"/>
      <c r="L249" s="197"/>
      <c r="M249" s="197"/>
      <c r="N249" s="109">
        <f t="shared" si="68"/>
        <v>0</v>
      </c>
      <c r="O249" s="109">
        <f>(SUMIF($B$21:B249,B249,$N$21:N249))</f>
        <v>0</v>
      </c>
      <c r="P249" s="109">
        <f t="shared" si="76"/>
        <v>-2.0833333333333335</v>
      </c>
      <c r="Q249" s="197"/>
      <c r="R249" s="107">
        <f t="shared" si="69"/>
        <v>0</v>
      </c>
      <c r="S249" s="109">
        <f t="shared" si="70"/>
        <v>0</v>
      </c>
      <c r="T249" s="109">
        <f t="shared" si="71"/>
        <v>0</v>
      </c>
      <c r="U249" s="109">
        <f t="shared" si="72"/>
        <v>0</v>
      </c>
      <c r="V249" s="109">
        <f t="shared" si="73"/>
        <v>0</v>
      </c>
      <c r="W249" s="109">
        <f t="shared" si="74"/>
        <v>0</v>
      </c>
      <c r="X249" s="196"/>
      <c r="Y249" s="198"/>
      <c r="Z249" s="198"/>
      <c r="AA249" s="196"/>
      <c r="AB249" s="196"/>
      <c r="AC249" s="196"/>
      <c r="AD249" s="199"/>
      <c r="AE249" s="109">
        <f t="shared" si="77"/>
        <v>-53.000000000000071</v>
      </c>
      <c r="AF249" s="109">
        <f t="shared" si="78"/>
        <v>7</v>
      </c>
      <c r="AG249" s="109">
        <f t="shared" si="79"/>
        <v>0.125</v>
      </c>
      <c r="AH249" s="190"/>
      <c r="AI249" s="190"/>
      <c r="AJ249" s="190"/>
      <c r="AK249" s="190"/>
      <c r="AL249" s="108">
        <f t="shared" si="75"/>
        <v>44424</v>
      </c>
      <c r="AM249" s="107">
        <f t="shared" si="81"/>
        <v>0</v>
      </c>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5">
        <f t="shared" si="82"/>
        <v>0</v>
      </c>
    </row>
    <row r="250" spans="1:61" ht="27.75" customHeight="1" x14ac:dyDescent="0.15">
      <c r="A250" s="112">
        <v>44425</v>
      </c>
      <c r="B250" s="111">
        <f t="shared" si="63"/>
        <v>34</v>
      </c>
      <c r="C250" s="111">
        <f t="shared" si="64"/>
        <v>2</v>
      </c>
      <c r="D250" s="110">
        <f t="shared" si="65"/>
        <v>1.1000000000000001</v>
      </c>
      <c r="E250" s="110">
        <f t="shared" si="66"/>
        <v>1</v>
      </c>
      <c r="F250" s="110">
        <f t="shared" si="67"/>
        <v>1</v>
      </c>
      <c r="G250" s="107">
        <f t="shared" si="80"/>
        <v>0.33333333333333331</v>
      </c>
      <c r="H250" s="196"/>
      <c r="I250" s="196"/>
      <c r="J250" s="196"/>
      <c r="K250" s="196"/>
      <c r="L250" s="197"/>
      <c r="M250" s="197"/>
      <c r="N250" s="109">
        <f t="shared" si="68"/>
        <v>0</v>
      </c>
      <c r="O250" s="109">
        <f>(SUMIF($B$21:B250,B250,$N$21:N250))</f>
        <v>0</v>
      </c>
      <c r="P250" s="109">
        <f t="shared" si="76"/>
        <v>-2.0833333333333335</v>
      </c>
      <c r="Q250" s="197"/>
      <c r="R250" s="107">
        <f t="shared" si="69"/>
        <v>0</v>
      </c>
      <c r="S250" s="109">
        <f t="shared" si="70"/>
        <v>0</v>
      </c>
      <c r="T250" s="109">
        <f t="shared" si="71"/>
        <v>0</v>
      </c>
      <c r="U250" s="109">
        <f t="shared" si="72"/>
        <v>0</v>
      </c>
      <c r="V250" s="109">
        <f t="shared" si="73"/>
        <v>0</v>
      </c>
      <c r="W250" s="109">
        <f t="shared" si="74"/>
        <v>0</v>
      </c>
      <c r="X250" s="196"/>
      <c r="Y250" s="198"/>
      <c r="Z250" s="198"/>
      <c r="AA250" s="196"/>
      <c r="AB250" s="196"/>
      <c r="AC250" s="196"/>
      <c r="AD250" s="199"/>
      <c r="AE250" s="109">
        <f t="shared" si="77"/>
        <v>-53.333333333333407</v>
      </c>
      <c r="AF250" s="109">
        <f t="shared" si="78"/>
        <v>7</v>
      </c>
      <c r="AG250" s="109">
        <f t="shared" si="79"/>
        <v>0.125</v>
      </c>
      <c r="AH250" s="190"/>
      <c r="AI250" s="190"/>
      <c r="AJ250" s="190"/>
      <c r="AK250" s="190"/>
      <c r="AL250" s="108">
        <f t="shared" si="75"/>
        <v>44425</v>
      </c>
      <c r="AM250" s="107">
        <f t="shared" si="81"/>
        <v>0</v>
      </c>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5">
        <f t="shared" si="82"/>
        <v>0</v>
      </c>
    </row>
    <row r="251" spans="1:61" ht="27.75" customHeight="1" x14ac:dyDescent="0.15">
      <c r="A251" s="112">
        <v>44426</v>
      </c>
      <c r="B251" s="111">
        <f t="shared" si="63"/>
        <v>34</v>
      </c>
      <c r="C251" s="111">
        <f t="shared" si="64"/>
        <v>3</v>
      </c>
      <c r="D251" s="110">
        <f t="shared" si="65"/>
        <v>1.1000000000000001</v>
      </c>
      <c r="E251" s="110">
        <f t="shared" si="66"/>
        <v>1</v>
      </c>
      <c r="F251" s="110">
        <f t="shared" si="67"/>
        <v>1</v>
      </c>
      <c r="G251" s="107">
        <f t="shared" si="80"/>
        <v>0.33333333333333331</v>
      </c>
      <c r="H251" s="196"/>
      <c r="I251" s="196"/>
      <c r="J251" s="196"/>
      <c r="K251" s="196"/>
      <c r="L251" s="197"/>
      <c r="M251" s="197"/>
      <c r="N251" s="109">
        <f t="shared" si="68"/>
        <v>0</v>
      </c>
      <c r="O251" s="109">
        <f>(SUMIF($B$21:B251,B251,$N$21:N251))</f>
        <v>0</v>
      </c>
      <c r="P251" s="109">
        <f t="shared" si="76"/>
        <v>-2.0833333333333335</v>
      </c>
      <c r="Q251" s="197"/>
      <c r="R251" s="107">
        <f t="shared" si="69"/>
        <v>0</v>
      </c>
      <c r="S251" s="109">
        <f t="shared" si="70"/>
        <v>0</v>
      </c>
      <c r="T251" s="109">
        <f t="shared" si="71"/>
        <v>0</v>
      </c>
      <c r="U251" s="109">
        <f t="shared" si="72"/>
        <v>0</v>
      </c>
      <c r="V251" s="109">
        <f t="shared" si="73"/>
        <v>0</v>
      </c>
      <c r="W251" s="109">
        <f t="shared" si="74"/>
        <v>0</v>
      </c>
      <c r="X251" s="196"/>
      <c r="Y251" s="198"/>
      <c r="Z251" s="198"/>
      <c r="AA251" s="196"/>
      <c r="AB251" s="196"/>
      <c r="AC251" s="196"/>
      <c r="AD251" s="199"/>
      <c r="AE251" s="109">
        <f t="shared" si="77"/>
        <v>-53.666666666666742</v>
      </c>
      <c r="AF251" s="109">
        <f t="shared" si="78"/>
        <v>7</v>
      </c>
      <c r="AG251" s="109">
        <f t="shared" si="79"/>
        <v>0.125</v>
      </c>
      <c r="AH251" s="190"/>
      <c r="AI251" s="190"/>
      <c r="AJ251" s="190"/>
      <c r="AK251" s="190"/>
      <c r="AL251" s="108">
        <f t="shared" si="75"/>
        <v>44426</v>
      </c>
      <c r="AM251" s="107">
        <f t="shared" si="81"/>
        <v>0</v>
      </c>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5">
        <f t="shared" si="82"/>
        <v>0</v>
      </c>
    </row>
    <row r="252" spans="1:61" ht="27.75" customHeight="1" x14ac:dyDescent="0.15">
      <c r="A252" s="112">
        <v>44427</v>
      </c>
      <c r="B252" s="111">
        <f t="shared" si="63"/>
        <v>34</v>
      </c>
      <c r="C252" s="111">
        <f t="shared" si="64"/>
        <v>4</v>
      </c>
      <c r="D252" s="110">
        <f t="shared" si="65"/>
        <v>1.1000000000000001</v>
      </c>
      <c r="E252" s="110">
        <f t="shared" si="66"/>
        <v>1</v>
      </c>
      <c r="F252" s="110">
        <f t="shared" si="67"/>
        <v>1</v>
      </c>
      <c r="G252" s="107">
        <f t="shared" si="80"/>
        <v>0.33333333333333298</v>
      </c>
      <c r="H252" s="196"/>
      <c r="I252" s="196"/>
      <c r="J252" s="196"/>
      <c r="K252" s="196"/>
      <c r="L252" s="197"/>
      <c r="M252" s="197"/>
      <c r="N252" s="109">
        <f t="shared" si="68"/>
        <v>0</v>
      </c>
      <c r="O252" s="109">
        <f>(SUMIF($B$21:B252,B252,$N$21:N252))</f>
        <v>0</v>
      </c>
      <c r="P252" s="109">
        <f t="shared" si="76"/>
        <v>-2.0833333333333335</v>
      </c>
      <c r="Q252" s="197"/>
      <c r="R252" s="107">
        <f t="shared" si="69"/>
        <v>0</v>
      </c>
      <c r="S252" s="109">
        <f t="shared" si="70"/>
        <v>0</v>
      </c>
      <c r="T252" s="109">
        <f t="shared" si="71"/>
        <v>0</v>
      </c>
      <c r="U252" s="109">
        <f t="shared" si="72"/>
        <v>0</v>
      </c>
      <c r="V252" s="109">
        <f t="shared" si="73"/>
        <v>0</v>
      </c>
      <c r="W252" s="109">
        <f t="shared" si="74"/>
        <v>0</v>
      </c>
      <c r="X252" s="196"/>
      <c r="Y252" s="198"/>
      <c r="Z252" s="198"/>
      <c r="AA252" s="196"/>
      <c r="AB252" s="196"/>
      <c r="AC252" s="196"/>
      <c r="AD252" s="199"/>
      <c r="AE252" s="109">
        <f t="shared" si="77"/>
        <v>-54.000000000000078</v>
      </c>
      <c r="AF252" s="109">
        <f t="shared" si="78"/>
        <v>7</v>
      </c>
      <c r="AG252" s="109">
        <f t="shared" si="79"/>
        <v>0.125</v>
      </c>
      <c r="AH252" s="190"/>
      <c r="AI252" s="190"/>
      <c r="AJ252" s="190"/>
      <c r="AK252" s="190"/>
      <c r="AL252" s="108">
        <f t="shared" si="75"/>
        <v>44427</v>
      </c>
      <c r="AM252" s="107">
        <f t="shared" si="81"/>
        <v>0</v>
      </c>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5">
        <f t="shared" si="82"/>
        <v>0</v>
      </c>
    </row>
    <row r="253" spans="1:61" ht="27.75" customHeight="1" x14ac:dyDescent="0.15">
      <c r="A253" s="112">
        <v>44428</v>
      </c>
      <c r="B253" s="111">
        <f t="shared" si="63"/>
        <v>34</v>
      </c>
      <c r="C253" s="111">
        <f t="shared" si="64"/>
        <v>5</v>
      </c>
      <c r="D253" s="110">
        <f t="shared" si="65"/>
        <v>1.1000000000000001</v>
      </c>
      <c r="E253" s="110">
        <f t="shared" si="66"/>
        <v>1</v>
      </c>
      <c r="F253" s="110">
        <f t="shared" si="67"/>
        <v>1</v>
      </c>
      <c r="G253" s="107">
        <f t="shared" si="80"/>
        <v>0.33333333333333298</v>
      </c>
      <c r="H253" s="196"/>
      <c r="I253" s="196"/>
      <c r="J253" s="196"/>
      <c r="K253" s="196"/>
      <c r="L253" s="197"/>
      <c r="M253" s="197"/>
      <c r="N253" s="109">
        <f t="shared" si="68"/>
        <v>0</v>
      </c>
      <c r="O253" s="109">
        <f>(SUMIF($B$21:B253,B253,$N$21:N253))</f>
        <v>0</v>
      </c>
      <c r="P253" s="109">
        <f t="shared" si="76"/>
        <v>-2.0833333333333335</v>
      </c>
      <c r="Q253" s="197"/>
      <c r="R253" s="107">
        <f t="shared" si="69"/>
        <v>0</v>
      </c>
      <c r="S253" s="109">
        <f t="shared" si="70"/>
        <v>0</v>
      </c>
      <c r="T253" s="109">
        <f t="shared" si="71"/>
        <v>0</v>
      </c>
      <c r="U253" s="109">
        <f t="shared" si="72"/>
        <v>0</v>
      </c>
      <c r="V253" s="109">
        <f t="shared" si="73"/>
        <v>0</v>
      </c>
      <c r="W253" s="109">
        <f t="shared" si="74"/>
        <v>0</v>
      </c>
      <c r="X253" s="196"/>
      <c r="Y253" s="198"/>
      <c r="Z253" s="198"/>
      <c r="AA253" s="196"/>
      <c r="AB253" s="196"/>
      <c r="AC253" s="196"/>
      <c r="AD253" s="199"/>
      <c r="AE253" s="109">
        <f t="shared" si="77"/>
        <v>-54.333333333333414</v>
      </c>
      <c r="AF253" s="109">
        <f t="shared" si="78"/>
        <v>7</v>
      </c>
      <c r="AG253" s="109">
        <f t="shared" si="79"/>
        <v>0.125</v>
      </c>
      <c r="AH253" s="190"/>
      <c r="AI253" s="190"/>
      <c r="AJ253" s="190"/>
      <c r="AK253" s="190"/>
      <c r="AL253" s="108">
        <f t="shared" si="75"/>
        <v>44428</v>
      </c>
      <c r="AM253" s="107">
        <f t="shared" si="81"/>
        <v>0</v>
      </c>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5">
        <f t="shared" si="82"/>
        <v>0</v>
      </c>
    </row>
    <row r="254" spans="1:61" ht="27.75" customHeight="1" x14ac:dyDescent="0.15">
      <c r="A254" s="112">
        <v>44429</v>
      </c>
      <c r="B254" s="111">
        <f t="shared" si="63"/>
        <v>34</v>
      </c>
      <c r="C254" s="111">
        <f t="shared" si="64"/>
        <v>6</v>
      </c>
      <c r="D254" s="110">
        <f t="shared" si="65"/>
        <v>1.1000000000000001</v>
      </c>
      <c r="E254" s="110">
        <f t="shared" si="66"/>
        <v>1</v>
      </c>
      <c r="F254" s="110">
        <f t="shared" si="67"/>
        <v>1</v>
      </c>
      <c r="G254" s="107">
        <f t="shared" si="80"/>
        <v>0.33333333333333298</v>
      </c>
      <c r="H254" s="196"/>
      <c r="I254" s="196"/>
      <c r="J254" s="196"/>
      <c r="K254" s="196"/>
      <c r="L254" s="197"/>
      <c r="M254" s="197"/>
      <c r="N254" s="109">
        <f t="shared" si="68"/>
        <v>0</v>
      </c>
      <c r="O254" s="109">
        <f>(SUMIF($B$21:B254,B254,$N$21:N254))</f>
        <v>0</v>
      </c>
      <c r="P254" s="109">
        <f t="shared" si="76"/>
        <v>-2.0833333333333335</v>
      </c>
      <c r="Q254" s="197"/>
      <c r="R254" s="107">
        <f t="shared" si="69"/>
        <v>0</v>
      </c>
      <c r="S254" s="109">
        <f t="shared" si="70"/>
        <v>0</v>
      </c>
      <c r="T254" s="109">
        <f t="shared" si="71"/>
        <v>0</v>
      </c>
      <c r="U254" s="109">
        <f t="shared" si="72"/>
        <v>0</v>
      </c>
      <c r="V254" s="109">
        <f t="shared" si="73"/>
        <v>0</v>
      </c>
      <c r="W254" s="109">
        <f t="shared" si="74"/>
        <v>0</v>
      </c>
      <c r="X254" s="196"/>
      <c r="Y254" s="198"/>
      <c r="Z254" s="198"/>
      <c r="AA254" s="196"/>
      <c r="AB254" s="196"/>
      <c r="AC254" s="196"/>
      <c r="AD254" s="199"/>
      <c r="AE254" s="109">
        <f t="shared" si="77"/>
        <v>-54.66666666666675</v>
      </c>
      <c r="AF254" s="109">
        <f t="shared" si="78"/>
        <v>7</v>
      </c>
      <c r="AG254" s="109">
        <f t="shared" si="79"/>
        <v>0.125</v>
      </c>
      <c r="AH254" s="190"/>
      <c r="AI254" s="190"/>
      <c r="AJ254" s="190"/>
      <c r="AK254" s="190"/>
      <c r="AL254" s="108">
        <f t="shared" si="75"/>
        <v>44429</v>
      </c>
      <c r="AM254" s="107">
        <f t="shared" si="81"/>
        <v>0</v>
      </c>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5">
        <f t="shared" si="82"/>
        <v>0</v>
      </c>
    </row>
    <row r="255" spans="1:61" ht="27.75" customHeight="1" x14ac:dyDescent="0.15">
      <c r="A255" s="112">
        <v>44430</v>
      </c>
      <c r="B255" s="111">
        <f t="shared" si="63"/>
        <v>34</v>
      </c>
      <c r="C255" s="111">
        <f t="shared" si="64"/>
        <v>7</v>
      </c>
      <c r="D255" s="110">
        <f t="shared" si="65"/>
        <v>1.1000000000000001</v>
      </c>
      <c r="E255" s="110">
        <f t="shared" si="66"/>
        <v>1</v>
      </c>
      <c r="F255" s="110">
        <f t="shared" si="67"/>
        <v>1</v>
      </c>
      <c r="G255" s="107">
        <f t="shared" si="80"/>
        <v>0</v>
      </c>
      <c r="H255" s="196"/>
      <c r="I255" s="196"/>
      <c r="J255" s="196"/>
      <c r="K255" s="196"/>
      <c r="L255" s="197"/>
      <c r="M255" s="197"/>
      <c r="N255" s="109">
        <f t="shared" si="68"/>
        <v>0</v>
      </c>
      <c r="O255" s="109">
        <f>(SUMIF($B$21:B255,B255,$N$21:N255))</f>
        <v>0</v>
      </c>
      <c r="P255" s="109">
        <f t="shared" si="76"/>
        <v>-2.0833333333333335</v>
      </c>
      <c r="Q255" s="197"/>
      <c r="R255" s="107">
        <f t="shared" si="69"/>
        <v>0</v>
      </c>
      <c r="S255" s="109">
        <f t="shared" si="70"/>
        <v>0</v>
      </c>
      <c r="T255" s="109">
        <f t="shared" si="71"/>
        <v>0</v>
      </c>
      <c r="U255" s="109">
        <f t="shared" si="72"/>
        <v>0</v>
      </c>
      <c r="V255" s="109">
        <f t="shared" si="73"/>
        <v>0</v>
      </c>
      <c r="W255" s="109">
        <f t="shared" si="74"/>
        <v>0</v>
      </c>
      <c r="X255" s="196"/>
      <c r="Y255" s="198"/>
      <c r="Z255" s="198"/>
      <c r="AA255" s="196"/>
      <c r="AB255" s="196"/>
      <c r="AC255" s="196"/>
      <c r="AD255" s="199"/>
      <c r="AE255" s="109">
        <f t="shared" si="77"/>
        <v>-54.66666666666675</v>
      </c>
      <c r="AF255" s="109">
        <f t="shared" si="78"/>
        <v>7</v>
      </c>
      <c r="AG255" s="109">
        <f t="shared" si="79"/>
        <v>0.125</v>
      </c>
      <c r="AH255" s="190"/>
      <c r="AI255" s="190"/>
      <c r="AJ255" s="190"/>
      <c r="AK255" s="190"/>
      <c r="AL255" s="108">
        <f t="shared" si="75"/>
        <v>44430</v>
      </c>
      <c r="AM255" s="107">
        <f t="shared" si="81"/>
        <v>0</v>
      </c>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5">
        <f t="shared" si="82"/>
        <v>0</v>
      </c>
    </row>
    <row r="256" spans="1:61" ht="27.75" customHeight="1" x14ac:dyDescent="0.15">
      <c r="A256" s="112">
        <v>44431</v>
      </c>
      <c r="B256" s="111">
        <f t="shared" si="63"/>
        <v>34</v>
      </c>
      <c r="C256" s="111">
        <f t="shared" si="64"/>
        <v>1</v>
      </c>
      <c r="D256" s="110">
        <f t="shared" si="65"/>
        <v>1.1000000000000001</v>
      </c>
      <c r="E256" s="110">
        <f t="shared" si="66"/>
        <v>1</v>
      </c>
      <c r="F256" s="110">
        <f t="shared" si="67"/>
        <v>1</v>
      </c>
      <c r="G256" s="107">
        <f t="shared" si="80"/>
        <v>0</v>
      </c>
      <c r="H256" s="196"/>
      <c r="I256" s="196"/>
      <c r="J256" s="196"/>
      <c r="K256" s="196"/>
      <c r="L256" s="197"/>
      <c r="M256" s="197"/>
      <c r="N256" s="109">
        <f t="shared" si="68"/>
        <v>0</v>
      </c>
      <c r="O256" s="109">
        <f>(SUMIF($B$21:B256,B256,$N$21:N256))</f>
        <v>0</v>
      </c>
      <c r="P256" s="109">
        <f t="shared" si="76"/>
        <v>-2.0833333333333335</v>
      </c>
      <c r="Q256" s="197"/>
      <c r="R256" s="107">
        <f t="shared" si="69"/>
        <v>0</v>
      </c>
      <c r="S256" s="109">
        <f t="shared" si="70"/>
        <v>0</v>
      </c>
      <c r="T256" s="109">
        <f t="shared" si="71"/>
        <v>0</v>
      </c>
      <c r="U256" s="109">
        <f t="shared" si="72"/>
        <v>0</v>
      </c>
      <c r="V256" s="109">
        <f t="shared" si="73"/>
        <v>0</v>
      </c>
      <c r="W256" s="109">
        <f t="shared" si="74"/>
        <v>0</v>
      </c>
      <c r="X256" s="196"/>
      <c r="Y256" s="198"/>
      <c r="Z256" s="198"/>
      <c r="AA256" s="196"/>
      <c r="AB256" s="196"/>
      <c r="AC256" s="196"/>
      <c r="AD256" s="199"/>
      <c r="AE256" s="109">
        <f t="shared" si="77"/>
        <v>-54.66666666666675</v>
      </c>
      <c r="AF256" s="109">
        <f t="shared" si="78"/>
        <v>7</v>
      </c>
      <c r="AG256" s="109">
        <f t="shared" si="79"/>
        <v>0.125</v>
      </c>
      <c r="AH256" s="190"/>
      <c r="AI256" s="190"/>
      <c r="AJ256" s="190"/>
      <c r="AK256" s="190"/>
      <c r="AL256" s="108">
        <f t="shared" si="75"/>
        <v>44431</v>
      </c>
      <c r="AM256" s="107">
        <f t="shared" si="81"/>
        <v>0</v>
      </c>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5">
        <f t="shared" si="82"/>
        <v>0</v>
      </c>
    </row>
    <row r="257" spans="1:61" ht="27.75" customHeight="1" x14ac:dyDescent="0.15">
      <c r="A257" s="112">
        <v>44432</v>
      </c>
      <c r="B257" s="111">
        <f t="shared" si="63"/>
        <v>35</v>
      </c>
      <c r="C257" s="111">
        <f t="shared" si="64"/>
        <v>2</v>
      </c>
      <c r="D257" s="110">
        <f t="shared" si="65"/>
        <v>1.1000000000000001</v>
      </c>
      <c r="E257" s="110">
        <f t="shared" si="66"/>
        <v>1</v>
      </c>
      <c r="F257" s="110">
        <f t="shared" si="67"/>
        <v>1</v>
      </c>
      <c r="G257" s="107">
        <f t="shared" si="80"/>
        <v>0.33333333333333331</v>
      </c>
      <c r="H257" s="196"/>
      <c r="I257" s="196"/>
      <c r="J257" s="196"/>
      <c r="K257" s="196"/>
      <c r="L257" s="197"/>
      <c r="M257" s="197"/>
      <c r="N257" s="109">
        <f t="shared" si="68"/>
        <v>0</v>
      </c>
      <c r="O257" s="109">
        <f>(SUMIF($B$21:B257,B257,$N$21:N257))</f>
        <v>0</v>
      </c>
      <c r="P257" s="109">
        <f t="shared" si="76"/>
        <v>-2.0833333333333335</v>
      </c>
      <c r="Q257" s="197"/>
      <c r="R257" s="107">
        <f t="shared" si="69"/>
        <v>0</v>
      </c>
      <c r="S257" s="109">
        <f t="shared" si="70"/>
        <v>0</v>
      </c>
      <c r="T257" s="109">
        <f t="shared" si="71"/>
        <v>0</v>
      </c>
      <c r="U257" s="109">
        <f t="shared" si="72"/>
        <v>0</v>
      </c>
      <c r="V257" s="109">
        <f t="shared" si="73"/>
        <v>0</v>
      </c>
      <c r="W257" s="109">
        <f t="shared" si="74"/>
        <v>0</v>
      </c>
      <c r="X257" s="196"/>
      <c r="Y257" s="198"/>
      <c r="Z257" s="198"/>
      <c r="AA257" s="196"/>
      <c r="AB257" s="196"/>
      <c r="AC257" s="196"/>
      <c r="AD257" s="199"/>
      <c r="AE257" s="109">
        <f t="shared" si="77"/>
        <v>-55.000000000000085</v>
      </c>
      <c r="AF257" s="109">
        <f t="shared" si="78"/>
        <v>7</v>
      </c>
      <c r="AG257" s="109">
        <f t="shared" si="79"/>
        <v>0.125</v>
      </c>
      <c r="AH257" s="190"/>
      <c r="AI257" s="190"/>
      <c r="AJ257" s="190"/>
      <c r="AK257" s="190"/>
      <c r="AL257" s="108">
        <f t="shared" si="75"/>
        <v>44432</v>
      </c>
      <c r="AM257" s="107">
        <f t="shared" si="81"/>
        <v>0</v>
      </c>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5">
        <f t="shared" si="82"/>
        <v>0</v>
      </c>
    </row>
    <row r="258" spans="1:61" ht="27.75" customHeight="1" x14ac:dyDescent="0.15">
      <c r="A258" s="112">
        <v>44433</v>
      </c>
      <c r="B258" s="111">
        <f t="shared" si="63"/>
        <v>35</v>
      </c>
      <c r="C258" s="111">
        <f t="shared" si="64"/>
        <v>3</v>
      </c>
      <c r="D258" s="110">
        <f t="shared" si="65"/>
        <v>1.1000000000000001</v>
      </c>
      <c r="E258" s="110">
        <f t="shared" si="66"/>
        <v>1</v>
      </c>
      <c r="F258" s="110">
        <f t="shared" si="67"/>
        <v>1</v>
      </c>
      <c r="G258" s="107">
        <f t="shared" si="80"/>
        <v>0.33333333333333331</v>
      </c>
      <c r="H258" s="196"/>
      <c r="I258" s="196"/>
      <c r="J258" s="196"/>
      <c r="K258" s="196"/>
      <c r="L258" s="197"/>
      <c r="M258" s="197"/>
      <c r="N258" s="109">
        <f t="shared" si="68"/>
        <v>0</v>
      </c>
      <c r="O258" s="109">
        <f>(SUMIF($B$21:B258,B258,$N$21:N258))</f>
        <v>0</v>
      </c>
      <c r="P258" s="109">
        <f t="shared" si="76"/>
        <v>-2.0833333333333335</v>
      </c>
      <c r="Q258" s="197"/>
      <c r="R258" s="107">
        <f t="shared" si="69"/>
        <v>0</v>
      </c>
      <c r="S258" s="109">
        <f t="shared" si="70"/>
        <v>0</v>
      </c>
      <c r="T258" s="109">
        <f t="shared" si="71"/>
        <v>0</v>
      </c>
      <c r="U258" s="109">
        <f t="shared" si="72"/>
        <v>0</v>
      </c>
      <c r="V258" s="109">
        <f t="shared" si="73"/>
        <v>0</v>
      </c>
      <c r="W258" s="109">
        <f t="shared" si="74"/>
        <v>0</v>
      </c>
      <c r="X258" s="196"/>
      <c r="Y258" s="198"/>
      <c r="Z258" s="198"/>
      <c r="AA258" s="196"/>
      <c r="AB258" s="196"/>
      <c r="AC258" s="196"/>
      <c r="AD258" s="199"/>
      <c r="AE258" s="109">
        <f t="shared" si="77"/>
        <v>-55.333333333333421</v>
      </c>
      <c r="AF258" s="109">
        <f t="shared" si="78"/>
        <v>7</v>
      </c>
      <c r="AG258" s="109">
        <f t="shared" si="79"/>
        <v>0.125</v>
      </c>
      <c r="AH258" s="190"/>
      <c r="AI258" s="190"/>
      <c r="AJ258" s="190"/>
      <c r="AK258" s="190"/>
      <c r="AL258" s="108">
        <f t="shared" si="75"/>
        <v>44433</v>
      </c>
      <c r="AM258" s="107">
        <f t="shared" si="81"/>
        <v>0</v>
      </c>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5">
        <f t="shared" si="82"/>
        <v>0</v>
      </c>
    </row>
    <row r="259" spans="1:61" ht="27.75" customHeight="1" x14ac:dyDescent="0.15">
      <c r="A259" s="112">
        <v>44434</v>
      </c>
      <c r="B259" s="111">
        <f t="shared" si="63"/>
        <v>35</v>
      </c>
      <c r="C259" s="111">
        <f t="shared" si="64"/>
        <v>4</v>
      </c>
      <c r="D259" s="110">
        <f t="shared" si="65"/>
        <v>1.1000000000000001</v>
      </c>
      <c r="E259" s="110">
        <f t="shared" si="66"/>
        <v>1</v>
      </c>
      <c r="F259" s="110">
        <f t="shared" si="67"/>
        <v>1</v>
      </c>
      <c r="G259" s="107">
        <f t="shared" si="80"/>
        <v>0.33333333333333298</v>
      </c>
      <c r="H259" s="196"/>
      <c r="I259" s="196"/>
      <c r="J259" s="196"/>
      <c r="K259" s="196"/>
      <c r="L259" s="197"/>
      <c r="M259" s="197"/>
      <c r="N259" s="109">
        <f t="shared" si="68"/>
        <v>0</v>
      </c>
      <c r="O259" s="109">
        <f>(SUMIF($B$21:B259,B259,$N$21:N259))</f>
        <v>0</v>
      </c>
      <c r="P259" s="109">
        <f t="shared" si="76"/>
        <v>-2.0833333333333335</v>
      </c>
      <c r="Q259" s="197"/>
      <c r="R259" s="107">
        <f t="shared" si="69"/>
        <v>0</v>
      </c>
      <c r="S259" s="109">
        <f t="shared" si="70"/>
        <v>0</v>
      </c>
      <c r="T259" s="109">
        <f t="shared" si="71"/>
        <v>0</v>
      </c>
      <c r="U259" s="109">
        <f t="shared" si="72"/>
        <v>0</v>
      </c>
      <c r="V259" s="109">
        <f t="shared" si="73"/>
        <v>0</v>
      </c>
      <c r="W259" s="109">
        <f t="shared" si="74"/>
        <v>0</v>
      </c>
      <c r="X259" s="196"/>
      <c r="Y259" s="198"/>
      <c r="Z259" s="198"/>
      <c r="AA259" s="196"/>
      <c r="AB259" s="196"/>
      <c r="AC259" s="196"/>
      <c r="AD259" s="199"/>
      <c r="AE259" s="109">
        <f t="shared" si="77"/>
        <v>-55.666666666666757</v>
      </c>
      <c r="AF259" s="109">
        <f t="shared" si="78"/>
        <v>7</v>
      </c>
      <c r="AG259" s="109">
        <f t="shared" si="79"/>
        <v>0.125</v>
      </c>
      <c r="AH259" s="190"/>
      <c r="AI259" s="190"/>
      <c r="AJ259" s="190"/>
      <c r="AK259" s="190"/>
      <c r="AL259" s="108">
        <f t="shared" si="75"/>
        <v>44434</v>
      </c>
      <c r="AM259" s="107">
        <f t="shared" si="81"/>
        <v>0</v>
      </c>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5">
        <f t="shared" si="82"/>
        <v>0</v>
      </c>
    </row>
    <row r="260" spans="1:61" ht="27.75" customHeight="1" x14ac:dyDescent="0.15">
      <c r="A260" s="112">
        <v>44435</v>
      </c>
      <c r="B260" s="111">
        <f t="shared" si="63"/>
        <v>35</v>
      </c>
      <c r="C260" s="111">
        <f t="shared" si="64"/>
        <v>5</v>
      </c>
      <c r="D260" s="110">
        <f t="shared" si="65"/>
        <v>1.1000000000000001</v>
      </c>
      <c r="E260" s="110">
        <f t="shared" si="66"/>
        <v>1</v>
      </c>
      <c r="F260" s="110">
        <f t="shared" si="67"/>
        <v>1</v>
      </c>
      <c r="G260" s="107">
        <f t="shared" si="80"/>
        <v>0.33333333333333298</v>
      </c>
      <c r="H260" s="196"/>
      <c r="I260" s="196"/>
      <c r="J260" s="196"/>
      <c r="K260" s="196"/>
      <c r="L260" s="197"/>
      <c r="M260" s="197"/>
      <c r="N260" s="109">
        <f t="shared" si="68"/>
        <v>0</v>
      </c>
      <c r="O260" s="109">
        <f>(SUMIF($B$21:B260,B260,$N$21:N260))</f>
        <v>0</v>
      </c>
      <c r="P260" s="109">
        <f t="shared" si="76"/>
        <v>-2.0833333333333335</v>
      </c>
      <c r="Q260" s="197"/>
      <c r="R260" s="107">
        <f t="shared" si="69"/>
        <v>0</v>
      </c>
      <c r="S260" s="109">
        <f t="shared" si="70"/>
        <v>0</v>
      </c>
      <c r="T260" s="109">
        <f t="shared" si="71"/>
        <v>0</v>
      </c>
      <c r="U260" s="109">
        <f t="shared" si="72"/>
        <v>0</v>
      </c>
      <c r="V260" s="109">
        <f t="shared" si="73"/>
        <v>0</v>
      </c>
      <c r="W260" s="109">
        <f t="shared" si="74"/>
        <v>0</v>
      </c>
      <c r="X260" s="196"/>
      <c r="Y260" s="198"/>
      <c r="Z260" s="198"/>
      <c r="AA260" s="196"/>
      <c r="AB260" s="196"/>
      <c r="AC260" s="196"/>
      <c r="AD260" s="199"/>
      <c r="AE260" s="109">
        <f t="shared" si="77"/>
        <v>-56.000000000000092</v>
      </c>
      <c r="AF260" s="109">
        <f t="shared" si="78"/>
        <v>7</v>
      </c>
      <c r="AG260" s="109">
        <f t="shared" si="79"/>
        <v>0.125</v>
      </c>
      <c r="AH260" s="190"/>
      <c r="AI260" s="190"/>
      <c r="AJ260" s="190"/>
      <c r="AK260" s="190"/>
      <c r="AL260" s="108">
        <f t="shared" si="75"/>
        <v>44435</v>
      </c>
      <c r="AM260" s="107">
        <f t="shared" si="81"/>
        <v>0</v>
      </c>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5">
        <f t="shared" si="82"/>
        <v>0</v>
      </c>
    </row>
    <row r="261" spans="1:61" ht="27.75" customHeight="1" x14ac:dyDescent="0.15">
      <c r="A261" s="112">
        <v>44436</v>
      </c>
      <c r="B261" s="111">
        <f t="shared" si="63"/>
        <v>35</v>
      </c>
      <c r="C261" s="111">
        <f t="shared" si="64"/>
        <v>6</v>
      </c>
      <c r="D261" s="110">
        <f t="shared" si="65"/>
        <v>1.1000000000000001</v>
      </c>
      <c r="E261" s="110">
        <f t="shared" si="66"/>
        <v>1</v>
      </c>
      <c r="F261" s="110">
        <f t="shared" si="67"/>
        <v>1</v>
      </c>
      <c r="G261" s="107">
        <f t="shared" si="80"/>
        <v>0.33333333333333298</v>
      </c>
      <c r="H261" s="196"/>
      <c r="I261" s="196"/>
      <c r="J261" s="196"/>
      <c r="K261" s="196"/>
      <c r="L261" s="197"/>
      <c r="M261" s="197"/>
      <c r="N261" s="109">
        <f t="shared" si="68"/>
        <v>0</v>
      </c>
      <c r="O261" s="109">
        <f>(SUMIF($B$21:B261,B261,$N$21:N261))</f>
        <v>0</v>
      </c>
      <c r="P261" s="109">
        <f t="shared" si="76"/>
        <v>-2.0833333333333335</v>
      </c>
      <c r="Q261" s="197"/>
      <c r="R261" s="107">
        <f t="shared" si="69"/>
        <v>0</v>
      </c>
      <c r="S261" s="109">
        <f t="shared" si="70"/>
        <v>0</v>
      </c>
      <c r="T261" s="109">
        <f t="shared" si="71"/>
        <v>0</v>
      </c>
      <c r="U261" s="109">
        <f t="shared" si="72"/>
        <v>0</v>
      </c>
      <c r="V261" s="109">
        <f t="shared" si="73"/>
        <v>0</v>
      </c>
      <c r="W261" s="109">
        <f t="shared" si="74"/>
        <v>0</v>
      </c>
      <c r="X261" s="196"/>
      <c r="Y261" s="198"/>
      <c r="Z261" s="198"/>
      <c r="AA261" s="196"/>
      <c r="AB261" s="196"/>
      <c r="AC261" s="196"/>
      <c r="AD261" s="199"/>
      <c r="AE261" s="109">
        <f t="shared" si="77"/>
        <v>-56.333333333333428</v>
      </c>
      <c r="AF261" s="109">
        <f t="shared" si="78"/>
        <v>7</v>
      </c>
      <c r="AG261" s="109">
        <f t="shared" si="79"/>
        <v>0.125</v>
      </c>
      <c r="AH261" s="190"/>
      <c r="AI261" s="190"/>
      <c r="AJ261" s="190"/>
      <c r="AK261" s="190"/>
      <c r="AL261" s="108">
        <f t="shared" si="75"/>
        <v>44436</v>
      </c>
      <c r="AM261" s="107">
        <f t="shared" si="81"/>
        <v>0</v>
      </c>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5">
        <f t="shared" si="82"/>
        <v>0</v>
      </c>
    </row>
    <row r="262" spans="1:61" ht="27.75" customHeight="1" x14ac:dyDescent="0.15">
      <c r="A262" s="112">
        <v>44437</v>
      </c>
      <c r="B262" s="111">
        <f t="shared" si="63"/>
        <v>35</v>
      </c>
      <c r="C262" s="111">
        <f t="shared" si="64"/>
        <v>7</v>
      </c>
      <c r="D262" s="110">
        <f t="shared" si="65"/>
        <v>1.1000000000000001</v>
      </c>
      <c r="E262" s="110">
        <f t="shared" si="66"/>
        <v>1</v>
      </c>
      <c r="F262" s="110">
        <f t="shared" si="67"/>
        <v>1</v>
      </c>
      <c r="G262" s="107">
        <f t="shared" si="80"/>
        <v>0</v>
      </c>
      <c r="H262" s="196"/>
      <c r="I262" s="196"/>
      <c r="J262" s="196"/>
      <c r="K262" s="196"/>
      <c r="L262" s="197"/>
      <c r="M262" s="197"/>
      <c r="N262" s="109">
        <f t="shared" si="68"/>
        <v>0</v>
      </c>
      <c r="O262" s="109">
        <f>(SUMIF($B$21:B262,B262,$N$21:N262))</f>
        <v>0</v>
      </c>
      <c r="P262" s="109">
        <f t="shared" si="76"/>
        <v>-2.0833333333333335</v>
      </c>
      <c r="Q262" s="197"/>
      <c r="R262" s="107">
        <f t="shared" si="69"/>
        <v>0</v>
      </c>
      <c r="S262" s="109">
        <f t="shared" si="70"/>
        <v>0</v>
      </c>
      <c r="T262" s="109">
        <f t="shared" si="71"/>
        <v>0</v>
      </c>
      <c r="U262" s="109">
        <f t="shared" si="72"/>
        <v>0</v>
      </c>
      <c r="V262" s="109">
        <f t="shared" si="73"/>
        <v>0</v>
      </c>
      <c r="W262" s="109">
        <f t="shared" si="74"/>
        <v>0</v>
      </c>
      <c r="X262" s="196"/>
      <c r="Y262" s="198"/>
      <c r="Z262" s="198"/>
      <c r="AA262" s="196"/>
      <c r="AB262" s="196"/>
      <c r="AC262" s="196"/>
      <c r="AD262" s="199"/>
      <c r="AE262" s="109">
        <f t="shared" si="77"/>
        <v>-56.333333333333428</v>
      </c>
      <c r="AF262" s="109">
        <f t="shared" si="78"/>
        <v>7</v>
      </c>
      <c r="AG262" s="109">
        <f t="shared" si="79"/>
        <v>0.125</v>
      </c>
      <c r="AH262" s="190"/>
      <c r="AI262" s="190"/>
      <c r="AJ262" s="190"/>
      <c r="AK262" s="190"/>
      <c r="AL262" s="108">
        <f t="shared" si="75"/>
        <v>44437</v>
      </c>
      <c r="AM262" s="107">
        <f t="shared" si="81"/>
        <v>0</v>
      </c>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5">
        <f t="shared" si="82"/>
        <v>0</v>
      </c>
    </row>
    <row r="263" spans="1:61" ht="27.75" customHeight="1" x14ac:dyDescent="0.15">
      <c r="A263" s="112">
        <v>44438</v>
      </c>
      <c r="B263" s="111">
        <f t="shared" si="63"/>
        <v>35</v>
      </c>
      <c r="C263" s="111">
        <f t="shared" si="64"/>
        <v>1</v>
      </c>
      <c r="D263" s="110">
        <f t="shared" si="65"/>
        <v>1.1000000000000001</v>
      </c>
      <c r="E263" s="110">
        <f t="shared" si="66"/>
        <v>1</v>
      </c>
      <c r="F263" s="110">
        <f t="shared" si="67"/>
        <v>1</v>
      </c>
      <c r="G263" s="107">
        <f t="shared" si="80"/>
        <v>0</v>
      </c>
      <c r="H263" s="196"/>
      <c r="I263" s="196"/>
      <c r="J263" s="196"/>
      <c r="K263" s="196"/>
      <c r="L263" s="197"/>
      <c r="M263" s="197"/>
      <c r="N263" s="109">
        <f t="shared" si="68"/>
        <v>0</v>
      </c>
      <c r="O263" s="109">
        <f>(SUMIF($B$21:B263,B263,$N$21:N263))</f>
        <v>0</v>
      </c>
      <c r="P263" s="109">
        <f t="shared" si="76"/>
        <v>-2.0833333333333335</v>
      </c>
      <c r="Q263" s="197"/>
      <c r="R263" s="107">
        <f t="shared" si="69"/>
        <v>0</v>
      </c>
      <c r="S263" s="109">
        <f t="shared" si="70"/>
        <v>0</v>
      </c>
      <c r="T263" s="109">
        <f t="shared" si="71"/>
        <v>0</v>
      </c>
      <c r="U263" s="109">
        <f t="shared" si="72"/>
        <v>0</v>
      </c>
      <c r="V263" s="109">
        <f t="shared" si="73"/>
        <v>0</v>
      </c>
      <c r="W263" s="109">
        <f t="shared" si="74"/>
        <v>0</v>
      </c>
      <c r="X263" s="196"/>
      <c r="Y263" s="198"/>
      <c r="Z263" s="198"/>
      <c r="AA263" s="196"/>
      <c r="AB263" s="196"/>
      <c r="AC263" s="196"/>
      <c r="AD263" s="199"/>
      <c r="AE263" s="109">
        <f t="shared" si="77"/>
        <v>-56.333333333333428</v>
      </c>
      <c r="AF263" s="109">
        <f t="shared" si="78"/>
        <v>7</v>
      </c>
      <c r="AG263" s="109">
        <f t="shared" si="79"/>
        <v>0.125</v>
      </c>
      <c r="AH263" s="190"/>
      <c r="AI263" s="190"/>
      <c r="AJ263" s="190"/>
      <c r="AK263" s="190"/>
      <c r="AL263" s="108">
        <f t="shared" si="75"/>
        <v>44438</v>
      </c>
      <c r="AM263" s="107">
        <f t="shared" si="81"/>
        <v>0</v>
      </c>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5">
        <f t="shared" si="82"/>
        <v>0</v>
      </c>
    </row>
    <row r="264" spans="1:61" ht="27.75" customHeight="1" x14ac:dyDescent="0.15">
      <c r="A264" s="112">
        <v>44439</v>
      </c>
      <c r="B264" s="111">
        <f t="shared" si="63"/>
        <v>36</v>
      </c>
      <c r="C264" s="111">
        <f t="shared" si="64"/>
        <v>2</v>
      </c>
      <c r="D264" s="110">
        <f t="shared" si="65"/>
        <v>1.1000000000000001</v>
      </c>
      <c r="E264" s="110">
        <f t="shared" si="66"/>
        <v>1</v>
      </c>
      <c r="F264" s="110">
        <f t="shared" si="67"/>
        <v>1</v>
      </c>
      <c r="G264" s="107">
        <f t="shared" si="80"/>
        <v>0.33333333333333331</v>
      </c>
      <c r="H264" s="196"/>
      <c r="I264" s="196"/>
      <c r="J264" s="196"/>
      <c r="K264" s="196"/>
      <c r="L264" s="197"/>
      <c r="M264" s="197"/>
      <c r="N264" s="109">
        <f t="shared" si="68"/>
        <v>0</v>
      </c>
      <c r="O264" s="109">
        <f>(SUMIF($B$21:B264,B264,$N$21:N264))</f>
        <v>0</v>
      </c>
      <c r="P264" s="109">
        <f t="shared" si="76"/>
        <v>-2.0833333333333335</v>
      </c>
      <c r="Q264" s="197"/>
      <c r="R264" s="107">
        <f t="shared" si="69"/>
        <v>0</v>
      </c>
      <c r="S264" s="109">
        <f t="shared" si="70"/>
        <v>0</v>
      </c>
      <c r="T264" s="109">
        <f t="shared" si="71"/>
        <v>0</v>
      </c>
      <c r="U264" s="109">
        <f t="shared" si="72"/>
        <v>0</v>
      </c>
      <c r="V264" s="109">
        <f t="shared" si="73"/>
        <v>0</v>
      </c>
      <c r="W264" s="109">
        <f t="shared" si="74"/>
        <v>0</v>
      </c>
      <c r="X264" s="196"/>
      <c r="Y264" s="198"/>
      <c r="Z264" s="198"/>
      <c r="AA264" s="196"/>
      <c r="AB264" s="196"/>
      <c r="AC264" s="196"/>
      <c r="AD264" s="199"/>
      <c r="AE264" s="109">
        <f t="shared" si="77"/>
        <v>-56.666666666666764</v>
      </c>
      <c r="AF264" s="109">
        <f t="shared" si="78"/>
        <v>7</v>
      </c>
      <c r="AG264" s="109">
        <f t="shared" si="79"/>
        <v>0.125</v>
      </c>
      <c r="AH264" s="190"/>
      <c r="AI264" s="190"/>
      <c r="AJ264" s="190"/>
      <c r="AK264" s="190"/>
      <c r="AL264" s="108">
        <f t="shared" si="75"/>
        <v>44439</v>
      </c>
      <c r="AM264" s="107">
        <f t="shared" si="81"/>
        <v>0</v>
      </c>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5">
        <f t="shared" si="82"/>
        <v>0</v>
      </c>
    </row>
    <row r="265" spans="1:61" ht="27.75" customHeight="1" x14ac:dyDescent="0.15">
      <c r="A265" s="112">
        <v>44440</v>
      </c>
      <c r="B265" s="111">
        <f t="shared" si="63"/>
        <v>36</v>
      </c>
      <c r="C265" s="111">
        <f t="shared" si="64"/>
        <v>3</v>
      </c>
      <c r="D265" s="110">
        <f t="shared" si="65"/>
        <v>1.1000000000000001</v>
      </c>
      <c r="E265" s="110">
        <f t="shared" si="66"/>
        <v>1</v>
      </c>
      <c r="F265" s="110">
        <f t="shared" si="67"/>
        <v>1</v>
      </c>
      <c r="G265" s="107">
        <f t="shared" si="80"/>
        <v>0.33333333333333331</v>
      </c>
      <c r="H265" s="196"/>
      <c r="I265" s="196"/>
      <c r="J265" s="196"/>
      <c r="K265" s="196"/>
      <c r="L265" s="197"/>
      <c r="M265" s="197"/>
      <c r="N265" s="109">
        <f t="shared" si="68"/>
        <v>0</v>
      </c>
      <c r="O265" s="109">
        <f>(SUMIF($B$21:B265,B265,$N$21:N265))</f>
        <v>0</v>
      </c>
      <c r="P265" s="109">
        <f t="shared" si="76"/>
        <v>-2.0833333333333335</v>
      </c>
      <c r="Q265" s="197"/>
      <c r="R265" s="107">
        <f t="shared" si="69"/>
        <v>0</v>
      </c>
      <c r="S265" s="109">
        <f t="shared" si="70"/>
        <v>0</v>
      </c>
      <c r="T265" s="109">
        <f t="shared" si="71"/>
        <v>0</v>
      </c>
      <c r="U265" s="109">
        <f t="shared" si="72"/>
        <v>0</v>
      </c>
      <c r="V265" s="109">
        <f t="shared" si="73"/>
        <v>0</v>
      </c>
      <c r="W265" s="109">
        <f t="shared" si="74"/>
        <v>0</v>
      </c>
      <c r="X265" s="196"/>
      <c r="Y265" s="198"/>
      <c r="Z265" s="198"/>
      <c r="AA265" s="196"/>
      <c r="AB265" s="196"/>
      <c r="AC265" s="196"/>
      <c r="AD265" s="199"/>
      <c r="AE265" s="109">
        <f t="shared" si="77"/>
        <v>-57.000000000000099</v>
      </c>
      <c r="AF265" s="109">
        <f t="shared" si="78"/>
        <v>7</v>
      </c>
      <c r="AG265" s="109">
        <f t="shared" si="79"/>
        <v>0.125</v>
      </c>
      <c r="AH265" s="190"/>
      <c r="AI265" s="190"/>
      <c r="AJ265" s="190"/>
      <c r="AK265" s="190"/>
      <c r="AL265" s="108">
        <f t="shared" si="75"/>
        <v>44440</v>
      </c>
      <c r="AM265" s="107">
        <f t="shared" si="81"/>
        <v>0</v>
      </c>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5">
        <f t="shared" si="82"/>
        <v>0</v>
      </c>
    </row>
    <row r="266" spans="1:61" ht="27.75" customHeight="1" x14ac:dyDescent="0.15">
      <c r="A266" s="112">
        <v>44441</v>
      </c>
      <c r="B266" s="111">
        <f t="shared" si="63"/>
        <v>36</v>
      </c>
      <c r="C266" s="111">
        <f t="shared" si="64"/>
        <v>4</v>
      </c>
      <c r="D266" s="110">
        <f t="shared" si="65"/>
        <v>1.1000000000000001</v>
      </c>
      <c r="E266" s="110">
        <f t="shared" si="66"/>
        <v>1</v>
      </c>
      <c r="F266" s="110">
        <f t="shared" si="67"/>
        <v>1</v>
      </c>
      <c r="G266" s="107">
        <f t="shared" si="80"/>
        <v>0.33333333333333298</v>
      </c>
      <c r="H266" s="196"/>
      <c r="I266" s="196"/>
      <c r="J266" s="196"/>
      <c r="K266" s="196"/>
      <c r="L266" s="197"/>
      <c r="M266" s="197"/>
      <c r="N266" s="109">
        <f t="shared" si="68"/>
        <v>0</v>
      </c>
      <c r="O266" s="109">
        <f>(SUMIF($B$21:B266,B266,$N$21:N266))</f>
        <v>0</v>
      </c>
      <c r="P266" s="109">
        <f t="shared" si="76"/>
        <v>-2.0833333333333335</v>
      </c>
      <c r="Q266" s="197"/>
      <c r="R266" s="107">
        <f t="shared" si="69"/>
        <v>0</v>
      </c>
      <c r="S266" s="109">
        <f t="shared" si="70"/>
        <v>0</v>
      </c>
      <c r="T266" s="109">
        <f t="shared" si="71"/>
        <v>0</v>
      </c>
      <c r="U266" s="109">
        <f t="shared" si="72"/>
        <v>0</v>
      </c>
      <c r="V266" s="109">
        <f t="shared" si="73"/>
        <v>0</v>
      </c>
      <c r="W266" s="109">
        <f t="shared" si="74"/>
        <v>0</v>
      </c>
      <c r="X266" s="196"/>
      <c r="Y266" s="198"/>
      <c r="Z266" s="198"/>
      <c r="AA266" s="196"/>
      <c r="AB266" s="196"/>
      <c r="AC266" s="196"/>
      <c r="AD266" s="199"/>
      <c r="AE266" s="109">
        <f t="shared" si="77"/>
        <v>-57.333333333333435</v>
      </c>
      <c r="AF266" s="109">
        <f t="shared" si="78"/>
        <v>7</v>
      </c>
      <c r="AG266" s="109">
        <f t="shared" si="79"/>
        <v>0.125</v>
      </c>
      <c r="AH266" s="190"/>
      <c r="AI266" s="190"/>
      <c r="AJ266" s="190"/>
      <c r="AK266" s="190"/>
      <c r="AL266" s="108">
        <f t="shared" si="75"/>
        <v>44441</v>
      </c>
      <c r="AM266" s="107">
        <f t="shared" si="81"/>
        <v>0</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5">
        <f t="shared" si="82"/>
        <v>0</v>
      </c>
    </row>
    <row r="267" spans="1:61" ht="27.75" customHeight="1" x14ac:dyDescent="0.15">
      <c r="A267" s="112">
        <v>44442</v>
      </c>
      <c r="B267" s="111">
        <f t="shared" si="63"/>
        <v>36</v>
      </c>
      <c r="C267" s="111">
        <f t="shared" si="64"/>
        <v>5</v>
      </c>
      <c r="D267" s="110">
        <f t="shared" si="65"/>
        <v>1.1000000000000001</v>
      </c>
      <c r="E267" s="110">
        <f t="shared" si="66"/>
        <v>1</v>
      </c>
      <c r="F267" s="110">
        <f t="shared" si="67"/>
        <v>1</v>
      </c>
      <c r="G267" s="107">
        <f t="shared" si="80"/>
        <v>0.33333333333333298</v>
      </c>
      <c r="H267" s="196"/>
      <c r="I267" s="196"/>
      <c r="J267" s="196"/>
      <c r="K267" s="196"/>
      <c r="L267" s="197"/>
      <c r="M267" s="197"/>
      <c r="N267" s="109">
        <f t="shared" si="68"/>
        <v>0</v>
      </c>
      <c r="O267" s="109">
        <f>(SUMIF($B$21:B267,B267,$N$21:N267))</f>
        <v>0</v>
      </c>
      <c r="P267" s="109">
        <f t="shared" si="76"/>
        <v>-2.0833333333333335</v>
      </c>
      <c r="Q267" s="197"/>
      <c r="R267" s="107">
        <f t="shared" si="69"/>
        <v>0</v>
      </c>
      <c r="S267" s="109">
        <f t="shared" si="70"/>
        <v>0</v>
      </c>
      <c r="T267" s="109">
        <f t="shared" si="71"/>
        <v>0</v>
      </c>
      <c r="U267" s="109">
        <f t="shared" si="72"/>
        <v>0</v>
      </c>
      <c r="V267" s="109">
        <f t="shared" si="73"/>
        <v>0</v>
      </c>
      <c r="W267" s="109">
        <f t="shared" si="74"/>
        <v>0</v>
      </c>
      <c r="X267" s="196"/>
      <c r="Y267" s="198"/>
      <c r="Z267" s="198"/>
      <c r="AA267" s="196"/>
      <c r="AB267" s="196"/>
      <c r="AC267" s="196"/>
      <c r="AD267" s="199"/>
      <c r="AE267" s="109">
        <f t="shared" si="77"/>
        <v>-57.666666666666771</v>
      </c>
      <c r="AF267" s="109">
        <f t="shared" si="78"/>
        <v>7</v>
      </c>
      <c r="AG267" s="109">
        <f t="shared" si="79"/>
        <v>0.125</v>
      </c>
      <c r="AH267" s="190"/>
      <c r="AI267" s="190"/>
      <c r="AJ267" s="190"/>
      <c r="AK267" s="190"/>
      <c r="AL267" s="108">
        <f t="shared" si="75"/>
        <v>44442</v>
      </c>
      <c r="AM267" s="107">
        <f t="shared" si="81"/>
        <v>0</v>
      </c>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5">
        <f t="shared" si="82"/>
        <v>0</v>
      </c>
    </row>
    <row r="268" spans="1:61" ht="27.75" customHeight="1" x14ac:dyDescent="0.15">
      <c r="A268" s="112">
        <v>44443</v>
      </c>
      <c r="B268" s="111">
        <f t="shared" si="63"/>
        <v>36</v>
      </c>
      <c r="C268" s="111">
        <f t="shared" si="64"/>
        <v>6</v>
      </c>
      <c r="D268" s="110">
        <f t="shared" si="65"/>
        <v>1.1000000000000001</v>
      </c>
      <c r="E268" s="110">
        <f t="shared" si="66"/>
        <v>1</v>
      </c>
      <c r="F268" s="110">
        <f t="shared" si="67"/>
        <v>1</v>
      </c>
      <c r="G268" s="107">
        <f t="shared" si="80"/>
        <v>0.33333333333333298</v>
      </c>
      <c r="H268" s="196"/>
      <c r="I268" s="196"/>
      <c r="J268" s="196"/>
      <c r="K268" s="196"/>
      <c r="L268" s="197"/>
      <c r="M268" s="197"/>
      <c r="N268" s="109">
        <f t="shared" si="68"/>
        <v>0</v>
      </c>
      <c r="O268" s="109">
        <f>(SUMIF($B$21:B268,B268,$N$21:N268))</f>
        <v>0</v>
      </c>
      <c r="P268" s="109">
        <f t="shared" si="76"/>
        <v>-2.0833333333333335</v>
      </c>
      <c r="Q268" s="197"/>
      <c r="R268" s="107">
        <f t="shared" si="69"/>
        <v>0</v>
      </c>
      <c r="S268" s="109">
        <f t="shared" si="70"/>
        <v>0</v>
      </c>
      <c r="T268" s="109">
        <f t="shared" si="71"/>
        <v>0</v>
      </c>
      <c r="U268" s="109">
        <f t="shared" si="72"/>
        <v>0</v>
      </c>
      <c r="V268" s="109">
        <f t="shared" si="73"/>
        <v>0</v>
      </c>
      <c r="W268" s="109">
        <f t="shared" si="74"/>
        <v>0</v>
      </c>
      <c r="X268" s="196"/>
      <c r="Y268" s="198"/>
      <c r="Z268" s="198"/>
      <c r="AA268" s="196"/>
      <c r="AB268" s="196"/>
      <c r="AC268" s="196"/>
      <c r="AD268" s="199"/>
      <c r="AE268" s="109">
        <f t="shared" si="77"/>
        <v>-58.000000000000107</v>
      </c>
      <c r="AF268" s="109">
        <f t="shared" si="78"/>
        <v>7</v>
      </c>
      <c r="AG268" s="109">
        <f t="shared" si="79"/>
        <v>0.125</v>
      </c>
      <c r="AH268" s="190"/>
      <c r="AI268" s="190"/>
      <c r="AJ268" s="190"/>
      <c r="AK268" s="190"/>
      <c r="AL268" s="108">
        <f t="shared" si="75"/>
        <v>44443</v>
      </c>
      <c r="AM268" s="107">
        <f t="shared" si="81"/>
        <v>0</v>
      </c>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5">
        <f t="shared" si="82"/>
        <v>0</v>
      </c>
    </row>
    <row r="269" spans="1:61" ht="27.75" customHeight="1" x14ac:dyDescent="0.15">
      <c r="A269" s="112">
        <v>44444</v>
      </c>
      <c r="B269" s="111">
        <f t="shared" si="63"/>
        <v>36</v>
      </c>
      <c r="C269" s="111">
        <f t="shared" si="64"/>
        <v>7</v>
      </c>
      <c r="D269" s="110">
        <f t="shared" si="65"/>
        <v>1.1000000000000001</v>
      </c>
      <c r="E269" s="110">
        <f t="shared" si="66"/>
        <v>1</v>
      </c>
      <c r="F269" s="110">
        <f t="shared" si="67"/>
        <v>1</v>
      </c>
      <c r="G269" s="107">
        <f t="shared" si="80"/>
        <v>0</v>
      </c>
      <c r="H269" s="196"/>
      <c r="I269" s="196"/>
      <c r="J269" s="196"/>
      <c r="K269" s="196"/>
      <c r="L269" s="197"/>
      <c r="M269" s="197"/>
      <c r="N269" s="109">
        <f t="shared" si="68"/>
        <v>0</v>
      </c>
      <c r="O269" s="109">
        <f>(SUMIF($B$21:B269,B269,$N$21:N269))</f>
        <v>0</v>
      </c>
      <c r="P269" s="109">
        <f t="shared" si="76"/>
        <v>-2.0833333333333335</v>
      </c>
      <c r="Q269" s="197"/>
      <c r="R269" s="107">
        <f t="shared" si="69"/>
        <v>0</v>
      </c>
      <c r="S269" s="109">
        <f t="shared" si="70"/>
        <v>0</v>
      </c>
      <c r="T269" s="109">
        <f t="shared" si="71"/>
        <v>0</v>
      </c>
      <c r="U269" s="109">
        <f t="shared" si="72"/>
        <v>0</v>
      </c>
      <c r="V269" s="109">
        <f t="shared" si="73"/>
        <v>0</v>
      </c>
      <c r="W269" s="109">
        <f t="shared" si="74"/>
        <v>0</v>
      </c>
      <c r="X269" s="196"/>
      <c r="Y269" s="198"/>
      <c r="Z269" s="198"/>
      <c r="AA269" s="196"/>
      <c r="AB269" s="196"/>
      <c r="AC269" s="196"/>
      <c r="AD269" s="199"/>
      <c r="AE269" s="109">
        <f t="shared" si="77"/>
        <v>-58.000000000000107</v>
      </c>
      <c r="AF269" s="109">
        <f t="shared" si="78"/>
        <v>7</v>
      </c>
      <c r="AG269" s="109">
        <f t="shared" si="79"/>
        <v>0.125</v>
      </c>
      <c r="AH269" s="190"/>
      <c r="AI269" s="190"/>
      <c r="AJ269" s="190"/>
      <c r="AK269" s="190"/>
      <c r="AL269" s="108">
        <f t="shared" si="75"/>
        <v>44444</v>
      </c>
      <c r="AM269" s="107">
        <f t="shared" si="81"/>
        <v>0</v>
      </c>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5">
        <f t="shared" si="82"/>
        <v>0</v>
      </c>
    </row>
    <row r="270" spans="1:61" ht="27.75" customHeight="1" x14ac:dyDescent="0.15">
      <c r="A270" s="112">
        <v>44445</v>
      </c>
      <c r="B270" s="111">
        <f t="shared" si="63"/>
        <v>36</v>
      </c>
      <c r="C270" s="111">
        <f t="shared" si="64"/>
        <v>1</v>
      </c>
      <c r="D270" s="110">
        <f t="shared" si="65"/>
        <v>1.1000000000000001</v>
      </c>
      <c r="E270" s="110">
        <f t="shared" si="66"/>
        <v>1</v>
      </c>
      <c r="F270" s="110">
        <f t="shared" si="67"/>
        <v>1</v>
      </c>
      <c r="G270" s="107">
        <f t="shared" si="80"/>
        <v>0</v>
      </c>
      <c r="H270" s="196"/>
      <c r="I270" s="196"/>
      <c r="J270" s="196"/>
      <c r="K270" s="196"/>
      <c r="L270" s="197"/>
      <c r="M270" s="197"/>
      <c r="N270" s="109">
        <f t="shared" si="68"/>
        <v>0</v>
      </c>
      <c r="O270" s="109">
        <f>(SUMIF($B$21:B270,B270,$N$21:N270))</f>
        <v>0</v>
      </c>
      <c r="P270" s="109">
        <f t="shared" si="76"/>
        <v>-2.0833333333333335</v>
      </c>
      <c r="Q270" s="197"/>
      <c r="R270" s="107">
        <f t="shared" si="69"/>
        <v>0</v>
      </c>
      <c r="S270" s="109">
        <f t="shared" si="70"/>
        <v>0</v>
      </c>
      <c r="T270" s="109">
        <f t="shared" si="71"/>
        <v>0</v>
      </c>
      <c r="U270" s="109">
        <f t="shared" si="72"/>
        <v>0</v>
      </c>
      <c r="V270" s="109">
        <f t="shared" si="73"/>
        <v>0</v>
      </c>
      <c r="W270" s="109">
        <f t="shared" si="74"/>
        <v>0</v>
      </c>
      <c r="X270" s="196"/>
      <c r="Y270" s="198"/>
      <c r="Z270" s="198"/>
      <c r="AA270" s="196"/>
      <c r="AB270" s="196"/>
      <c r="AC270" s="196"/>
      <c r="AD270" s="199"/>
      <c r="AE270" s="109">
        <f t="shared" si="77"/>
        <v>-58.000000000000107</v>
      </c>
      <c r="AF270" s="109">
        <f t="shared" si="78"/>
        <v>7</v>
      </c>
      <c r="AG270" s="109">
        <f t="shared" si="79"/>
        <v>0.125</v>
      </c>
      <c r="AH270" s="190"/>
      <c r="AI270" s="190"/>
      <c r="AJ270" s="190"/>
      <c r="AK270" s="190"/>
      <c r="AL270" s="108">
        <f t="shared" si="75"/>
        <v>44445</v>
      </c>
      <c r="AM270" s="107">
        <f t="shared" si="81"/>
        <v>0</v>
      </c>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5">
        <f t="shared" si="82"/>
        <v>0</v>
      </c>
    </row>
    <row r="271" spans="1:61" ht="27.75" customHeight="1" x14ac:dyDescent="0.15">
      <c r="A271" s="112">
        <v>44446</v>
      </c>
      <c r="B271" s="111">
        <f t="shared" si="63"/>
        <v>37</v>
      </c>
      <c r="C271" s="111">
        <f t="shared" si="64"/>
        <v>2</v>
      </c>
      <c r="D271" s="110">
        <f t="shared" si="65"/>
        <v>1.1000000000000001</v>
      </c>
      <c r="E271" s="110">
        <f t="shared" si="66"/>
        <v>1</v>
      </c>
      <c r="F271" s="110">
        <f t="shared" si="67"/>
        <v>1</v>
      </c>
      <c r="G271" s="107">
        <f t="shared" si="80"/>
        <v>0.33333333333333331</v>
      </c>
      <c r="H271" s="196"/>
      <c r="I271" s="196"/>
      <c r="J271" s="196"/>
      <c r="K271" s="196"/>
      <c r="L271" s="197"/>
      <c r="M271" s="197"/>
      <c r="N271" s="109">
        <f t="shared" si="68"/>
        <v>0</v>
      </c>
      <c r="O271" s="109">
        <f>(SUMIF($B$21:B271,B271,$N$21:N271))</f>
        <v>0</v>
      </c>
      <c r="P271" s="109">
        <f t="shared" si="76"/>
        <v>-2.0833333333333335</v>
      </c>
      <c r="Q271" s="197"/>
      <c r="R271" s="107">
        <f t="shared" si="69"/>
        <v>0</v>
      </c>
      <c r="S271" s="109">
        <f t="shared" si="70"/>
        <v>0</v>
      </c>
      <c r="T271" s="109">
        <f t="shared" si="71"/>
        <v>0</v>
      </c>
      <c r="U271" s="109">
        <f t="shared" si="72"/>
        <v>0</v>
      </c>
      <c r="V271" s="109">
        <f t="shared" si="73"/>
        <v>0</v>
      </c>
      <c r="W271" s="109">
        <f t="shared" si="74"/>
        <v>0</v>
      </c>
      <c r="X271" s="196"/>
      <c r="Y271" s="198"/>
      <c r="Z271" s="198"/>
      <c r="AA271" s="196"/>
      <c r="AB271" s="196"/>
      <c r="AC271" s="196"/>
      <c r="AD271" s="199"/>
      <c r="AE271" s="109">
        <f t="shared" si="77"/>
        <v>-58.333333333333442</v>
      </c>
      <c r="AF271" s="109">
        <f t="shared" si="78"/>
        <v>7</v>
      </c>
      <c r="AG271" s="109">
        <f t="shared" si="79"/>
        <v>0.125</v>
      </c>
      <c r="AH271" s="190"/>
      <c r="AI271" s="190"/>
      <c r="AJ271" s="190"/>
      <c r="AK271" s="190"/>
      <c r="AL271" s="108">
        <f t="shared" si="75"/>
        <v>44446</v>
      </c>
      <c r="AM271" s="107">
        <f t="shared" si="81"/>
        <v>0</v>
      </c>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5">
        <f t="shared" si="82"/>
        <v>0</v>
      </c>
    </row>
    <row r="272" spans="1:61" ht="27.75" customHeight="1" x14ac:dyDescent="0.15">
      <c r="A272" s="112">
        <v>44447</v>
      </c>
      <c r="B272" s="111">
        <f t="shared" si="63"/>
        <v>37</v>
      </c>
      <c r="C272" s="111">
        <f t="shared" si="64"/>
        <v>3</v>
      </c>
      <c r="D272" s="110">
        <f t="shared" si="65"/>
        <v>1.1000000000000001</v>
      </c>
      <c r="E272" s="110">
        <f t="shared" si="66"/>
        <v>1</v>
      </c>
      <c r="F272" s="110">
        <f t="shared" si="67"/>
        <v>1</v>
      </c>
      <c r="G272" s="107">
        <f t="shared" si="80"/>
        <v>0.33333333333333331</v>
      </c>
      <c r="H272" s="196"/>
      <c r="I272" s="196"/>
      <c r="J272" s="196"/>
      <c r="K272" s="196"/>
      <c r="L272" s="197"/>
      <c r="M272" s="197"/>
      <c r="N272" s="109">
        <f t="shared" si="68"/>
        <v>0</v>
      </c>
      <c r="O272" s="109">
        <f>(SUMIF($B$21:B272,B272,$N$21:N272))</f>
        <v>0</v>
      </c>
      <c r="P272" s="109">
        <f t="shared" si="76"/>
        <v>-2.0833333333333335</v>
      </c>
      <c r="Q272" s="197"/>
      <c r="R272" s="107">
        <f t="shared" si="69"/>
        <v>0</v>
      </c>
      <c r="S272" s="109">
        <f t="shared" si="70"/>
        <v>0</v>
      </c>
      <c r="T272" s="109">
        <f t="shared" si="71"/>
        <v>0</v>
      </c>
      <c r="U272" s="109">
        <f t="shared" si="72"/>
        <v>0</v>
      </c>
      <c r="V272" s="109">
        <f t="shared" si="73"/>
        <v>0</v>
      </c>
      <c r="W272" s="109">
        <f t="shared" si="74"/>
        <v>0</v>
      </c>
      <c r="X272" s="196"/>
      <c r="Y272" s="198"/>
      <c r="Z272" s="198"/>
      <c r="AA272" s="196"/>
      <c r="AB272" s="196"/>
      <c r="AC272" s="196"/>
      <c r="AD272" s="199"/>
      <c r="AE272" s="109">
        <f t="shared" si="77"/>
        <v>-58.666666666666778</v>
      </c>
      <c r="AF272" s="109">
        <f t="shared" si="78"/>
        <v>7</v>
      </c>
      <c r="AG272" s="109">
        <f t="shared" si="79"/>
        <v>0.125</v>
      </c>
      <c r="AH272" s="190"/>
      <c r="AI272" s="190"/>
      <c r="AJ272" s="190"/>
      <c r="AK272" s="190"/>
      <c r="AL272" s="108">
        <f t="shared" si="75"/>
        <v>44447</v>
      </c>
      <c r="AM272" s="107">
        <f t="shared" si="81"/>
        <v>0</v>
      </c>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5">
        <f t="shared" si="82"/>
        <v>0</v>
      </c>
    </row>
    <row r="273" spans="1:61" ht="27.75" customHeight="1" x14ac:dyDescent="0.15">
      <c r="A273" s="112">
        <v>44448</v>
      </c>
      <c r="B273" s="111">
        <f t="shared" si="63"/>
        <v>37</v>
      </c>
      <c r="C273" s="111">
        <f t="shared" si="64"/>
        <v>4</v>
      </c>
      <c r="D273" s="110">
        <f t="shared" si="65"/>
        <v>1.1000000000000001</v>
      </c>
      <c r="E273" s="110">
        <f t="shared" si="66"/>
        <v>1</v>
      </c>
      <c r="F273" s="110">
        <f t="shared" si="67"/>
        <v>1</v>
      </c>
      <c r="G273" s="107">
        <f t="shared" si="80"/>
        <v>0.33333333333333298</v>
      </c>
      <c r="H273" s="196"/>
      <c r="I273" s="196"/>
      <c r="J273" s="196"/>
      <c r="K273" s="196"/>
      <c r="L273" s="197"/>
      <c r="M273" s="197"/>
      <c r="N273" s="109">
        <f t="shared" si="68"/>
        <v>0</v>
      </c>
      <c r="O273" s="109">
        <f>(SUMIF($B$21:B273,B273,$N$21:N273))</f>
        <v>0</v>
      </c>
      <c r="P273" s="109">
        <f t="shared" si="76"/>
        <v>-2.0833333333333335</v>
      </c>
      <c r="Q273" s="197"/>
      <c r="R273" s="107">
        <f t="shared" si="69"/>
        <v>0</v>
      </c>
      <c r="S273" s="109">
        <f t="shared" si="70"/>
        <v>0</v>
      </c>
      <c r="T273" s="109">
        <f t="shared" si="71"/>
        <v>0</v>
      </c>
      <c r="U273" s="109">
        <f t="shared" si="72"/>
        <v>0</v>
      </c>
      <c r="V273" s="109">
        <f t="shared" si="73"/>
        <v>0</v>
      </c>
      <c r="W273" s="109">
        <f t="shared" si="74"/>
        <v>0</v>
      </c>
      <c r="X273" s="196"/>
      <c r="Y273" s="198"/>
      <c r="Z273" s="198"/>
      <c r="AA273" s="196"/>
      <c r="AB273" s="196"/>
      <c r="AC273" s="196"/>
      <c r="AD273" s="199"/>
      <c r="AE273" s="109">
        <f t="shared" si="77"/>
        <v>-59.000000000000114</v>
      </c>
      <c r="AF273" s="109">
        <f t="shared" si="78"/>
        <v>7</v>
      </c>
      <c r="AG273" s="109">
        <f t="shared" si="79"/>
        <v>0.125</v>
      </c>
      <c r="AH273" s="190"/>
      <c r="AI273" s="190"/>
      <c r="AJ273" s="190"/>
      <c r="AK273" s="190"/>
      <c r="AL273" s="108">
        <f t="shared" si="75"/>
        <v>44448</v>
      </c>
      <c r="AM273" s="107">
        <f t="shared" si="81"/>
        <v>0</v>
      </c>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5">
        <f t="shared" si="82"/>
        <v>0</v>
      </c>
    </row>
    <row r="274" spans="1:61" ht="27.75" customHeight="1" x14ac:dyDescent="0.15">
      <c r="A274" s="112">
        <v>44449</v>
      </c>
      <c r="B274" s="111">
        <f t="shared" si="63"/>
        <v>37</v>
      </c>
      <c r="C274" s="111">
        <f t="shared" si="64"/>
        <v>5</v>
      </c>
      <c r="D274" s="110">
        <f t="shared" si="65"/>
        <v>1.1000000000000001</v>
      </c>
      <c r="E274" s="110">
        <f t="shared" si="66"/>
        <v>1</v>
      </c>
      <c r="F274" s="110">
        <f t="shared" si="67"/>
        <v>1</v>
      </c>
      <c r="G274" s="107">
        <f t="shared" si="80"/>
        <v>0.33333333333333298</v>
      </c>
      <c r="H274" s="196"/>
      <c r="I274" s="196"/>
      <c r="J274" s="196"/>
      <c r="K274" s="196"/>
      <c r="L274" s="197"/>
      <c r="M274" s="197"/>
      <c r="N274" s="109">
        <f t="shared" si="68"/>
        <v>0</v>
      </c>
      <c r="O274" s="109">
        <f>(SUMIF($B$21:B274,B274,$N$21:N274))</f>
        <v>0</v>
      </c>
      <c r="P274" s="109">
        <f t="shared" si="76"/>
        <v>-2.0833333333333335</v>
      </c>
      <c r="Q274" s="197"/>
      <c r="R274" s="107">
        <f t="shared" si="69"/>
        <v>0</v>
      </c>
      <c r="S274" s="109">
        <f t="shared" si="70"/>
        <v>0</v>
      </c>
      <c r="T274" s="109">
        <f t="shared" si="71"/>
        <v>0</v>
      </c>
      <c r="U274" s="109">
        <f t="shared" si="72"/>
        <v>0</v>
      </c>
      <c r="V274" s="109">
        <f t="shared" si="73"/>
        <v>0</v>
      </c>
      <c r="W274" s="109">
        <f t="shared" si="74"/>
        <v>0</v>
      </c>
      <c r="X274" s="196"/>
      <c r="Y274" s="198"/>
      <c r="Z274" s="198"/>
      <c r="AA274" s="196"/>
      <c r="AB274" s="196"/>
      <c r="AC274" s="196"/>
      <c r="AD274" s="199"/>
      <c r="AE274" s="109">
        <f t="shared" si="77"/>
        <v>-59.333333333333449</v>
      </c>
      <c r="AF274" s="109">
        <f t="shared" si="78"/>
        <v>7</v>
      </c>
      <c r="AG274" s="109">
        <f t="shared" si="79"/>
        <v>0.125</v>
      </c>
      <c r="AH274" s="190"/>
      <c r="AI274" s="190"/>
      <c r="AJ274" s="190"/>
      <c r="AK274" s="190"/>
      <c r="AL274" s="108">
        <f t="shared" si="75"/>
        <v>44449</v>
      </c>
      <c r="AM274" s="107">
        <f t="shared" si="81"/>
        <v>0</v>
      </c>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5">
        <f t="shared" si="82"/>
        <v>0</v>
      </c>
    </row>
    <row r="275" spans="1:61" ht="27.75" customHeight="1" x14ac:dyDescent="0.15">
      <c r="A275" s="112">
        <v>44450</v>
      </c>
      <c r="B275" s="111">
        <f t="shared" ref="B275:B338" si="83">WEEKNUM(A275,2)</f>
        <v>37</v>
      </c>
      <c r="C275" s="111">
        <f t="shared" ref="C275:C338" si="84">WEEKDAY(A275)</f>
        <v>6</v>
      </c>
      <c r="D275" s="110">
        <f t="shared" ref="D275:D338" si="85">IF(W275&gt;0,$V$14,$V$14)</f>
        <v>1.1000000000000001</v>
      </c>
      <c r="E275" s="110">
        <f t="shared" ref="E275:E338" si="86">IF(C275=1,$V$10,1)</f>
        <v>1</v>
      </c>
      <c r="F275" s="110">
        <f t="shared" ref="F275:F338" si="87">IF(OR($A$2=A275,$A$3=A275,$A$4=A275,$A$5=A275,$A$6=A275,$A$7=A275,$A$8=A275,$A$9=A275,$A$10=A275),$V$11,1)</f>
        <v>1</v>
      </c>
      <c r="G275" s="107">
        <f t="shared" si="80"/>
        <v>0.33333333333333298</v>
      </c>
      <c r="H275" s="196"/>
      <c r="I275" s="196"/>
      <c r="J275" s="196"/>
      <c r="K275" s="196"/>
      <c r="L275" s="197"/>
      <c r="M275" s="197"/>
      <c r="N275" s="109">
        <f t="shared" ref="N275:N338" si="88">((((I275-H275+N(I275&lt;H275)+(K275-J275+N(K275&lt;J275))+L275-M275))))</f>
        <v>0</v>
      </c>
      <c r="O275" s="109">
        <f>(SUMIF($B$21:B275,B275,$N$21:N275))</f>
        <v>0</v>
      </c>
      <c r="P275" s="109">
        <f t="shared" si="76"/>
        <v>-2.0833333333333335</v>
      </c>
      <c r="Q275" s="197"/>
      <c r="R275" s="107">
        <f t="shared" ref="R275:R338" si="89">((I275-H275+N(I275&lt;H275)+(K275-J275+N(K275&lt;J275))+L275-M275))*MAX(E275,F275)-N275</f>
        <v>0</v>
      </c>
      <c r="S275" s="109">
        <f t="shared" ref="S275:S338" si="90">Q275*$V$12-Q275</f>
        <v>0</v>
      </c>
      <c r="T275" s="109">
        <f t="shared" ref="T275:T338" si="91">((N275-Q275)*$V$13)-N275+Q275</f>
        <v>0</v>
      </c>
      <c r="U275" s="109">
        <f t="shared" ref="U275:U338" si="92">(W275*D275)-W275</f>
        <v>0</v>
      </c>
      <c r="V275" s="109">
        <f t="shared" ref="V275:V338" si="93">R275+S275+T275+U275</f>
        <v>0</v>
      </c>
      <c r="W275" s="109">
        <f t="shared" ref="W275:W338" si="94">(MAX(,MIN($AG$14+($AF$14&gt;$AG$14),I275+(H275&gt;I275))-MAX($AF$14,H275))+MAX(,(MIN($AG$14,I275+(H275&gt;I275))-H275)*($AF$14&gt;$AG$14))+MAX(,MIN($AG$14+($AF$14&gt;$AG$14),L275+0)-$AF$14)*(H275&gt;I275))+(MAX(,MIN($AG$14+($AF$14&gt;$AG$14),K275+(J275&gt;K275))-MAX($AF$14,J275))+MAX(,(MIN($AG$14,K275+(J275&gt;K275))-J275)*($AF$14&gt;$AG$14))+MAX(,MIN($AG$14+($AF$14&gt;$AG$14),K275+0)-$AF$14)*(J275&gt;K275))</f>
        <v>0</v>
      </c>
      <c r="X275" s="196"/>
      <c r="Y275" s="198"/>
      <c r="Z275" s="198"/>
      <c r="AA275" s="196"/>
      <c r="AB275" s="196"/>
      <c r="AC275" s="196"/>
      <c r="AD275" s="199"/>
      <c r="AE275" s="109">
        <f t="shared" si="77"/>
        <v>-59.666666666666785</v>
      </c>
      <c r="AF275" s="109">
        <f t="shared" si="78"/>
        <v>7</v>
      </c>
      <c r="AG275" s="109">
        <f t="shared" si="79"/>
        <v>0.125</v>
      </c>
      <c r="AH275" s="190"/>
      <c r="AI275" s="190"/>
      <c r="AJ275" s="190"/>
      <c r="AK275" s="190"/>
      <c r="AL275" s="108">
        <f t="shared" ref="AL275:AL338" si="95">A275</f>
        <v>44450</v>
      </c>
      <c r="AM275" s="107">
        <f t="shared" si="81"/>
        <v>0</v>
      </c>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5">
        <f t="shared" si="82"/>
        <v>0</v>
      </c>
    </row>
    <row r="276" spans="1:61" ht="27.75" customHeight="1" x14ac:dyDescent="0.15">
      <c r="A276" s="112">
        <v>44451</v>
      </c>
      <c r="B276" s="111">
        <f t="shared" si="83"/>
        <v>37</v>
      </c>
      <c r="C276" s="111">
        <f t="shared" si="84"/>
        <v>7</v>
      </c>
      <c r="D276" s="110">
        <f t="shared" si="85"/>
        <v>1.1000000000000001</v>
      </c>
      <c r="E276" s="110">
        <f t="shared" si="86"/>
        <v>1</v>
      </c>
      <c r="F276" s="110">
        <f t="shared" si="87"/>
        <v>1</v>
      </c>
      <c r="G276" s="107">
        <f t="shared" si="80"/>
        <v>0</v>
      </c>
      <c r="H276" s="196"/>
      <c r="I276" s="196"/>
      <c r="J276" s="196"/>
      <c r="K276" s="196"/>
      <c r="L276" s="197"/>
      <c r="M276" s="197"/>
      <c r="N276" s="109">
        <f t="shared" si="88"/>
        <v>0</v>
      </c>
      <c r="O276" s="109">
        <f>(SUMIF($B$21:B276,B276,$N$21:N276))</f>
        <v>0</v>
      </c>
      <c r="P276" s="109">
        <f t="shared" ref="P276:P339" si="96">IF(C276=2,-$AG$13+O276,IF(P275&lt;0,-$AG$13+O276,-$AG$13+O276))</f>
        <v>-2.0833333333333335</v>
      </c>
      <c r="Q276" s="197"/>
      <c r="R276" s="107">
        <f t="shared" si="89"/>
        <v>0</v>
      </c>
      <c r="S276" s="109">
        <f t="shared" si="90"/>
        <v>0</v>
      </c>
      <c r="T276" s="109">
        <f t="shared" si="91"/>
        <v>0</v>
      </c>
      <c r="U276" s="109">
        <f t="shared" si="92"/>
        <v>0</v>
      </c>
      <c r="V276" s="109">
        <f t="shared" si="93"/>
        <v>0</v>
      </c>
      <c r="W276" s="109">
        <f t="shared" si="94"/>
        <v>0</v>
      </c>
      <c r="X276" s="196"/>
      <c r="Y276" s="198"/>
      <c r="Z276" s="198"/>
      <c r="AA276" s="196"/>
      <c r="AB276" s="196"/>
      <c r="AC276" s="196"/>
      <c r="AD276" s="199"/>
      <c r="AE276" s="109">
        <f t="shared" ref="AE276:AE339" si="97">AE275-G276+N276++Q276+V276+X276+AB276-AA276+Z276</f>
        <v>-59.666666666666785</v>
      </c>
      <c r="AF276" s="109">
        <f t="shared" ref="AF276:AF339" si="98">AF275-X276</f>
        <v>7</v>
      </c>
      <c r="AG276" s="109">
        <f t="shared" ref="AG276:AG339" si="99">AG275+Q276-AC276-AB276</f>
        <v>0.125</v>
      </c>
      <c r="AH276" s="190"/>
      <c r="AI276" s="190"/>
      <c r="AJ276" s="190"/>
      <c r="AK276" s="190"/>
      <c r="AL276" s="108">
        <f t="shared" si="95"/>
        <v>44451</v>
      </c>
      <c r="AM276" s="107">
        <f t="shared" si="81"/>
        <v>0</v>
      </c>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5">
        <f t="shared" si="82"/>
        <v>0</v>
      </c>
    </row>
    <row r="277" spans="1:61" ht="27.75" customHeight="1" x14ac:dyDescent="0.15">
      <c r="A277" s="112">
        <v>44452</v>
      </c>
      <c r="B277" s="111">
        <f t="shared" si="83"/>
        <v>37</v>
      </c>
      <c r="C277" s="111">
        <f t="shared" si="84"/>
        <v>1</v>
      </c>
      <c r="D277" s="110">
        <f t="shared" si="85"/>
        <v>1.1000000000000001</v>
      </c>
      <c r="E277" s="110">
        <f t="shared" si="86"/>
        <v>1</v>
      </c>
      <c r="F277" s="110">
        <f t="shared" si="87"/>
        <v>1</v>
      </c>
      <c r="G277" s="107">
        <f t="shared" ref="G277:G340" si="100">IF(ISERROR(VLOOKUP(A277,$A$2:$K$15,1,FALSE)),VLOOKUP(C277,$F$2:$V$8,17,FALSE),VLOOKUP(A277,$A$2:$K$15,11,FALSE))</f>
        <v>0</v>
      </c>
      <c r="H277" s="196"/>
      <c r="I277" s="196"/>
      <c r="J277" s="196"/>
      <c r="K277" s="196"/>
      <c r="L277" s="197"/>
      <c r="M277" s="197"/>
      <c r="N277" s="109">
        <f t="shared" si="88"/>
        <v>0</v>
      </c>
      <c r="O277" s="109">
        <f>(SUMIF($B$21:B277,B277,$N$21:N277))</f>
        <v>0</v>
      </c>
      <c r="P277" s="109">
        <f t="shared" si="96"/>
        <v>-2.0833333333333335</v>
      </c>
      <c r="Q277" s="197"/>
      <c r="R277" s="107">
        <f t="shared" si="89"/>
        <v>0</v>
      </c>
      <c r="S277" s="109">
        <f t="shared" si="90"/>
        <v>0</v>
      </c>
      <c r="T277" s="109">
        <f t="shared" si="91"/>
        <v>0</v>
      </c>
      <c r="U277" s="109">
        <f t="shared" si="92"/>
        <v>0</v>
      </c>
      <c r="V277" s="109">
        <f t="shared" si="93"/>
        <v>0</v>
      </c>
      <c r="W277" s="109">
        <f t="shared" si="94"/>
        <v>0</v>
      </c>
      <c r="X277" s="196"/>
      <c r="Y277" s="198"/>
      <c r="Z277" s="198"/>
      <c r="AA277" s="196"/>
      <c r="AB277" s="196"/>
      <c r="AC277" s="196"/>
      <c r="AD277" s="199"/>
      <c r="AE277" s="109">
        <f t="shared" si="97"/>
        <v>-59.666666666666785</v>
      </c>
      <c r="AF277" s="109">
        <f t="shared" si="98"/>
        <v>7</v>
      </c>
      <c r="AG277" s="109">
        <f t="shared" si="99"/>
        <v>0.125</v>
      </c>
      <c r="AH277" s="190"/>
      <c r="AI277" s="190"/>
      <c r="AJ277" s="190"/>
      <c r="AK277" s="190"/>
      <c r="AL277" s="108">
        <f t="shared" si="95"/>
        <v>44452</v>
      </c>
      <c r="AM277" s="107">
        <f t="shared" ref="AM277:AM340" si="101">SUM(AN277:BH277)</f>
        <v>0</v>
      </c>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5">
        <f t="shared" ref="BI277:BI340" si="102">IF(N277=0,0,AM277/N277)</f>
        <v>0</v>
      </c>
    </row>
    <row r="278" spans="1:61" ht="27.75" customHeight="1" x14ac:dyDescent="0.15">
      <c r="A278" s="112">
        <v>44453</v>
      </c>
      <c r="B278" s="111">
        <f t="shared" si="83"/>
        <v>38</v>
      </c>
      <c r="C278" s="111">
        <f t="shared" si="84"/>
        <v>2</v>
      </c>
      <c r="D278" s="110">
        <f t="shared" si="85"/>
        <v>1.1000000000000001</v>
      </c>
      <c r="E278" s="110">
        <f t="shared" si="86"/>
        <v>1</v>
      </c>
      <c r="F278" s="110">
        <f t="shared" si="87"/>
        <v>1</v>
      </c>
      <c r="G278" s="107">
        <f t="shared" si="100"/>
        <v>0.33333333333333331</v>
      </c>
      <c r="H278" s="196"/>
      <c r="I278" s="196"/>
      <c r="J278" s="196"/>
      <c r="K278" s="196"/>
      <c r="L278" s="197"/>
      <c r="M278" s="197"/>
      <c r="N278" s="109">
        <f t="shared" si="88"/>
        <v>0</v>
      </c>
      <c r="O278" s="109">
        <f>(SUMIF($B$21:B278,B278,$N$21:N278))</f>
        <v>0</v>
      </c>
      <c r="P278" s="109">
        <f t="shared" si="96"/>
        <v>-2.0833333333333335</v>
      </c>
      <c r="Q278" s="197"/>
      <c r="R278" s="107">
        <f t="shared" si="89"/>
        <v>0</v>
      </c>
      <c r="S278" s="109">
        <f t="shared" si="90"/>
        <v>0</v>
      </c>
      <c r="T278" s="109">
        <f t="shared" si="91"/>
        <v>0</v>
      </c>
      <c r="U278" s="109">
        <f t="shared" si="92"/>
        <v>0</v>
      </c>
      <c r="V278" s="109">
        <f t="shared" si="93"/>
        <v>0</v>
      </c>
      <c r="W278" s="109">
        <f t="shared" si="94"/>
        <v>0</v>
      </c>
      <c r="X278" s="196"/>
      <c r="Y278" s="198"/>
      <c r="Z278" s="198"/>
      <c r="AA278" s="196"/>
      <c r="AB278" s="196"/>
      <c r="AC278" s="196"/>
      <c r="AD278" s="199"/>
      <c r="AE278" s="109">
        <f t="shared" si="97"/>
        <v>-60.000000000000121</v>
      </c>
      <c r="AF278" s="109">
        <f t="shared" si="98"/>
        <v>7</v>
      </c>
      <c r="AG278" s="109">
        <f t="shared" si="99"/>
        <v>0.125</v>
      </c>
      <c r="AH278" s="190"/>
      <c r="AI278" s="190"/>
      <c r="AJ278" s="190"/>
      <c r="AK278" s="190"/>
      <c r="AL278" s="108">
        <f t="shared" si="95"/>
        <v>44453</v>
      </c>
      <c r="AM278" s="107">
        <f t="shared" si="101"/>
        <v>0</v>
      </c>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5">
        <f t="shared" si="102"/>
        <v>0</v>
      </c>
    </row>
    <row r="279" spans="1:61" ht="27.75" customHeight="1" x14ac:dyDescent="0.15">
      <c r="A279" s="112">
        <v>44454</v>
      </c>
      <c r="B279" s="111">
        <f t="shared" si="83"/>
        <v>38</v>
      </c>
      <c r="C279" s="111">
        <f t="shared" si="84"/>
        <v>3</v>
      </c>
      <c r="D279" s="110">
        <f t="shared" si="85"/>
        <v>1.1000000000000001</v>
      </c>
      <c r="E279" s="110">
        <f t="shared" si="86"/>
        <v>1</v>
      </c>
      <c r="F279" s="110">
        <f t="shared" si="87"/>
        <v>1</v>
      </c>
      <c r="G279" s="107">
        <f t="shared" si="100"/>
        <v>0.33333333333333331</v>
      </c>
      <c r="H279" s="196"/>
      <c r="I279" s="196"/>
      <c r="J279" s="196"/>
      <c r="K279" s="196"/>
      <c r="L279" s="197"/>
      <c r="M279" s="197"/>
      <c r="N279" s="109">
        <f t="shared" si="88"/>
        <v>0</v>
      </c>
      <c r="O279" s="109">
        <f>(SUMIF($B$21:B279,B279,$N$21:N279))</f>
        <v>0</v>
      </c>
      <c r="P279" s="109">
        <f t="shared" si="96"/>
        <v>-2.0833333333333335</v>
      </c>
      <c r="Q279" s="197"/>
      <c r="R279" s="107">
        <f t="shared" si="89"/>
        <v>0</v>
      </c>
      <c r="S279" s="109">
        <f t="shared" si="90"/>
        <v>0</v>
      </c>
      <c r="T279" s="109">
        <f t="shared" si="91"/>
        <v>0</v>
      </c>
      <c r="U279" s="109">
        <f t="shared" si="92"/>
        <v>0</v>
      </c>
      <c r="V279" s="109">
        <f t="shared" si="93"/>
        <v>0</v>
      </c>
      <c r="W279" s="109">
        <f t="shared" si="94"/>
        <v>0</v>
      </c>
      <c r="X279" s="196"/>
      <c r="Y279" s="198"/>
      <c r="Z279" s="198"/>
      <c r="AA279" s="196"/>
      <c r="AB279" s="196"/>
      <c r="AC279" s="196"/>
      <c r="AD279" s="199"/>
      <c r="AE279" s="109">
        <f t="shared" si="97"/>
        <v>-60.333333333333456</v>
      </c>
      <c r="AF279" s="109">
        <f t="shared" si="98"/>
        <v>7</v>
      </c>
      <c r="AG279" s="109">
        <f t="shared" si="99"/>
        <v>0.125</v>
      </c>
      <c r="AH279" s="190"/>
      <c r="AI279" s="190"/>
      <c r="AJ279" s="190"/>
      <c r="AK279" s="190"/>
      <c r="AL279" s="108">
        <f t="shared" si="95"/>
        <v>44454</v>
      </c>
      <c r="AM279" s="107">
        <f t="shared" si="101"/>
        <v>0</v>
      </c>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5">
        <f t="shared" si="102"/>
        <v>0</v>
      </c>
    </row>
    <row r="280" spans="1:61" ht="27.75" customHeight="1" x14ac:dyDescent="0.15">
      <c r="A280" s="112">
        <v>44455</v>
      </c>
      <c r="B280" s="111">
        <f t="shared" si="83"/>
        <v>38</v>
      </c>
      <c r="C280" s="111">
        <f t="shared" si="84"/>
        <v>4</v>
      </c>
      <c r="D280" s="110">
        <f t="shared" si="85"/>
        <v>1.1000000000000001</v>
      </c>
      <c r="E280" s="110">
        <f t="shared" si="86"/>
        <v>1</v>
      </c>
      <c r="F280" s="110">
        <f t="shared" si="87"/>
        <v>1.25</v>
      </c>
      <c r="G280" s="107">
        <f t="shared" si="100"/>
        <v>0</v>
      </c>
      <c r="H280" s="196"/>
      <c r="I280" s="196"/>
      <c r="J280" s="196"/>
      <c r="K280" s="196"/>
      <c r="L280" s="197"/>
      <c r="M280" s="197"/>
      <c r="N280" s="109">
        <f t="shared" si="88"/>
        <v>0</v>
      </c>
      <c r="O280" s="109">
        <f>(SUMIF($B$21:B280,B280,$N$21:N280))</f>
        <v>0</v>
      </c>
      <c r="P280" s="109">
        <f t="shared" si="96"/>
        <v>-2.0833333333333335</v>
      </c>
      <c r="Q280" s="197"/>
      <c r="R280" s="107">
        <f t="shared" si="89"/>
        <v>0</v>
      </c>
      <c r="S280" s="109">
        <f t="shared" si="90"/>
        <v>0</v>
      </c>
      <c r="T280" s="109">
        <f t="shared" si="91"/>
        <v>0</v>
      </c>
      <c r="U280" s="109">
        <f t="shared" si="92"/>
        <v>0</v>
      </c>
      <c r="V280" s="109">
        <f t="shared" si="93"/>
        <v>0</v>
      </c>
      <c r="W280" s="109">
        <f t="shared" si="94"/>
        <v>0</v>
      </c>
      <c r="X280" s="196"/>
      <c r="Y280" s="198"/>
      <c r="Z280" s="198"/>
      <c r="AA280" s="196"/>
      <c r="AB280" s="196"/>
      <c r="AC280" s="196"/>
      <c r="AD280" s="199"/>
      <c r="AE280" s="109">
        <f t="shared" si="97"/>
        <v>-60.333333333333456</v>
      </c>
      <c r="AF280" s="109">
        <f t="shared" si="98"/>
        <v>7</v>
      </c>
      <c r="AG280" s="109">
        <f t="shared" si="99"/>
        <v>0.125</v>
      </c>
      <c r="AH280" s="190"/>
      <c r="AI280" s="190"/>
      <c r="AJ280" s="190"/>
      <c r="AK280" s="190"/>
      <c r="AL280" s="108">
        <f t="shared" si="95"/>
        <v>44455</v>
      </c>
      <c r="AM280" s="107">
        <f t="shared" si="101"/>
        <v>0</v>
      </c>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5">
        <f t="shared" si="102"/>
        <v>0</v>
      </c>
    </row>
    <row r="281" spans="1:61" ht="27.75" customHeight="1" x14ac:dyDescent="0.15">
      <c r="A281" s="112">
        <v>44456</v>
      </c>
      <c r="B281" s="111">
        <f t="shared" si="83"/>
        <v>38</v>
      </c>
      <c r="C281" s="111">
        <f t="shared" si="84"/>
        <v>5</v>
      </c>
      <c r="D281" s="110">
        <f t="shared" si="85"/>
        <v>1.1000000000000001</v>
      </c>
      <c r="E281" s="110">
        <f t="shared" si="86"/>
        <v>1</v>
      </c>
      <c r="F281" s="110">
        <f t="shared" si="87"/>
        <v>1</v>
      </c>
      <c r="G281" s="107">
        <f t="shared" si="100"/>
        <v>0.33333333333333298</v>
      </c>
      <c r="H281" s="196"/>
      <c r="I281" s="196"/>
      <c r="J281" s="196"/>
      <c r="K281" s="196"/>
      <c r="L281" s="197"/>
      <c r="M281" s="197"/>
      <c r="N281" s="109">
        <f t="shared" si="88"/>
        <v>0</v>
      </c>
      <c r="O281" s="109">
        <f>(SUMIF($B$21:B281,B281,$N$21:N281))</f>
        <v>0</v>
      </c>
      <c r="P281" s="109">
        <f t="shared" si="96"/>
        <v>-2.0833333333333335</v>
      </c>
      <c r="Q281" s="197"/>
      <c r="R281" s="107">
        <f t="shared" si="89"/>
        <v>0</v>
      </c>
      <c r="S281" s="109">
        <f t="shared" si="90"/>
        <v>0</v>
      </c>
      <c r="T281" s="109">
        <f t="shared" si="91"/>
        <v>0</v>
      </c>
      <c r="U281" s="109">
        <f t="shared" si="92"/>
        <v>0</v>
      </c>
      <c r="V281" s="109">
        <f t="shared" si="93"/>
        <v>0</v>
      </c>
      <c r="W281" s="109">
        <f t="shared" si="94"/>
        <v>0</v>
      </c>
      <c r="X281" s="196"/>
      <c r="Y281" s="198"/>
      <c r="Z281" s="198"/>
      <c r="AA281" s="196"/>
      <c r="AB281" s="196"/>
      <c r="AC281" s="196"/>
      <c r="AD281" s="199"/>
      <c r="AE281" s="109">
        <f t="shared" si="97"/>
        <v>-60.666666666666792</v>
      </c>
      <c r="AF281" s="109">
        <f t="shared" si="98"/>
        <v>7</v>
      </c>
      <c r="AG281" s="109">
        <f t="shared" si="99"/>
        <v>0.125</v>
      </c>
      <c r="AH281" s="190"/>
      <c r="AI281" s="190"/>
      <c r="AJ281" s="190"/>
      <c r="AK281" s="190"/>
      <c r="AL281" s="108">
        <f t="shared" si="95"/>
        <v>44456</v>
      </c>
      <c r="AM281" s="107">
        <f t="shared" si="101"/>
        <v>0</v>
      </c>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5">
        <f t="shared" si="102"/>
        <v>0</v>
      </c>
    </row>
    <row r="282" spans="1:61" ht="27.75" customHeight="1" x14ac:dyDescent="0.15">
      <c r="A282" s="112">
        <v>44457</v>
      </c>
      <c r="B282" s="111">
        <f t="shared" si="83"/>
        <v>38</v>
      </c>
      <c r="C282" s="111">
        <f t="shared" si="84"/>
        <v>6</v>
      </c>
      <c r="D282" s="110">
        <f t="shared" si="85"/>
        <v>1.1000000000000001</v>
      </c>
      <c r="E282" s="110">
        <f t="shared" si="86"/>
        <v>1</v>
      </c>
      <c r="F282" s="110">
        <f t="shared" si="87"/>
        <v>1</v>
      </c>
      <c r="G282" s="107">
        <f t="shared" si="100"/>
        <v>0.33333333333333298</v>
      </c>
      <c r="H282" s="196"/>
      <c r="I282" s="196"/>
      <c r="J282" s="196"/>
      <c r="K282" s="196"/>
      <c r="L282" s="197"/>
      <c r="M282" s="197"/>
      <c r="N282" s="109">
        <f t="shared" si="88"/>
        <v>0</v>
      </c>
      <c r="O282" s="109">
        <f>(SUMIF($B$21:B282,B282,$N$21:N282))</f>
        <v>0</v>
      </c>
      <c r="P282" s="109">
        <f t="shared" si="96"/>
        <v>-2.0833333333333335</v>
      </c>
      <c r="Q282" s="197"/>
      <c r="R282" s="107">
        <f t="shared" si="89"/>
        <v>0</v>
      </c>
      <c r="S282" s="109">
        <f t="shared" si="90"/>
        <v>0</v>
      </c>
      <c r="T282" s="109">
        <f t="shared" si="91"/>
        <v>0</v>
      </c>
      <c r="U282" s="109">
        <f t="shared" si="92"/>
        <v>0</v>
      </c>
      <c r="V282" s="109">
        <f t="shared" si="93"/>
        <v>0</v>
      </c>
      <c r="W282" s="109">
        <f t="shared" si="94"/>
        <v>0</v>
      </c>
      <c r="X282" s="196"/>
      <c r="Y282" s="198"/>
      <c r="Z282" s="198"/>
      <c r="AA282" s="196"/>
      <c r="AB282" s="196"/>
      <c r="AC282" s="196"/>
      <c r="AD282" s="199"/>
      <c r="AE282" s="109">
        <f t="shared" si="97"/>
        <v>-61.000000000000128</v>
      </c>
      <c r="AF282" s="109">
        <f t="shared" si="98"/>
        <v>7</v>
      </c>
      <c r="AG282" s="109">
        <f t="shared" si="99"/>
        <v>0.125</v>
      </c>
      <c r="AH282" s="190"/>
      <c r="AI282" s="190"/>
      <c r="AJ282" s="190"/>
      <c r="AK282" s="190"/>
      <c r="AL282" s="108">
        <f t="shared" si="95"/>
        <v>44457</v>
      </c>
      <c r="AM282" s="107">
        <f t="shared" si="101"/>
        <v>0</v>
      </c>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5">
        <f t="shared" si="102"/>
        <v>0</v>
      </c>
    </row>
    <row r="283" spans="1:61" ht="27.75" customHeight="1" x14ac:dyDescent="0.15">
      <c r="A283" s="112">
        <v>44458</v>
      </c>
      <c r="B283" s="111">
        <f t="shared" si="83"/>
        <v>38</v>
      </c>
      <c r="C283" s="111">
        <f t="shared" si="84"/>
        <v>7</v>
      </c>
      <c r="D283" s="110">
        <f t="shared" si="85"/>
        <v>1.1000000000000001</v>
      </c>
      <c r="E283" s="110">
        <f t="shared" si="86"/>
        <v>1</v>
      </c>
      <c r="F283" s="110">
        <f t="shared" si="87"/>
        <v>1</v>
      </c>
      <c r="G283" s="107">
        <f t="shared" si="100"/>
        <v>0</v>
      </c>
      <c r="H283" s="196"/>
      <c r="I283" s="196"/>
      <c r="J283" s="196"/>
      <c r="K283" s="196"/>
      <c r="L283" s="197"/>
      <c r="M283" s="197"/>
      <c r="N283" s="109">
        <f t="shared" si="88"/>
        <v>0</v>
      </c>
      <c r="O283" s="109">
        <f>(SUMIF($B$21:B283,B283,$N$21:N283))</f>
        <v>0</v>
      </c>
      <c r="P283" s="109">
        <f t="shared" si="96"/>
        <v>-2.0833333333333335</v>
      </c>
      <c r="Q283" s="197"/>
      <c r="R283" s="107">
        <f t="shared" si="89"/>
        <v>0</v>
      </c>
      <c r="S283" s="109">
        <f t="shared" si="90"/>
        <v>0</v>
      </c>
      <c r="T283" s="109">
        <f t="shared" si="91"/>
        <v>0</v>
      </c>
      <c r="U283" s="109">
        <f t="shared" si="92"/>
        <v>0</v>
      </c>
      <c r="V283" s="109">
        <f t="shared" si="93"/>
        <v>0</v>
      </c>
      <c r="W283" s="109">
        <f t="shared" si="94"/>
        <v>0</v>
      </c>
      <c r="X283" s="196"/>
      <c r="Y283" s="198"/>
      <c r="Z283" s="198"/>
      <c r="AA283" s="196"/>
      <c r="AB283" s="196"/>
      <c r="AC283" s="196"/>
      <c r="AD283" s="199"/>
      <c r="AE283" s="109">
        <f t="shared" si="97"/>
        <v>-61.000000000000128</v>
      </c>
      <c r="AF283" s="109">
        <f t="shared" si="98"/>
        <v>7</v>
      </c>
      <c r="AG283" s="109">
        <f t="shared" si="99"/>
        <v>0.125</v>
      </c>
      <c r="AH283" s="190"/>
      <c r="AI283" s="190"/>
      <c r="AJ283" s="190"/>
      <c r="AK283" s="190"/>
      <c r="AL283" s="108">
        <f t="shared" si="95"/>
        <v>44458</v>
      </c>
      <c r="AM283" s="107">
        <f t="shared" si="101"/>
        <v>0</v>
      </c>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5">
        <f t="shared" si="102"/>
        <v>0</v>
      </c>
    </row>
    <row r="284" spans="1:61" ht="27.75" customHeight="1" x14ac:dyDescent="0.15">
      <c r="A284" s="112">
        <v>44459</v>
      </c>
      <c r="B284" s="111">
        <f t="shared" si="83"/>
        <v>38</v>
      </c>
      <c r="C284" s="111">
        <f t="shared" si="84"/>
        <v>1</v>
      </c>
      <c r="D284" s="110">
        <f t="shared" si="85"/>
        <v>1.1000000000000001</v>
      </c>
      <c r="E284" s="110">
        <f t="shared" si="86"/>
        <v>1</v>
      </c>
      <c r="F284" s="110">
        <f t="shared" si="87"/>
        <v>1</v>
      </c>
      <c r="G284" s="107">
        <f t="shared" si="100"/>
        <v>0</v>
      </c>
      <c r="H284" s="196"/>
      <c r="I284" s="196"/>
      <c r="J284" s="196"/>
      <c r="K284" s="196"/>
      <c r="L284" s="197"/>
      <c r="M284" s="197"/>
      <c r="N284" s="109">
        <f t="shared" si="88"/>
        <v>0</v>
      </c>
      <c r="O284" s="109">
        <f>(SUMIF($B$21:B284,B284,$N$21:N284))</f>
        <v>0</v>
      </c>
      <c r="P284" s="109">
        <f t="shared" si="96"/>
        <v>-2.0833333333333335</v>
      </c>
      <c r="Q284" s="197"/>
      <c r="R284" s="107">
        <f t="shared" si="89"/>
        <v>0</v>
      </c>
      <c r="S284" s="109">
        <f t="shared" si="90"/>
        <v>0</v>
      </c>
      <c r="T284" s="109">
        <f t="shared" si="91"/>
        <v>0</v>
      </c>
      <c r="U284" s="109">
        <f t="shared" si="92"/>
        <v>0</v>
      </c>
      <c r="V284" s="109">
        <f t="shared" si="93"/>
        <v>0</v>
      </c>
      <c r="W284" s="109">
        <f t="shared" si="94"/>
        <v>0</v>
      </c>
      <c r="X284" s="196"/>
      <c r="Y284" s="198"/>
      <c r="Z284" s="198"/>
      <c r="AA284" s="196"/>
      <c r="AB284" s="196"/>
      <c r="AC284" s="196"/>
      <c r="AD284" s="199"/>
      <c r="AE284" s="109">
        <f t="shared" si="97"/>
        <v>-61.000000000000128</v>
      </c>
      <c r="AF284" s="109">
        <f t="shared" si="98"/>
        <v>7</v>
      </c>
      <c r="AG284" s="109">
        <f t="shared" si="99"/>
        <v>0.125</v>
      </c>
      <c r="AH284" s="190"/>
      <c r="AI284" s="190"/>
      <c r="AJ284" s="190"/>
      <c r="AK284" s="190"/>
      <c r="AL284" s="108">
        <f t="shared" si="95"/>
        <v>44459</v>
      </c>
      <c r="AM284" s="107">
        <f t="shared" si="101"/>
        <v>0</v>
      </c>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5">
        <f t="shared" si="102"/>
        <v>0</v>
      </c>
    </row>
    <row r="285" spans="1:61" ht="27.75" customHeight="1" x14ac:dyDescent="0.15">
      <c r="A285" s="112">
        <v>44460</v>
      </c>
      <c r="B285" s="111">
        <f t="shared" si="83"/>
        <v>39</v>
      </c>
      <c r="C285" s="111">
        <f t="shared" si="84"/>
        <v>2</v>
      </c>
      <c r="D285" s="110">
        <f t="shared" si="85"/>
        <v>1.1000000000000001</v>
      </c>
      <c r="E285" s="110">
        <f t="shared" si="86"/>
        <v>1</v>
      </c>
      <c r="F285" s="110">
        <f t="shared" si="87"/>
        <v>1</v>
      </c>
      <c r="G285" s="107">
        <f t="shared" si="100"/>
        <v>0.33333333333333331</v>
      </c>
      <c r="H285" s="196"/>
      <c r="I285" s="196"/>
      <c r="J285" s="196"/>
      <c r="K285" s="196"/>
      <c r="L285" s="197"/>
      <c r="M285" s="197"/>
      <c r="N285" s="109">
        <f t="shared" si="88"/>
        <v>0</v>
      </c>
      <c r="O285" s="109">
        <f>(SUMIF($B$21:B285,B285,$N$21:N285))</f>
        <v>0</v>
      </c>
      <c r="P285" s="109">
        <f t="shared" si="96"/>
        <v>-2.0833333333333335</v>
      </c>
      <c r="Q285" s="197"/>
      <c r="R285" s="107">
        <f t="shared" si="89"/>
        <v>0</v>
      </c>
      <c r="S285" s="109">
        <f t="shared" si="90"/>
        <v>0</v>
      </c>
      <c r="T285" s="109">
        <f t="shared" si="91"/>
        <v>0</v>
      </c>
      <c r="U285" s="109">
        <f t="shared" si="92"/>
        <v>0</v>
      </c>
      <c r="V285" s="109">
        <f t="shared" si="93"/>
        <v>0</v>
      </c>
      <c r="W285" s="109">
        <f t="shared" si="94"/>
        <v>0</v>
      </c>
      <c r="X285" s="196"/>
      <c r="Y285" s="198"/>
      <c r="Z285" s="198"/>
      <c r="AA285" s="196"/>
      <c r="AB285" s="196"/>
      <c r="AC285" s="196"/>
      <c r="AD285" s="199"/>
      <c r="AE285" s="109">
        <f t="shared" si="97"/>
        <v>-61.333333333333464</v>
      </c>
      <c r="AF285" s="109">
        <f t="shared" si="98"/>
        <v>7</v>
      </c>
      <c r="AG285" s="109">
        <f t="shared" si="99"/>
        <v>0.125</v>
      </c>
      <c r="AH285" s="190"/>
      <c r="AI285" s="190"/>
      <c r="AJ285" s="190"/>
      <c r="AK285" s="190"/>
      <c r="AL285" s="108">
        <f t="shared" si="95"/>
        <v>44460</v>
      </c>
      <c r="AM285" s="107">
        <f t="shared" si="101"/>
        <v>0</v>
      </c>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5">
        <f t="shared" si="102"/>
        <v>0</v>
      </c>
    </row>
    <row r="286" spans="1:61" ht="27.75" customHeight="1" x14ac:dyDescent="0.15">
      <c r="A286" s="112">
        <v>44461</v>
      </c>
      <c r="B286" s="111">
        <f t="shared" si="83"/>
        <v>39</v>
      </c>
      <c r="C286" s="111">
        <f t="shared" si="84"/>
        <v>3</v>
      </c>
      <c r="D286" s="110">
        <f t="shared" si="85"/>
        <v>1.1000000000000001</v>
      </c>
      <c r="E286" s="110">
        <f t="shared" si="86"/>
        <v>1</v>
      </c>
      <c r="F286" s="110">
        <f t="shared" si="87"/>
        <v>1</v>
      </c>
      <c r="G286" s="107">
        <f t="shared" si="100"/>
        <v>0.33333333333333331</v>
      </c>
      <c r="H286" s="196"/>
      <c r="I286" s="196"/>
      <c r="J286" s="196"/>
      <c r="K286" s="196"/>
      <c r="L286" s="197"/>
      <c r="M286" s="197"/>
      <c r="N286" s="109">
        <f t="shared" si="88"/>
        <v>0</v>
      </c>
      <c r="O286" s="109">
        <f>(SUMIF($B$21:B286,B286,$N$21:N286))</f>
        <v>0</v>
      </c>
      <c r="P286" s="109">
        <f t="shared" si="96"/>
        <v>-2.0833333333333335</v>
      </c>
      <c r="Q286" s="197"/>
      <c r="R286" s="107">
        <f t="shared" si="89"/>
        <v>0</v>
      </c>
      <c r="S286" s="109">
        <f t="shared" si="90"/>
        <v>0</v>
      </c>
      <c r="T286" s="109">
        <f t="shared" si="91"/>
        <v>0</v>
      </c>
      <c r="U286" s="109">
        <f t="shared" si="92"/>
        <v>0</v>
      </c>
      <c r="V286" s="109">
        <f t="shared" si="93"/>
        <v>0</v>
      </c>
      <c r="W286" s="109">
        <f t="shared" si="94"/>
        <v>0</v>
      </c>
      <c r="X286" s="196"/>
      <c r="Y286" s="198"/>
      <c r="Z286" s="198"/>
      <c r="AA286" s="196"/>
      <c r="AB286" s="196"/>
      <c r="AC286" s="196"/>
      <c r="AD286" s="199"/>
      <c r="AE286" s="109">
        <f t="shared" si="97"/>
        <v>-61.666666666666799</v>
      </c>
      <c r="AF286" s="109">
        <f t="shared" si="98"/>
        <v>7</v>
      </c>
      <c r="AG286" s="109">
        <f t="shared" si="99"/>
        <v>0.125</v>
      </c>
      <c r="AH286" s="190"/>
      <c r="AI286" s="190"/>
      <c r="AJ286" s="190"/>
      <c r="AK286" s="190"/>
      <c r="AL286" s="108">
        <f t="shared" si="95"/>
        <v>44461</v>
      </c>
      <c r="AM286" s="107">
        <f t="shared" si="101"/>
        <v>0</v>
      </c>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5">
        <f t="shared" si="102"/>
        <v>0</v>
      </c>
    </row>
    <row r="287" spans="1:61" ht="27.75" customHeight="1" x14ac:dyDescent="0.15">
      <c r="A287" s="112">
        <v>44462</v>
      </c>
      <c r="B287" s="111">
        <f t="shared" si="83"/>
        <v>39</v>
      </c>
      <c r="C287" s="111">
        <f t="shared" si="84"/>
        <v>4</v>
      </c>
      <c r="D287" s="110">
        <f t="shared" si="85"/>
        <v>1.1000000000000001</v>
      </c>
      <c r="E287" s="110">
        <f t="shared" si="86"/>
        <v>1</v>
      </c>
      <c r="F287" s="110">
        <f t="shared" si="87"/>
        <v>1</v>
      </c>
      <c r="G287" s="107">
        <f t="shared" si="100"/>
        <v>0.33333333333333298</v>
      </c>
      <c r="H287" s="196"/>
      <c r="I287" s="196"/>
      <c r="J287" s="196"/>
      <c r="K287" s="196"/>
      <c r="L287" s="197"/>
      <c r="M287" s="197"/>
      <c r="N287" s="109">
        <f t="shared" si="88"/>
        <v>0</v>
      </c>
      <c r="O287" s="109">
        <f>(SUMIF($B$21:B287,B287,$N$21:N287))</f>
        <v>0</v>
      </c>
      <c r="P287" s="109">
        <f t="shared" si="96"/>
        <v>-2.0833333333333335</v>
      </c>
      <c r="Q287" s="197"/>
      <c r="R287" s="107">
        <f t="shared" si="89"/>
        <v>0</v>
      </c>
      <c r="S287" s="109">
        <f t="shared" si="90"/>
        <v>0</v>
      </c>
      <c r="T287" s="109">
        <f t="shared" si="91"/>
        <v>0</v>
      </c>
      <c r="U287" s="109">
        <f t="shared" si="92"/>
        <v>0</v>
      </c>
      <c r="V287" s="109">
        <f t="shared" si="93"/>
        <v>0</v>
      </c>
      <c r="W287" s="109">
        <f t="shared" si="94"/>
        <v>0</v>
      </c>
      <c r="X287" s="196"/>
      <c r="Y287" s="198"/>
      <c r="Z287" s="198"/>
      <c r="AA287" s="196"/>
      <c r="AB287" s="196"/>
      <c r="AC287" s="196"/>
      <c r="AD287" s="199"/>
      <c r="AE287" s="109">
        <f t="shared" si="97"/>
        <v>-62.000000000000135</v>
      </c>
      <c r="AF287" s="109">
        <f t="shared" si="98"/>
        <v>7</v>
      </c>
      <c r="AG287" s="109">
        <f t="shared" si="99"/>
        <v>0.125</v>
      </c>
      <c r="AH287" s="190"/>
      <c r="AI287" s="190"/>
      <c r="AJ287" s="190"/>
      <c r="AK287" s="190"/>
      <c r="AL287" s="108">
        <f t="shared" si="95"/>
        <v>44462</v>
      </c>
      <c r="AM287" s="107">
        <f t="shared" si="101"/>
        <v>0</v>
      </c>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5">
        <f t="shared" si="102"/>
        <v>0</v>
      </c>
    </row>
    <row r="288" spans="1:61" ht="27.75" customHeight="1" x14ac:dyDescent="0.15">
      <c r="A288" s="112">
        <v>44463</v>
      </c>
      <c r="B288" s="111">
        <f t="shared" si="83"/>
        <v>39</v>
      </c>
      <c r="C288" s="111">
        <f t="shared" si="84"/>
        <v>5</v>
      </c>
      <c r="D288" s="110">
        <f t="shared" si="85"/>
        <v>1.1000000000000001</v>
      </c>
      <c r="E288" s="110">
        <f t="shared" si="86"/>
        <v>1</v>
      </c>
      <c r="F288" s="110">
        <f t="shared" si="87"/>
        <v>1</v>
      </c>
      <c r="G288" s="107">
        <f t="shared" si="100"/>
        <v>0.33333333333333298</v>
      </c>
      <c r="H288" s="196"/>
      <c r="I288" s="196"/>
      <c r="J288" s="196"/>
      <c r="K288" s="196"/>
      <c r="L288" s="197"/>
      <c r="M288" s="197"/>
      <c r="N288" s="109">
        <f t="shared" si="88"/>
        <v>0</v>
      </c>
      <c r="O288" s="109">
        <f>(SUMIF($B$21:B288,B288,$N$21:N288))</f>
        <v>0</v>
      </c>
      <c r="P288" s="109">
        <f t="shared" si="96"/>
        <v>-2.0833333333333335</v>
      </c>
      <c r="Q288" s="197"/>
      <c r="R288" s="107">
        <f t="shared" si="89"/>
        <v>0</v>
      </c>
      <c r="S288" s="109">
        <f t="shared" si="90"/>
        <v>0</v>
      </c>
      <c r="T288" s="109">
        <f t="shared" si="91"/>
        <v>0</v>
      </c>
      <c r="U288" s="109">
        <f t="shared" si="92"/>
        <v>0</v>
      </c>
      <c r="V288" s="109">
        <f t="shared" si="93"/>
        <v>0</v>
      </c>
      <c r="W288" s="109">
        <f t="shared" si="94"/>
        <v>0</v>
      </c>
      <c r="X288" s="196"/>
      <c r="Y288" s="198"/>
      <c r="Z288" s="198"/>
      <c r="AA288" s="196"/>
      <c r="AB288" s="196"/>
      <c r="AC288" s="196"/>
      <c r="AD288" s="199"/>
      <c r="AE288" s="109">
        <f t="shared" si="97"/>
        <v>-62.333333333333471</v>
      </c>
      <c r="AF288" s="109">
        <f t="shared" si="98"/>
        <v>7</v>
      </c>
      <c r="AG288" s="109">
        <f t="shared" si="99"/>
        <v>0.125</v>
      </c>
      <c r="AH288" s="190"/>
      <c r="AI288" s="190"/>
      <c r="AJ288" s="190"/>
      <c r="AK288" s="190"/>
      <c r="AL288" s="108">
        <f t="shared" si="95"/>
        <v>44463</v>
      </c>
      <c r="AM288" s="107">
        <f t="shared" si="101"/>
        <v>0</v>
      </c>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5">
        <f t="shared" si="102"/>
        <v>0</v>
      </c>
    </row>
    <row r="289" spans="1:61" ht="27.75" customHeight="1" x14ac:dyDescent="0.15">
      <c r="A289" s="112">
        <v>44464</v>
      </c>
      <c r="B289" s="111">
        <f t="shared" si="83"/>
        <v>39</v>
      </c>
      <c r="C289" s="111">
        <f t="shared" si="84"/>
        <v>6</v>
      </c>
      <c r="D289" s="110">
        <f t="shared" si="85"/>
        <v>1.1000000000000001</v>
      </c>
      <c r="E289" s="110">
        <f t="shared" si="86"/>
        <v>1</v>
      </c>
      <c r="F289" s="110">
        <f t="shared" si="87"/>
        <v>1</v>
      </c>
      <c r="G289" s="107">
        <f t="shared" si="100"/>
        <v>0.33333333333333298</v>
      </c>
      <c r="H289" s="196"/>
      <c r="I289" s="196"/>
      <c r="J289" s="196"/>
      <c r="K289" s="196"/>
      <c r="L289" s="197"/>
      <c r="M289" s="197"/>
      <c r="N289" s="109">
        <f t="shared" si="88"/>
        <v>0</v>
      </c>
      <c r="O289" s="109">
        <f>(SUMIF($B$21:B289,B289,$N$21:N289))</f>
        <v>0</v>
      </c>
      <c r="P289" s="109">
        <f t="shared" si="96"/>
        <v>-2.0833333333333335</v>
      </c>
      <c r="Q289" s="197"/>
      <c r="R289" s="107">
        <f t="shared" si="89"/>
        <v>0</v>
      </c>
      <c r="S289" s="109">
        <f t="shared" si="90"/>
        <v>0</v>
      </c>
      <c r="T289" s="109">
        <f t="shared" si="91"/>
        <v>0</v>
      </c>
      <c r="U289" s="109">
        <f t="shared" si="92"/>
        <v>0</v>
      </c>
      <c r="V289" s="109">
        <f t="shared" si="93"/>
        <v>0</v>
      </c>
      <c r="W289" s="109">
        <f t="shared" si="94"/>
        <v>0</v>
      </c>
      <c r="X289" s="196"/>
      <c r="Y289" s="198"/>
      <c r="Z289" s="198"/>
      <c r="AA289" s="196"/>
      <c r="AB289" s="196"/>
      <c r="AC289" s="196"/>
      <c r="AD289" s="199"/>
      <c r="AE289" s="109">
        <f t="shared" si="97"/>
        <v>-62.666666666666806</v>
      </c>
      <c r="AF289" s="109">
        <f t="shared" si="98"/>
        <v>7</v>
      </c>
      <c r="AG289" s="109">
        <f t="shared" si="99"/>
        <v>0.125</v>
      </c>
      <c r="AH289" s="190"/>
      <c r="AI289" s="190"/>
      <c r="AJ289" s="190"/>
      <c r="AK289" s="190"/>
      <c r="AL289" s="108">
        <f t="shared" si="95"/>
        <v>44464</v>
      </c>
      <c r="AM289" s="107">
        <f t="shared" si="101"/>
        <v>0</v>
      </c>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5">
        <f t="shared" si="102"/>
        <v>0</v>
      </c>
    </row>
    <row r="290" spans="1:61" ht="27.75" customHeight="1" x14ac:dyDescent="0.15">
      <c r="A290" s="112">
        <v>44465</v>
      </c>
      <c r="B290" s="111">
        <f t="shared" si="83"/>
        <v>39</v>
      </c>
      <c r="C290" s="111">
        <f t="shared" si="84"/>
        <v>7</v>
      </c>
      <c r="D290" s="110">
        <f t="shared" si="85"/>
        <v>1.1000000000000001</v>
      </c>
      <c r="E290" s="110">
        <f t="shared" si="86"/>
        <v>1</v>
      </c>
      <c r="F290" s="110">
        <f t="shared" si="87"/>
        <v>1</v>
      </c>
      <c r="G290" s="107">
        <f t="shared" si="100"/>
        <v>0</v>
      </c>
      <c r="H290" s="196"/>
      <c r="I290" s="196"/>
      <c r="J290" s="196"/>
      <c r="K290" s="196"/>
      <c r="L290" s="197"/>
      <c r="M290" s="197"/>
      <c r="N290" s="109">
        <f t="shared" si="88"/>
        <v>0</v>
      </c>
      <c r="O290" s="109">
        <f>(SUMIF($B$21:B290,B290,$N$21:N290))</f>
        <v>0</v>
      </c>
      <c r="P290" s="109">
        <f t="shared" si="96"/>
        <v>-2.0833333333333335</v>
      </c>
      <c r="Q290" s="197"/>
      <c r="R290" s="107">
        <f t="shared" si="89"/>
        <v>0</v>
      </c>
      <c r="S290" s="109">
        <f t="shared" si="90"/>
        <v>0</v>
      </c>
      <c r="T290" s="109">
        <f t="shared" si="91"/>
        <v>0</v>
      </c>
      <c r="U290" s="109">
        <f t="shared" si="92"/>
        <v>0</v>
      </c>
      <c r="V290" s="109">
        <f t="shared" si="93"/>
        <v>0</v>
      </c>
      <c r="W290" s="109">
        <f t="shared" si="94"/>
        <v>0</v>
      </c>
      <c r="X290" s="196"/>
      <c r="Y290" s="198"/>
      <c r="Z290" s="198"/>
      <c r="AA290" s="196"/>
      <c r="AB290" s="196"/>
      <c r="AC290" s="196"/>
      <c r="AD290" s="199"/>
      <c r="AE290" s="109">
        <f t="shared" si="97"/>
        <v>-62.666666666666806</v>
      </c>
      <c r="AF290" s="109">
        <f t="shared" si="98"/>
        <v>7</v>
      </c>
      <c r="AG290" s="109">
        <f t="shared" si="99"/>
        <v>0.125</v>
      </c>
      <c r="AH290" s="190"/>
      <c r="AI290" s="190"/>
      <c r="AJ290" s="190"/>
      <c r="AK290" s="190"/>
      <c r="AL290" s="108">
        <f t="shared" si="95"/>
        <v>44465</v>
      </c>
      <c r="AM290" s="107">
        <f t="shared" si="101"/>
        <v>0</v>
      </c>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5">
        <f t="shared" si="102"/>
        <v>0</v>
      </c>
    </row>
    <row r="291" spans="1:61" ht="27.75" customHeight="1" x14ac:dyDescent="0.15">
      <c r="A291" s="112">
        <v>44466</v>
      </c>
      <c r="B291" s="111">
        <f t="shared" si="83"/>
        <v>39</v>
      </c>
      <c r="C291" s="111">
        <f t="shared" si="84"/>
        <v>1</v>
      </c>
      <c r="D291" s="110">
        <f t="shared" si="85"/>
        <v>1.1000000000000001</v>
      </c>
      <c r="E291" s="110">
        <f t="shared" si="86"/>
        <v>1</v>
      </c>
      <c r="F291" s="110">
        <f t="shared" si="87"/>
        <v>1</v>
      </c>
      <c r="G291" s="107">
        <f t="shared" si="100"/>
        <v>0</v>
      </c>
      <c r="H291" s="196"/>
      <c r="I291" s="196"/>
      <c r="J291" s="196"/>
      <c r="K291" s="196"/>
      <c r="L291" s="197"/>
      <c r="M291" s="197"/>
      <c r="N291" s="109">
        <f t="shared" si="88"/>
        <v>0</v>
      </c>
      <c r="O291" s="109">
        <f>(SUMIF($B$21:B291,B291,$N$21:N291))</f>
        <v>0</v>
      </c>
      <c r="P291" s="109">
        <f t="shared" si="96"/>
        <v>-2.0833333333333335</v>
      </c>
      <c r="Q291" s="197"/>
      <c r="R291" s="107">
        <f t="shared" si="89"/>
        <v>0</v>
      </c>
      <c r="S291" s="109">
        <f t="shared" si="90"/>
        <v>0</v>
      </c>
      <c r="T291" s="109">
        <f t="shared" si="91"/>
        <v>0</v>
      </c>
      <c r="U291" s="109">
        <f t="shared" si="92"/>
        <v>0</v>
      </c>
      <c r="V291" s="109">
        <f t="shared" si="93"/>
        <v>0</v>
      </c>
      <c r="W291" s="109">
        <f t="shared" si="94"/>
        <v>0</v>
      </c>
      <c r="X291" s="196"/>
      <c r="Y291" s="198"/>
      <c r="Z291" s="198"/>
      <c r="AA291" s="196"/>
      <c r="AB291" s="196"/>
      <c r="AC291" s="196"/>
      <c r="AD291" s="199"/>
      <c r="AE291" s="109">
        <f t="shared" si="97"/>
        <v>-62.666666666666806</v>
      </c>
      <c r="AF291" s="109">
        <f t="shared" si="98"/>
        <v>7</v>
      </c>
      <c r="AG291" s="109">
        <f t="shared" si="99"/>
        <v>0.125</v>
      </c>
      <c r="AH291" s="190"/>
      <c r="AI291" s="190"/>
      <c r="AJ291" s="190"/>
      <c r="AK291" s="190"/>
      <c r="AL291" s="108">
        <f t="shared" si="95"/>
        <v>44466</v>
      </c>
      <c r="AM291" s="107">
        <f t="shared" si="101"/>
        <v>0</v>
      </c>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5">
        <f t="shared" si="102"/>
        <v>0</v>
      </c>
    </row>
    <row r="292" spans="1:61" ht="27.75" customHeight="1" x14ac:dyDescent="0.15">
      <c r="A292" s="112">
        <v>44467</v>
      </c>
      <c r="B292" s="111">
        <f t="shared" si="83"/>
        <v>40</v>
      </c>
      <c r="C292" s="111">
        <f t="shared" si="84"/>
        <v>2</v>
      </c>
      <c r="D292" s="110">
        <f t="shared" si="85"/>
        <v>1.1000000000000001</v>
      </c>
      <c r="E292" s="110">
        <f t="shared" si="86"/>
        <v>1</v>
      </c>
      <c r="F292" s="110">
        <f t="shared" si="87"/>
        <v>1</v>
      </c>
      <c r="G292" s="107">
        <f t="shared" si="100"/>
        <v>0.33333333333333331</v>
      </c>
      <c r="H292" s="196"/>
      <c r="I292" s="196"/>
      <c r="J292" s="196"/>
      <c r="K292" s="196"/>
      <c r="L292" s="197"/>
      <c r="M292" s="197"/>
      <c r="N292" s="109">
        <f t="shared" si="88"/>
        <v>0</v>
      </c>
      <c r="O292" s="109">
        <f>(SUMIF($B$21:B292,B292,$N$21:N292))</f>
        <v>0</v>
      </c>
      <c r="P292" s="109">
        <f t="shared" si="96"/>
        <v>-2.0833333333333335</v>
      </c>
      <c r="Q292" s="197"/>
      <c r="R292" s="107">
        <f t="shared" si="89"/>
        <v>0</v>
      </c>
      <c r="S292" s="109">
        <f t="shared" si="90"/>
        <v>0</v>
      </c>
      <c r="T292" s="109">
        <f t="shared" si="91"/>
        <v>0</v>
      </c>
      <c r="U292" s="109">
        <f t="shared" si="92"/>
        <v>0</v>
      </c>
      <c r="V292" s="109">
        <f t="shared" si="93"/>
        <v>0</v>
      </c>
      <c r="W292" s="109">
        <f t="shared" si="94"/>
        <v>0</v>
      </c>
      <c r="X292" s="196"/>
      <c r="Y292" s="198"/>
      <c r="Z292" s="198"/>
      <c r="AA292" s="196"/>
      <c r="AB292" s="196"/>
      <c r="AC292" s="196"/>
      <c r="AD292" s="199"/>
      <c r="AE292" s="109">
        <f t="shared" si="97"/>
        <v>-63.000000000000142</v>
      </c>
      <c r="AF292" s="109">
        <f t="shared" si="98"/>
        <v>7</v>
      </c>
      <c r="AG292" s="109">
        <f t="shared" si="99"/>
        <v>0.125</v>
      </c>
      <c r="AH292" s="190"/>
      <c r="AI292" s="190"/>
      <c r="AJ292" s="190"/>
      <c r="AK292" s="190"/>
      <c r="AL292" s="108">
        <f t="shared" si="95"/>
        <v>44467</v>
      </c>
      <c r="AM292" s="107">
        <f t="shared" si="101"/>
        <v>0</v>
      </c>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5">
        <f t="shared" si="102"/>
        <v>0</v>
      </c>
    </row>
    <row r="293" spans="1:61" ht="27.75" customHeight="1" x14ac:dyDescent="0.15">
      <c r="A293" s="112">
        <v>44468</v>
      </c>
      <c r="B293" s="111">
        <f t="shared" si="83"/>
        <v>40</v>
      </c>
      <c r="C293" s="111">
        <f t="shared" si="84"/>
        <v>3</v>
      </c>
      <c r="D293" s="110">
        <f t="shared" si="85"/>
        <v>1.1000000000000001</v>
      </c>
      <c r="E293" s="110">
        <f t="shared" si="86"/>
        <v>1</v>
      </c>
      <c r="F293" s="110">
        <f t="shared" si="87"/>
        <v>1</v>
      </c>
      <c r="G293" s="107">
        <f t="shared" si="100"/>
        <v>0.33333333333333331</v>
      </c>
      <c r="H293" s="196"/>
      <c r="I293" s="196"/>
      <c r="J293" s="196"/>
      <c r="K293" s="196"/>
      <c r="L293" s="197"/>
      <c r="M293" s="197"/>
      <c r="N293" s="109">
        <f t="shared" si="88"/>
        <v>0</v>
      </c>
      <c r="O293" s="109">
        <f>(SUMIF($B$21:B293,B293,$N$21:N293))</f>
        <v>0</v>
      </c>
      <c r="P293" s="109">
        <f t="shared" si="96"/>
        <v>-2.0833333333333335</v>
      </c>
      <c r="Q293" s="197"/>
      <c r="R293" s="107">
        <f t="shared" si="89"/>
        <v>0</v>
      </c>
      <c r="S293" s="109">
        <f t="shared" si="90"/>
        <v>0</v>
      </c>
      <c r="T293" s="109">
        <f t="shared" si="91"/>
        <v>0</v>
      </c>
      <c r="U293" s="109">
        <f t="shared" si="92"/>
        <v>0</v>
      </c>
      <c r="V293" s="109">
        <f t="shared" si="93"/>
        <v>0</v>
      </c>
      <c r="W293" s="109">
        <f t="shared" si="94"/>
        <v>0</v>
      </c>
      <c r="X293" s="196"/>
      <c r="Y293" s="198"/>
      <c r="Z293" s="198"/>
      <c r="AA293" s="196"/>
      <c r="AB293" s="196"/>
      <c r="AC293" s="196"/>
      <c r="AD293" s="199"/>
      <c r="AE293" s="109">
        <f t="shared" si="97"/>
        <v>-63.333333333333478</v>
      </c>
      <c r="AF293" s="109">
        <f t="shared" si="98"/>
        <v>7</v>
      </c>
      <c r="AG293" s="109">
        <f t="shared" si="99"/>
        <v>0.125</v>
      </c>
      <c r="AH293" s="190"/>
      <c r="AI293" s="190"/>
      <c r="AJ293" s="190"/>
      <c r="AK293" s="190"/>
      <c r="AL293" s="108">
        <f t="shared" si="95"/>
        <v>44468</v>
      </c>
      <c r="AM293" s="107">
        <f t="shared" si="101"/>
        <v>0</v>
      </c>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5">
        <f t="shared" si="102"/>
        <v>0</v>
      </c>
    </row>
    <row r="294" spans="1:61" ht="27.75" customHeight="1" x14ac:dyDescent="0.15">
      <c r="A294" s="112">
        <v>44469</v>
      </c>
      <c r="B294" s="111">
        <f t="shared" si="83"/>
        <v>40</v>
      </c>
      <c r="C294" s="111">
        <f t="shared" si="84"/>
        <v>4</v>
      </c>
      <c r="D294" s="110">
        <f t="shared" si="85"/>
        <v>1.1000000000000001</v>
      </c>
      <c r="E294" s="110">
        <f t="shared" si="86"/>
        <v>1</v>
      </c>
      <c r="F294" s="110">
        <f t="shared" si="87"/>
        <v>1</v>
      </c>
      <c r="G294" s="107">
        <f t="shared" si="100"/>
        <v>0.33333333333333298</v>
      </c>
      <c r="H294" s="196"/>
      <c r="I294" s="196"/>
      <c r="J294" s="196"/>
      <c r="K294" s="196"/>
      <c r="L294" s="197"/>
      <c r="M294" s="197"/>
      <c r="N294" s="109">
        <f t="shared" si="88"/>
        <v>0</v>
      </c>
      <c r="O294" s="109">
        <f>(SUMIF($B$21:B294,B294,$N$21:N294))</f>
        <v>0</v>
      </c>
      <c r="P294" s="109">
        <f t="shared" si="96"/>
        <v>-2.0833333333333335</v>
      </c>
      <c r="Q294" s="197"/>
      <c r="R294" s="107">
        <f t="shared" si="89"/>
        <v>0</v>
      </c>
      <c r="S294" s="109">
        <f t="shared" si="90"/>
        <v>0</v>
      </c>
      <c r="T294" s="109">
        <f t="shared" si="91"/>
        <v>0</v>
      </c>
      <c r="U294" s="109">
        <f t="shared" si="92"/>
        <v>0</v>
      </c>
      <c r="V294" s="109">
        <f t="shared" si="93"/>
        <v>0</v>
      </c>
      <c r="W294" s="109">
        <f t="shared" si="94"/>
        <v>0</v>
      </c>
      <c r="X294" s="196"/>
      <c r="Y294" s="198"/>
      <c r="Z294" s="198"/>
      <c r="AA294" s="196"/>
      <c r="AB294" s="196"/>
      <c r="AC294" s="196"/>
      <c r="AD294" s="199"/>
      <c r="AE294" s="109">
        <f t="shared" si="97"/>
        <v>-63.666666666666814</v>
      </c>
      <c r="AF294" s="109">
        <f t="shared" si="98"/>
        <v>7</v>
      </c>
      <c r="AG294" s="109">
        <f t="shared" si="99"/>
        <v>0.125</v>
      </c>
      <c r="AH294" s="190"/>
      <c r="AI294" s="190"/>
      <c r="AJ294" s="190"/>
      <c r="AK294" s="190"/>
      <c r="AL294" s="108">
        <f t="shared" si="95"/>
        <v>44469</v>
      </c>
      <c r="AM294" s="107">
        <f t="shared" si="101"/>
        <v>0</v>
      </c>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5">
        <f t="shared" si="102"/>
        <v>0</v>
      </c>
    </row>
    <row r="295" spans="1:61" ht="27.75" customHeight="1" x14ac:dyDescent="0.15">
      <c r="A295" s="112">
        <v>44470</v>
      </c>
      <c r="B295" s="111">
        <f t="shared" si="83"/>
        <v>40</v>
      </c>
      <c r="C295" s="111">
        <f t="shared" si="84"/>
        <v>5</v>
      </c>
      <c r="D295" s="110">
        <f t="shared" si="85"/>
        <v>1.1000000000000001</v>
      </c>
      <c r="E295" s="110">
        <f t="shared" si="86"/>
        <v>1</v>
      </c>
      <c r="F295" s="110">
        <f t="shared" si="87"/>
        <v>1</v>
      </c>
      <c r="G295" s="107">
        <f t="shared" si="100"/>
        <v>0.33333333333333298</v>
      </c>
      <c r="H295" s="196"/>
      <c r="I295" s="196"/>
      <c r="J295" s="196"/>
      <c r="K295" s="196"/>
      <c r="L295" s="197"/>
      <c r="M295" s="197"/>
      <c r="N295" s="109">
        <f t="shared" si="88"/>
        <v>0</v>
      </c>
      <c r="O295" s="109">
        <f>(SUMIF($B$21:B295,B295,$N$21:N295))</f>
        <v>0</v>
      </c>
      <c r="P295" s="109">
        <f t="shared" si="96"/>
        <v>-2.0833333333333335</v>
      </c>
      <c r="Q295" s="197"/>
      <c r="R295" s="107">
        <f t="shared" si="89"/>
        <v>0</v>
      </c>
      <c r="S295" s="109">
        <f t="shared" si="90"/>
        <v>0</v>
      </c>
      <c r="T295" s="109">
        <f t="shared" si="91"/>
        <v>0</v>
      </c>
      <c r="U295" s="109">
        <f t="shared" si="92"/>
        <v>0</v>
      </c>
      <c r="V295" s="109">
        <f t="shared" si="93"/>
        <v>0</v>
      </c>
      <c r="W295" s="109">
        <f t="shared" si="94"/>
        <v>0</v>
      </c>
      <c r="X295" s="196"/>
      <c r="Y295" s="198"/>
      <c r="Z295" s="198"/>
      <c r="AA295" s="196"/>
      <c r="AB295" s="196"/>
      <c r="AC295" s="196"/>
      <c r="AD295" s="199"/>
      <c r="AE295" s="109">
        <f t="shared" si="97"/>
        <v>-64.000000000000142</v>
      </c>
      <c r="AF295" s="109">
        <f t="shared" si="98"/>
        <v>7</v>
      </c>
      <c r="AG295" s="109">
        <f t="shared" si="99"/>
        <v>0.125</v>
      </c>
      <c r="AH295" s="190"/>
      <c r="AI295" s="190"/>
      <c r="AJ295" s="190"/>
      <c r="AK295" s="190"/>
      <c r="AL295" s="108">
        <f t="shared" si="95"/>
        <v>44470</v>
      </c>
      <c r="AM295" s="107">
        <f t="shared" si="101"/>
        <v>0</v>
      </c>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5">
        <f t="shared" si="102"/>
        <v>0</v>
      </c>
    </row>
    <row r="296" spans="1:61" ht="27.75" customHeight="1" x14ac:dyDescent="0.15">
      <c r="A296" s="112">
        <v>44471</v>
      </c>
      <c r="B296" s="111">
        <f t="shared" si="83"/>
        <v>40</v>
      </c>
      <c r="C296" s="111">
        <f t="shared" si="84"/>
        <v>6</v>
      </c>
      <c r="D296" s="110">
        <f t="shared" si="85"/>
        <v>1.1000000000000001</v>
      </c>
      <c r="E296" s="110">
        <f t="shared" si="86"/>
        <v>1</v>
      </c>
      <c r="F296" s="110">
        <f t="shared" si="87"/>
        <v>1</v>
      </c>
      <c r="G296" s="107">
        <f t="shared" si="100"/>
        <v>0.33333333333333298</v>
      </c>
      <c r="H296" s="196"/>
      <c r="I296" s="196"/>
      <c r="J296" s="196"/>
      <c r="K296" s="196"/>
      <c r="L296" s="197"/>
      <c r="M296" s="197"/>
      <c r="N296" s="109">
        <f t="shared" si="88"/>
        <v>0</v>
      </c>
      <c r="O296" s="109">
        <f>(SUMIF($B$21:B296,B296,$N$21:N296))</f>
        <v>0</v>
      </c>
      <c r="P296" s="109">
        <f t="shared" si="96"/>
        <v>-2.0833333333333335</v>
      </c>
      <c r="Q296" s="197"/>
      <c r="R296" s="107">
        <f t="shared" si="89"/>
        <v>0</v>
      </c>
      <c r="S296" s="109">
        <f t="shared" si="90"/>
        <v>0</v>
      </c>
      <c r="T296" s="109">
        <f t="shared" si="91"/>
        <v>0</v>
      </c>
      <c r="U296" s="109">
        <f t="shared" si="92"/>
        <v>0</v>
      </c>
      <c r="V296" s="109">
        <f t="shared" si="93"/>
        <v>0</v>
      </c>
      <c r="W296" s="109">
        <f t="shared" si="94"/>
        <v>0</v>
      </c>
      <c r="X296" s="196"/>
      <c r="Y296" s="198"/>
      <c r="Z296" s="198"/>
      <c r="AA296" s="196"/>
      <c r="AB296" s="196"/>
      <c r="AC296" s="196"/>
      <c r="AD296" s="199"/>
      <c r="AE296" s="109">
        <f t="shared" si="97"/>
        <v>-64.333333333333471</v>
      </c>
      <c r="AF296" s="109">
        <f t="shared" si="98"/>
        <v>7</v>
      </c>
      <c r="AG296" s="109">
        <f t="shared" si="99"/>
        <v>0.125</v>
      </c>
      <c r="AH296" s="190"/>
      <c r="AI296" s="190"/>
      <c r="AJ296" s="190"/>
      <c r="AK296" s="190"/>
      <c r="AL296" s="108">
        <f t="shared" si="95"/>
        <v>44471</v>
      </c>
      <c r="AM296" s="107">
        <f t="shared" si="101"/>
        <v>0</v>
      </c>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5">
        <f t="shared" si="102"/>
        <v>0</v>
      </c>
    </row>
    <row r="297" spans="1:61" ht="27.75" customHeight="1" x14ac:dyDescent="0.15">
      <c r="A297" s="112">
        <v>44472</v>
      </c>
      <c r="B297" s="111">
        <f t="shared" si="83"/>
        <v>40</v>
      </c>
      <c r="C297" s="111">
        <f t="shared" si="84"/>
        <v>7</v>
      </c>
      <c r="D297" s="110">
        <f t="shared" si="85"/>
        <v>1.1000000000000001</v>
      </c>
      <c r="E297" s="110">
        <f t="shared" si="86"/>
        <v>1</v>
      </c>
      <c r="F297" s="110">
        <f t="shared" si="87"/>
        <v>1</v>
      </c>
      <c r="G297" s="107">
        <f t="shared" si="100"/>
        <v>0</v>
      </c>
      <c r="H297" s="196"/>
      <c r="I297" s="196"/>
      <c r="J297" s="196"/>
      <c r="K297" s="196"/>
      <c r="L297" s="197"/>
      <c r="M297" s="197"/>
      <c r="N297" s="109">
        <f t="shared" si="88"/>
        <v>0</v>
      </c>
      <c r="O297" s="109">
        <f>(SUMIF($B$21:B297,B297,$N$21:N297))</f>
        <v>0</v>
      </c>
      <c r="P297" s="109">
        <f t="shared" si="96"/>
        <v>-2.0833333333333335</v>
      </c>
      <c r="Q297" s="197"/>
      <c r="R297" s="107">
        <f t="shared" si="89"/>
        <v>0</v>
      </c>
      <c r="S297" s="109">
        <f t="shared" si="90"/>
        <v>0</v>
      </c>
      <c r="T297" s="109">
        <f t="shared" si="91"/>
        <v>0</v>
      </c>
      <c r="U297" s="109">
        <f t="shared" si="92"/>
        <v>0</v>
      </c>
      <c r="V297" s="109">
        <f t="shared" si="93"/>
        <v>0</v>
      </c>
      <c r="W297" s="109">
        <f t="shared" si="94"/>
        <v>0</v>
      </c>
      <c r="X297" s="196"/>
      <c r="Y297" s="198"/>
      <c r="Z297" s="198"/>
      <c r="AA297" s="196"/>
      <c r="AB297" s="196"/>
      <c r="AC297" s="196"/>
      <c r="AD297" s="199"/>
      <c r="AE297" s="109">
        <f t="shared" si="97"/>
        <v>-64.333333333333471</v>
      </c>
      <c r="AF297" s="109">
        <f t="shared" si="98"/>
        <v>7</v>
      </c>
      <c r="AG297" s="109">
        <f t="shared" si="99"/>
        <v>0.125</v>
      </c>
      <c r="AH297" s="190"/>
      <c r="AI297" s="190"/>
      <c r="AJ297" s="190"/>
      <c r="AK297" s="190"/>
      <c r="AL297" s="108">
        <f t="shared" si="95"/>
        <v>44472</v>
      </c>
      <c r="AM297" s="107">
        <f t="shared" si="101"/>
        <v>0</v>
      </c>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5">
        <f t="shared" si="102"/>
        <v>0</v>
      </c>
    </row>
    <row r="298" spans="1:61" ht="27.75" customHeight="1" x14ac:dyDescent="0.15">
      <c r="A298" s="112">
        <v>44473</v>
      </c>
      <c r="B298" s="111">
        <f t="shared" si="83"/>
        <v>40</v>
      </c>
      <c r="C298" s="111">
        <f t="shared" si="84"/>
        <v>1</v>
      </c>
      <c r="D298" s="110">
        <f t="shared" si="85"/>
        <v>1.1000000000000001</v>
      </c>
      <c r="E298" s="110">
        <f t="shared" si="86"/>
        <v>1</v>
      </c>
      <c r="F298" s="110">
        <f t="shared" si="87"/>
        <v>1</v>
      </c>
      <c r="G298" s="107">
        <f t="shared" si="100"/>
        <v>0</v>
      </c>
      <c r="H298" s="196"/>
      <c r="I298" s="196"/>
      <c r="J298" s="196"/>
      <c r="K298" s="196"/>
      <c r="L298" s="197"/>
      <c r="M298" s="197"/>
      <c r="N298" s="109">
        <f t="shared" si="88"/>
        <v>0</v>
      </c>
      <c r="O298" s="109">
        <f>(SUMIF($B$21:B298,B298,$N$21:N298))</f>
        <v>0</v>
      </c>
      <c r="P298" s="109">
        <f t="shared" si="96"/>
        <v>-2.0833333333333335</v>
      </c>
      <c r="Q298" s="197"/>
      <c r="R298" s="107">
        <f t="shared" si="89"/>
        <v>0</v>
      </c>
      <c r="S298" s="109">
        <f t="shared" si="90"/>
        <v>0</v>
      </c>
      <c r="T298" s="109">
        <f t="shared" si="91"/>
        <v>0</v>
      </c>
      <c r="U298" s="109">
        <f t="shared" si="92"/>
        <v>0</v>
      </c>
      <c r="V298" s="109">
        <f t="shared" si="93"/>
        <v>0</v>
      </c>
      <c r="W298" s="109">
        <f t="shared" si="94"/>
        <v>0</v>
      </c>
      <c r="X298" s="196"/>
      <c r="Y298" s="198"/>
      <c r="Z298" s="198"/>
      <c r="AA298" s="196"/>
      <c r="AB298" s="196"/>
      <c r="AC298" s="196"/>
      <c r="AD298" s="199"/>
      <c r="AE298" s="109">
        <f t="shared" si="97"/>
        <v>-64.333333333333471</v>
      </c>
      <c r="AF298" s="109">
        <f t="shared" si="98"/>
        <v>7</v>
      </c>
      <c r="AG298" s="109">
        <f t="shared" si="99"/>
        <v>0.125</v>
      </c>
      <c r="AH298" s="190"/>
      <c r="AI298" s="190"/>
      <c r="AJ298" s="190"/>
      <c r="AK298" s="190"/>
      <c r="AL298" s="108">
        <f t="shared" si="95"/>
        <v>44473</v>
      </c>
      <c r="AM298" s="107">
        <f t="shared" si="101"/>
        <v>0</v>
      </c>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5">
        <f t="shared" si="102"/>
        <v>0</v>
      </c>
    </row>
    <row r="299" spans="1:61" ht="27.75" customHeight="1" x14ac:dyDescent="0.15">
      <c r="A299" s="112">
        <v>44474</v>
      </c>
      <c r="B299" s="111">
        <f t="shared" si="83"/>
        <v>41</v>
      </c>
      <c r="C299" s="111">
        <f t="shared" si="84"/>
        <v>2</v>
      </c>
      <c r="D299" s="110">
        <f t="shared" si="85"/>
        <v>1.1000000000000001</v>
      </c>
      <c r="E299" s="110">
        <f t="shared" si="86"/>
        <v>1</v>
      </c>
      <c r="F299" s="110">
        <f t="shared" si="87"/>
        <v>1</v>
      </c>
      <c r="G299" s="107">
        <f t="shared" si="100"/>
        <v>0.33333333333333331</v>
      </c>
      <c r="H299" s="196"/>
      <c r="I299" s="196"/>
      <c r="J299" s="196"/>
      <c r="K299" s="196"/>
      <c r="L299" s="197"/>
      <c r="M299" s="197"/>
      <c r="N299" s="109">
        <f t="shared" si="88"/>
        <v>0</v>
      </c>
      <c r="O299" s="109">
        <f>(SUMIF($B$21:B299,B299,$N$21:N299))</f>
        <v>0</v>
      </c>
      <c r="P299" s="109">
        <f t="shared" si="96"/>
        <v>-2.0833333333333335</v>
      </c>
      <c r="Q299" s="197"/>
      <c r="R299" s="107">
        <f t="shared" si="89"/>
        <v>0</v>
      </c>
      <c r="S299" s="109">
        <f t="shared" si="90"/>
        <v>0</v>
      </c>
      <c r="T299" s="109">
        <f t="shared" si="91"/>
        <v>0</v>
      </c>
      <c r="U299" s="109">
        <f t="shared" si="92"/>
        <v>0</v>
      </c>
      <c r="V299" s="109">
        <f t="shared" si="93"/>
        <v>0</v>
      </c>
      <c r="W299" s="109">
        <f t="shared" si="94"/>
        <v>0</v>
      </c>
      <c r="X299" s="196"/>
      <c r="Y299" s="198"/>
      <c r="Z299" s="198"/>
      <c r="AA299" s="196"/>
      <c r="AB299" s="196"/>
      <c r="AC299" s="196"/>
      <c r="AD299" s="199"/>
      <c r="AE299" s="109">
        <f t="shared" si="97"/>
        <v>-64.666666666666799</v>
      </c>
      <c r="AF299" s="109">
        <f t="shared" si="98"/>
        <v>7</v>
      </c>
      <c r="AG299" s="109">
        <f t="shared" si="99"/>
        <v>0.125</v>
      </c>
      <c r="AH299" s="190"/>
      <c r="AI299" s="190"/>
      <c r="AJ299" s="190"/>
      <c r="AK299" s="190"/>
      <c r="AL299" s="108">
        <f t="shared" si="95"/>
        <v>44474</v>
      </c>
      <c r="AM299" s="107">
        <f t="shared" si="101"/>
        <v>0</v>
      </c>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5">
        <f t="shared" si="102"/>
        <v>0</v>
      </c>
    </row>
    <row r="300" spans="1:61" ht="27.75" customHeight="1" x14ac:dyDescent="0.15">
      <c r="A300" s="112">
        <v>44475</v>
      </c>
      <c r="B300" s="111">
        <f t="shared" si="83"/>
        <v>41</v>
      </c>
      <c r="C300" s="111">
        <f t="shared" si="84"/>
        <v>3</v>
      </c>
      <c r="D300" s="110">
        <f t="shared" si="85"/>
        <v>1.1000000000000001</v>
      </c>
      <c r="E300" s="110">
        <f t="shared" si="86"/>
        <v>1</v>
      </c>
      <c r="F300" s="110">
        <f t="shared" si="87"/>
        <v>1</v>
      </c>
      <c r="G300" s="107">
        <f t="shared" si="100"/>
        <v>0.33333333333333331</v>
      </c>
      <c r="H300" s="196"/>
      <c r="I300" s="196"/>
      <c r="J300" s="196"/>
      <c r="K300" s="196"/>
      <c r="L300" s="197"/>
      <c r="M300" s="197"/>
      <c r="N300" s="109">
        <f t="shared" si="88"/>
        <v>0</v>
      </c>
      <c r="O300" s="109">
        <f>(SUMIF($B$21:B300,B300,$N$21:N300))</f>
        <v>0</v>
      </c>
      <c r="P300" s="109">
        <f t="shared" si="96"/>
        <v>-2.0833333333333335</v>
      </c>
      <c r="Q300" s="197"/>
      <c r="R300" s="107">
        <f t="shared" si="89"/>
        <v>0</v>
      </c>
      <c r="S300" s="109">
        <f t="shared" si="90"/>
        <v>0</v>
      </c>
      <c r="T300" s="109">
        <f t="shared" si="91"/>
        <v>0</v>
      </c>
      <c r="U300" s="109">
        <f t="shared" si="92"/>
        <v>0</v>
      </c>
      <c r="V300" s="109">
        <f t="shared" si="93"/>
        <v>0</v>
      </c>
      <c r="W300" s="109">
        <f t="shared" si="94"/>
        <v>0</v>
      </c>
      <c r="X300" s="196"/>
      <c r="Y300" s="198"/>
      <c r="Z300" s="198"/>
      <c r="AA300" s="196"/>
      <c r="AB300" s="196"/>
      <c r="AC300" s="196"/>
      <c r="AD300" s="199"/>
      <c r="AE300" s="109">
        <f t="shared" si="97"/>
        <v>-65.000000000000128</v>
      </c>
      <c r="AF300" s="109">
        <f t="shared" si="98"/>
        <v>7</v>
      </c>
      <c r="AG300" s="109">
        <f t="shared" si="99"/>
        <v>0.125</v>
      </c>
      <c r="AH300" s="190"/>
      <c r="AI300" s="190"/>
      <c r="AJ300" s="190"/>
      <c r="AK300" s="190"/>
      <c r="AL300" s="108">
        <f t="shared" si="95"/>
        <v>44475</v>
      </c>
      <c r="AM300" s="107">
        <f t="shared" si="101"/>
        <v>0</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5">
        <f t="shared" si="102"/>
        <v>0</v>
      </c>
    </row>
    <row r="301" spans="1:61" ht="27.75" customHeight="1" x14ac:dyDescent="0.15">
      <c r="A301" s="112">
        <v>44476</v>
      </c>
      <c r="B301" s="111">
        <f t="shared" si="83"/>
        <v>41</v>
      </c>
      <c r="C301" s="111">
        <f t="shared" si="84"/>
        <v>4</v>
      </c>
      <c r="D301" s="110">
        <f t="shared" si="85"/>
        <v>1.1000000000000001</v>
      </c>
      <c r="E301" s="110">
        <f t="shared" si="86"/>
        <v>1</v>
      </c>
      <c r="F301" s="110">
        <f t="shared" si="87"/>
        <v>1</v>
      </c>
      <c r="G301" s="107">
        <f t="shared" si="100"/>
        <v>0.33333333333333298</v>
      </c>
      <c r="H301" s="196"/>
      <c r="I301" s="196"/>
      <c r="J301" s="196"/>
      <c r="K301" s="196"/>
      <c r="L301" s="197"/>
      <c r="M301" s="197"/>
      <c r="N301" s="109">
        <f t="shared" si="88"/>
        <v>0</v>
      </c>
      <c r="O301" s="109">
        <f>(SUMIF($B$21:B301,B301,$N$21:N301))</f>
        <v>0</v>
      </c>
      <c r="P301" s="109">
        <f t="shared" si="96"/>
        <v>-2.0833333333333335</v>
      </c>
      <c r="Q301" s="197"/>
      <c r="R301" s="107">
        <f t="shared" si="89"/>
        <v>0</v>
      </c>
      <c r="S301" s="109">
        <f t="shared" si="90"/>
        <v>0</v>
      </c>
      <c r="T301" s="109">
        <f t="shared" si="91"/>
        <v>0</v>
      </c>
      <c r="U301" s="109">
        <f t="shared" si="92"/>
        <v>0</v>
      </c>
      <c r="V301" s="109">
        <f t="shared" si="93"/>
        <v>0</v>
      </c>
      <c r="W301" s="109">
        <f t="shared" si="94"/>
        <v>0</v>
      </c>
      <c r="X301" s="196"/>
      <c r="Y301" s="198"/>
      <c r="Z301" s="198"/>
      <c r="AA301" s="196"/>
      <c r="AB301" s="196"/>
      <c r="AC301" s="196"/>
      <c r="AD301" s="199"/>
      <c r="AE301" s="109">
        <f t="shared" si="97"/>
        <v>-65.333333333333456</v>
      </c>
      <c r="AF301" s="109">
        <f t="shared" si="98"/>
        <v>7</v>
      </c>
      <c r="AG301" s="109">
        <f t="shared" si="99"/>
        <v>0.125</v>
      </c>
      <c r="AH301" s="190"/>
      <c r="AI301" s="190"/>
      <c r="AJ301" s="190"/>
      <c r="AK301" s="190"/>
      <c r="AL301" s="108">
        <f t="shared" si="95"/>
        <v>44476</v>
      </c>
      <c r="AM301" s="107">
        <f t="shared" si="101"/>
        <v>0</v>
      </c>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5">
        <f t="shared" si="102"/>
        <v>0</v>
      </c>
    </row>
    <row r="302" spans="1:61" ht="27.75" customHeight="1" x14ac:dyDescent="0.15">
      <c r="A302" s="112">
        <v>44477</v>
      </c>
      <c r="B302" s="111">
        <f t="shared" si="83"/>
        <v>41</v>
      </c>
      <c r="C302" s="111">
        <f t="shared" si="84"/>
        <v>5</v>
      </c>
      <c r="D302" s="110">
        <f t="shared" si="85"/>
        <v>1.1000000000000001</v>
      </c>
      <c r="E302" s="110">
        <f t="shared" si="86"/>
        <v>1</v>
      </c>
      <c r="F302" s="110">
        <f t="shared" si="87"/>
        <v>1</v>
      </c>
      <c r="G302" s="107">
        <f t="shared" si="100"/>
        <v>0.33333333333333298</v>
      </c>
      <c r="H302" s="196"/>
      <c r="I302" s="196"/>
      <c r="J302" s="196"/>
      <c r="K302" s="196"/>
      <c r="L302" s="197"/>
      <c r="M302" s="197"/>
      <c r="N302" s="109">
        <f t="shared" si="88"/>
        <v>0</v>
      </c>
      <c r="O302" s="109">
        <f>(SUMIF($B$21:B302,B302,$N$21:N302))</f>
        <v>0</v>
      </c>
      <c r="P302" s="109">
        <f t="shared" si="96"/>
        <v>-2.0833333333333335</v>
      </c>
      <c r="Q302" s="197"/>
      <c r="R302" s="107">
        <f t="shared" si="89"/>
        <v>0</v>
      </c>
      <c r="S302" s="109">
        <f t="shared" si="90"/>
        <v>0</v>
      </c>
      <c r="T302" s="109">
        <f t="shared" si="91"/>
        <v>0</v>
      </c>
      <c r="U302" s="109">
        <f t="shared" si="92"/>
        <v>0</v>
      </c>
      <c r="V302" s="109">
        <f t="shared" si="93"/>
        <v>0</v>
      </c>
      <c r="W302" s="109">
        <f t="shared" si="94"/>
        <v>0</v>
      </c>
      <c r="X302" s="196"/>
      <c r="Y302" s="198"/>
      <c r="Z302" s="198"/>
      <c r="AA302" s="196"/>
      <c r="AB302" s="196"/>
      <c r="AC302" s="196"/>
      <c r="AD302" s="199"/>
      <c r="AE302" s="109">
        <f t="shared" si="97"/>
        <v>-65.666666666666785</v>
      </c>
      <c r="AF302" s="109">
        <f t="shared" si="98"/>
        <v>7</v>
      </c>
      <c r="AG302" s="109">
        <f t="shared" si="99"/>
        <v>0.125</v>
      </c>
      <c r="AH302" s="190"/>
      <c r="AI302" s="190"/>
      <c r="AJ302" s="190"/>
      <c r="AK302" s="190"/>
      <c r="AL302" s="108">
        <f t="shared" si="95"/>
        <v>44477</v>
      </c>
      <c r="AM302" s="107">
        <f t="shared" si="101"/>
        <v>0</v>
      </c>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5">
        <f t="shared" si="102"/>
        <v>0</v>
      </c>
    </row>
    <row r="303" spans="1:61" ht="27.75" customHeight="1" x14ac:dyDescent="0.15">
      <c r="A303" s="112">
        <v>44478</v>
      </c>
      <c r="B303" s="111">
        <f t="shared" si="83"/>
        <v>41</v>
      </c>
      <c r="C303" s="111">
        <f t="shared" si="84"/>
        <v>6</v>
      </c>
      <c r="D303" s="110">
        <f t="shared" si="85"/>
        <v>1.1000000000000001</v>
      </c>
      <c r="E303" s="110">
        <f t="shared" si="86"/>
        <v>1</v>
      </c>
      <c r="F303" s="110">
        <f t="shared" si="87"/>
        <v>1</v>
      </c>
      <c r="G303" s="107">
        <f t="shared" si="100"/>
        <v>0.33333333333333298</v>
      </c>
      <c r="H303" s="196"/>
      <c r="I303" s="196"/>
      <c r="J303" s="196"/>
      <c r="K303" s="196"/>
      <c r="L303" s="197"/>
      <c r="M303" s="197"/>
      <c r="N303" s="109">
        <f t="shared" si="88"/>
        <v>0</v>
      </c>
      <c r="O303" s="109">
        <f>(SUMIF($B$21:B303,B303,$N$21:N303))</f>
        <v>0</v>
      </c>
      <c r="P303" s="109">
        <f t="shared" si="96"/>
        <v>-2.0833333333333335</v>
      </c>
      <c r="Q303" s="197"/>
      <c r="R303" s="107">
        <f t="shared" si="89"/>
        <v>0</v>
      </c>
      <c r="S303" s="109">
        <f t="shared" si="90"/>
        <v>0</v>
      </c>
      <c r="T303" s="109">
        <f t="shared" si="91"/>
        <v>0</v>
      </c>
      <c r="U303" s="109">
        <f t="shared" si="92"/>
        <v>0</v>
      </c>
      <c r="V303" s="109">
        <f t="shared" si="93"/>
        <v>0</v>
      </c>
      <c r="W303" s="109">
        <f t="shared" si="94"/>
        <v>0</v>
      </c>
      <c r="X303" s="196"/>
      <c r="Y303" s="198"/>
      <c r="Z303" s="198"/>
      <c r="AA303" s="196"/>
      <c r="AB303" s="196"/>
      <c r="AC303" s="196"/>
      <c r="AD303" s="199"/>
      <c r="AE303" s="109">
        <f t="shared" si="97"/>
        <v>-66.000000000000114</v>
      </c>
      <c r="AF303" s="109">
        <f t="shared" si="98"/>
        <v>7</v>
      </c>
      <c r="AG303" s="109">
        <f t="shared" si="99"/>
        <v>0.125</v>
      </c>
      <c r="AH303" s="190"/>
      <c r="AI303" s="190"/>
      <c r="AJ303" s="190"/>
      <c r="AK303" s="190"/>
      <c r="AL303" s="108">
        <f t="shared" si="95"/>
        <v>44478</v>
      </c>
      <c r="AM303" s="107">
        <f t="shared" si="101"/>
        <v>0</v>
      </c>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5">
        <f t="shared" si="102"/>
        <v>0</v>
      </c>
    </row>
    <row r="304" spans="1:61" ht="27.75" customHeight="1" x14ac:dyDescent="0.15">
      <c r="A304" s="112">
        <v>44479</v>
      </c>
      <c r="B304" s="111">
        <f t="shared" si="83"/>
        <v>41</v>
      </c>
      <c r="C304" s="111">
        <f t="shared" si="84"/>
        <v>7</v>
      </c>
      <c r="D304" s="110">
        <f t="shared" si="85"/>
        <v>1.1000000000000001</v>
      </c>
      <c r="E304" s="110">
        <f t="shared" si="86"/>
        <v>1</v>
      </c>
      <c r="F304" s="110">
        <f t="shared" si="87"/>
        <v>1</v>
      </c>
      <c r="G304" s="107">
        <f t="shared" si="100"/>
        <v>0</v>
      </c>
      <c r="H304" s="196"/>
      <c r="I304" s="196"/>
      <c r="J304" s="196"/>
      <c r="K304" s="196"/>
      <c r="L304" s="197"/>
      <c r="M304" s="197"/>
      <c r="N304" s="109">
        <f t="shared" si="88"/>
        <v>0</v>
      </c>
      <c r="O304" s="109">
        <f>(SUMIF($B$21:B304,B304,$N$21:N304))</f>
        <v>0</v>
      </c>
      <c r="P304" s="109">
        <f t="shared" si="96"/>
        <v>-2.0833333333333335</v>
      </c>
      <c r="Q304" s="197"/>
      <c r="R304" s="107">
        <f t="shared" si="89"/>
        <v>0</v>
      </c>
      <c r="S304" s="109">
        <f t="shared" si="90"/>
        <v>0</v>
      </c>
      <c r="T304" s="109">
        <f t="shared" si="91"/>
        <v>0</v>
      </c>
      <c r="U304" s="109">
        <f t="shared" si="92"/>
        <v>0</v>
      </c>
      <c r="V304" s="109">
        <f t="shared" si="93"/>
        <v>0</v>
      </c>
      <c r="W304" s="109">
        <f t="shared" si="94"/>
        <v>0</v>
      </c>
      <c r="X304" s="196"/>
      <c r="Y304" s="198"/>
      <c r="Z304" s="198"/>
      <c r="AA304" s="196"/>
      <c r="AB304" s="196"/>
      <c r="AC304" s="196"/>
      <c r="AD304" s="199"/>
      <c r="AE304" s="109">
        <f t="shared" si="97"/>
        <v>-66.000000000000114</v>
      </c>
      <c r="AF304" s="109">
        <f t="shared" si="98"/>
        <v>7</v>
      </c>
      <c r="AG304" s="109">
        <f t="shared" si="99"/>
        <v>0.125</v>
      </c>
      <c r="AH304" s="190"/>
      <c r="AI304" s="190"/>
      <c r="AJ304" s="190"/>
      <c r="AK304" s="190"/>
      <c r="AL304" s="108">
        <f t="shared" si="95"/>
        <v>44479</v>
      </c>
      <c r="AM304" s="107">
        <f t="shared" si="101"/>
        <v>0</v>
      </c>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5">
        <f t="shared" si="102"/>
        <v>0</v>
      </c>
    </row>
    <row r="305" spans="1:61" ht="27.75" customHeight="1" x14ac:dyDescent="0.15">
      <c r="A305" s="112">
        <v>44480</v>
      </c>
      <c r="B305" s="111">
        <f t="shared" si="83"/>
        <v>41</v>
      </c>
      <c r="C305" s="111">
        <f t="shared" si="84"/>
        <v>1</v>
      </c>
      <c r="D305" s="110">
        <f t="shared" si="85"/>
        <v>1.1000000000000001</v>
      </c>
      <c r="E305" s="110">
        <f t="shared" si="86"/>
        <v>1</v>
      </c>
      <c r="F305" s="110">
        <f t="shared" si="87"/>
        <v>1</v>
      </c>
      <c r="G305" s="107">
        <f t="shared" si="100"/>
        <v>0</v>
      </c>
      <c r="H305" s="196"/>
      <c r="I305" s="196"/>
      <c r="J305" s="196"/>
      <c r="K305" s="196"/>
      <c r="L305" s="197"/>
      <c r="M305" s="197"/>
      <c r="N305" s="109">
        <f t="shared" si="88"/>
        <v>0</v>
      </c>
      <c r="O305" s="109">
        <f>(SUMIF($B$21:B305,B305,$N$21:N305))</f>
        <v>0</v>
      </c>
      <c r="P305" s="109">
        <f t="shared" si="96"/>
        <v>-2.0833333333333335</v>
      </c>
      <c r="Q305" s="197"/>
      <c r="R305" s="107">
        <f t="shared" si="89"/>
        <v>0</v>
      </c>
      <c r="S305" s="109">
        <f t="shared" si="90"/>
        <v>0</v>
      </c>
      <c r="T305" s="109">
        <f t="shared" si="91"/>
        <v>0</v>
      </c>
      <c r="U305" s="109">
        <f t="shared" si="92"/>
        <v>0</v>
      </c>
      <c r="V305" s="109">
        <f t="shared" si="93"/>
        <v>0</v>
      </c>
      <c r="W305" s="109">
        <f t="shared" si="94"/>
        <v>0</v>
      </c>
      <c r="X305" s="196"/>
      <c r="Y305" s="198"/>
      <c r="Z305" s="198"/>
      <c r="AA305" s="196"/>
      <c r="AB305" s="196"/>
      <c r="AC305" s="196"/>
      <c r="AD305" s="199"/>
      <c r="AE305" s="109">
        <f t="shared" si="97"/>
        <v>-66.000000000000114</v>
      </c>
      <c r="AF305" s="109">
        <f t="shared" si="98"/>
        <v>7</v>
      </c>
      <c r="AG305" s="109">
        <f t="shared" si="99"/>
        <v>0.125</v>
      </c>
      <c r="AH305" s="190"/>
      <c r="AI305" s="190"/>
      <c r="AJ305" s="190"/>
      <c r="AK305" s="190"/>
      <c r="AL305" s="108">
        <f t="shared" si="95"/>
        <v>44480</v>
      </c>
      <c r="AM305" s="107">
        <f t="shared" si="101"/>
        <v>0</v>
      </c>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5">
        <f t="shared" si="102"/>
        <v>0</v>
      </c>
    </row>
    <row r="306" spans="1:61" ht="27.75" customHeight="1" x14ac:dyDescent="0.15">
      <c r="A306" s="112">
        <v>44481</v>
      </c>
      <c r="B306" s="111">
        <f t="shared" si="83"/>
        <v>42</v>
      </c>
      <c r="C306" s="111">
        <f t="shared" si="84"/>
        <v>2</v>
      </c>
      <c r="D306" s="110">
        <f t="shared" si="85"/>
        <v>1.1000000000000001</v>
      </c>
      <c r="E306" s="110">
        <f t="shared" si="86"/>
        <v>1</v>
      </c>
      <c r="F306" s="110">
        <f t="shared" si="87"/>
        <v>1</v>
      </c>
      <c r="G306" s="107">
        <f t="shared" si="100"/>
        <v>0.33333333333333331</v>
      </c>
      <c r="H306" s="196"/>
      <c r="I306" s="196"/>
      <c r="J306" s="196"/>
      <c r="K306" s="196"/>
      <c r="L306" s="197"/>
      <c r="M306" s="197"/>
      <c r="N306" s="109">
        <f t="shared" si="88"/>
        <v>0</v>
      </c>
      <c r="O306" s="109">
        <f>(SUMIF($B$21:B306,B306,$N$21:N306))</f>
        <v>0</v>
      </c>
      <c r="P306" s="109">
        <f t="shared" si="96"/>
        <v>-2.0833333333333335</v>
      </c>
      <c r="Q306" s="197"/>
      <c r="R306" s="107">
        <f t="shared" si="89"/>
        <v>0</v>
      </c>
      <c r="S306" s="109">
        <f t="shared" si="90"/>
        <v>0</v>
      </c>
      <c r="T306" s="109">
        <f t="shared" si="91"/>
        <v>0</v>
      </c>
      <c r="U306" s="109">
        <f t="shared" si="92"/>
        <v>0</v>
      </c>
      <c r="V306" s="109">
        <f t="shared" si="93"/>
        <v>0</v>
      </c>
      <c r="W306" s="109">
        <f t="shared" si="94"/>
        <v>0</v>
      </c>
      <c r="X306" s="196"/>
      <c r="Y306" s="198"/>
      <c r="Z306" s="198"/>
      <c r="AA306" s="196"/>
      <c r="AB306" s="196"/>
      <c r="AC306" s="196"/>
      <c r="AD306" s="199"/>
      <c r="AE306" s="109">
        <f t="shared" si="97"/>
        <v>-66.333333333333442</v>
      </c>
      <c r="AF306" s="109">
        <f t="shared" si="98"/>
        <v>7</v>
      </c>
      <c r="AG306" s="109">
        <f t="shared" si="99"/>
        <v>0.125</v>
      </c>
      <c r="AH306" s="190"/>
      <c r="AI306" s="190"/>
      <c r="AJ306" s="190"/>
      <c r="AK306" s="190"/>
      <c r="AL306" s="108">
        <f t="shared" si="95"/>
        <v>44481</v>
      </c>
      <c r="AM306" s="107">
        <f t="shared" si="101"/>
        <v>0</v>
      </c>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5">
        <f t="shared" si="102"/>
        <v>0</v>
      </c>
    </row>
    <row r="307" spans="1:61" ht="27.75" customHeight="1" x14ac:dyDescent="0.15">
      <c r="A307" s="112">
        <v>44482</v>
      </c>
      <c r="B307" s="111">
        <f t="shared" si="83"/>
        <v>42</v>
      </c>
      <c r="C307" s="111">
        <f t="shared" si="84"/>
        <v>3</v>
      </c>
      <c r="D307" s="110">
        <f t="shared" si="85"/>
        <v>1.1000000000000001</v>
      </c>
      <c r="E307" s="110">
        <f t="shared" si="86"/>
        <v>1</v>
      </c>
      <c r="F307" s="110">
        <f t="shared" si="87"/>
        <v>1</v>
      </c>
      <c r="G307" s="107">
        <f t="shared" si="100"/>
        <v>0.33333333333333331</v>
      </c>
      <c r="H307" s="196"/>
      <c r="I307" s="196"/>
      <c r="J307" s="196"/>
      <c r="K307" s="196"/>
      <c r="L307" s="197"/>
      <c r="M307" s="197"/>
      <c r="N307" s="109">
        <f t="shared" si="88"/>
        <v>0</v>
      </c>
      <c r="O307" s="109">
        <f>(SUMIF($B$21:B307,B307,$N$21:N307))</f>
        <v>0</v>
      </c>
      <c r="P307" s="109">
        <f t="shared" si="96"/>
        <v>-2.0833333333333335</v>
      </c>
      <c r="Q307" s="197"/>
      <c r="R307" s="107">
        <f t="shared" si="89"/>
        <v>0</v>
      </c>
      <c r="S307" s="109">
        <f t="shared" si="90"/>
        <v>0</v>
      </c>
      <c r="T307" s="109">
        <f t="shared" si="91"/>
        <v>0</v>
      </c>
      <c r="U307" s="109">
        <f t="shared" si="92"/>
        <v>0</v>
      </c>
      <c r="V307" s="109">
        <f t="shared" si="93"/>
        <v>0</v>
      </c>
      <c r="W307" s="109">
        <f t="shared" si="94"/>
        <v>0</v>
      </c>
      <c r="X307" s="196"/>
      <c r="Y307" s="198"/>
      <c r="Z307" s="198"/>
      <c r="AA307" s="196"/>
      <c r="AB307" s="196"/>
      <c r="AC307" s="196"/>
      <c r="AD307" s="199"/>
      <c r="AE307" s="109">
        <f t="shared" si="97"/>
        <v>-66.666666666666771</v>
      </c>
      <c r="AF307" s="109">
        <f t="shared" si="98"/>
        <v>7</v>
      </c>
      <c r="AG307" s="109">
        <f t="shared" si="99"/>
        <v>0.125</v>
      </c>
      <c r="AH307" s="190"/>
      <c r="AI307" s="190"/>
      <c r="AJ307" s="190"/>
      <c r="AK307" s="190"/>
      <c r="AL307" s="108">
        <f t="shared" si="95"/>
        <v>44482</v>
      </c>
      <c r="AM307" s="107">
        <f t="shared" si="101"/>
        <v>0</v>
      </c>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5">
        <f t="shared" si="102"/>
        <v>0</v>
      </c>
    </row>
    <row r="308" spans="1:61" ht="27.75" customHeight="1" x14ac:dyDescent="0.15">
      <c r="A308" s="112">
        <v>44483</v>
      </c>
      <c r="B308" s="111">
        <f t="shared" si="83"/>
        <v>42</v>
      </c>
      <c r="C308" s="111">
        <f t="shared" si="84"/>
        <v>4</v>
      </c>
      <c r="D308" s="110">
        <f t="shared" si="85"/>
        <v>1.1000000000000001</v>
      </c>
      <c r="E308" s="110">
        <f t="shared" si="86"/>
        <v>1</v>
      </c>
      <c r="F308" s="110">
        <f t="shared" si="87"/>
        <v>1</v>
      </c>
      <c r="G308" s="107">
        <f t="shared" si="100"/>
        <v>0.33333333333333298</v>
      </c>
      <c r="H308" s="196"/>
      <c r="I308" s="196"/>
      <c r="J308" s="196"/>
      <c r="K308" s="196"/>
      <c r="L308" s="197"/>
      <c r="M308" s="197"/>
      <c r="N308" s="109">
        <f t="shared" si="88"/>
        <v>0</v>
      </c>
      <c r="O308" s="109">
        <f>(SUMIF($B$21:B308,B308,$N$21:N308))</f>
        <v>0</v>
      </c>
      <c r="P308" s="109">
        <f t="shared" si="96"/>
        <v>-2.0833333333333335</v>
      </c>
      <c r="Q308" s="197"/>
      <c r="R308" s="107">
        <f t="shared" si="89"/>
        <v>0</v>
      </c>
      <c r="S308" s="109">
        <f t="shared" si="90"/>
        <v>0</v>
      </c>
      <c r="T308" s="109">
        <f t="shared" si="91"/>
        <v>0</v>
      </c>
      <c r="U308" s="109">
        <f t="shared" si="92"/>
        <v>0</v>
      </c>
      <c r="V308" s="109">
        <f t="shared" si="93"/>
        <v>0</v>
      </c>
      <c r="W308" s="109">
        <f t="shared" si="94"/>
        <v>0</v>
      </c>
      <c r="X308" s="196"/>
      <c r="Y308" s="198"/>
      <c r="Z308" s="198"/>
      <c r="AA308" s="196"/>
      <c r="AB308" s="196"/>
      <c r="AC308" s="196"/>
      <c r="AD308" s="199"/>
      <c r="AE308" s="109">
        <f t="shared" si="97"/>
        <v>-67.000000000000099</v>
      </c>
      <c r="AF308" s="109">
        <f t="shared" si="98"/>
        <v>7</v>
      </c>
      <c r="AG308" s="109">
        <f t="shared" si="99"/>
        <v>0.125</v>
      </c>
      <c r="AH308" s="190"/>
      <c r="AI308" s="190"/>
      <c r="AJ308" s="190"/>
      <c r="AK308" s="190"/>
      <c r="AL308" s="108">
        <f t="shared" si="95"/>
        <v>44483</v>
      </c>
      <c r="AM308" s="107">
        <f t="shared" si="101"/>
        <v>0</v>
      </c>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5">
        <f t="shared" si="102"/>
        <v>0</v>
      </c>
    </row>
    <row r="309" spans="1:61" ht="27.75" customHeight="1" x14ac:dyDescent="0.15">
      <c r="A309" s="112">
        <v>44484</v>
      </c>
      <c r="B309" s="111">
        <f t="shared" si="83"/>
        <v>42</v>
      </c>
      <c r="C309" s="111">
        <f t="shared" si="84"/>
        <v>5</v>
      </c>
      <c r="D309" s="110">
        <f t="shared" si="85"/>
        <v>1.1000000000000001</v>
      </c>
      <c r="E309" s="110">
        <f t="shared" si="86"/>
        <v>1</v>
      </c>
      <c r="F309" s="110">
        <f t="shared" si="87"/>
        <v>1</v>
      </c>
      <c r="G309" s="107">
        <f t="shared" si="100"/>
        <v>0.33333333333333298</v>
      </c>
      <c r="H309" s="196"/>
      <c r="I309" s="196"/>
      <c r="J309" s="196"/>
      <c r="K309" s="196"/>
      <c r="L309" s="197"/>
      <c r="M309" s="197"/>
      <c r="N309" s="109">
        <f t="shared" si="88"/>
        <v>0</v>
      </c>
      <c r="O309" s="109">
        <f>(SUMIF($B$21:B309,B309,$N$21:N309))</f>
        <v>0</v>
      </c>
      <c r="P309" s="109">
        <f t="shared" si="96"/>
        <v>-2.0833333333333335</v>
      </c>
      <c r="Q309" s="197"/>
      <c r="R309" s="107">
        <f t="shared" si="89"/>
        <v>0</v>
      </c>
      <c r="S309" s="109">
        <f t="shared" si="90"/>
        <v>0</v>
      </c>
      <c r="T309" s="109">
        <f t="shared" si="91"/>
        <v>0</v>
      </c>
      <c r="U309" s="109">
        <f t="shared" si="92"/>
        <v>0</v>
      </c>
      <c r="V309" s="109">
        <f t="shared" si="93"/>
        <v>0</v>
      </c>
      <c r="W309" s="109">
        <f t="shared" si="94"/>
        <v>0</v>
      </c>
      <c r="X309" s="196"/>
      <c r="Y309" s="198"/>
      <c r="Z309" s="198"/>
      <c r="AA309" s="196"/>
      <c r="AB309" s="196"/>
      <c r="AC309" s="196"/>
      <c r="AD309" s="199"/>
      <c r="AE309" s="109">
        <f t="shared" si="97"/>
        <v>-67.333333333333428</v>
      </c>
      <c r="AF309" s="109">
        <f t="shared" si="98"/>
        <v>7</v>
      </c>
      <c r="AG309" s="109">
        <f t="shared" si="99"/>
        <v>0.125</v>
      </c>
      <c r="AH309" s="190"/>
      <c r="AI309" s="190"/>
      <c r="AJ309" s="190"/>
      <c r="AK309" s="190"/>
      <c r="AL309" s="108">
        <f t="shared" si="95"/>
        <v>44484</v>
      </c>
      <c r="AM309" s="107">
        <f t="shared" si="101"/>
        <v>0</v>
      </c>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5">
        <f t="shared" si="102"/>
        <v>0</v>
      </c>
    </row>
    <row r="310" spans="1:61" ht="27.75" customHeight="1" x14ac:dyDescent="0.15">
      <c r="A310" s="112">
        <v>44485</v>
      </c>
      <c r="B310" s="111">
        <f t="shared" si="83"/>
        <v>42</v>
      </c>
      <c r="C310" s="111">
        <f t="shared" si="84"/>
        <v>6</v>
      </c>
      <c r="D310" s="110">
        <f t="shared" si="85"/>
        <v>1.1000000000000001</v>
      </c>
      <c r="E310" s="110">
        <f t="shared" si="86"/>
        <v>1</v>
      </c>
      <c r="F310" s="110">
        <f t="shared" si="87"/>
        <v>1</v>
      </c>
      <c r="G310" s="107">
        <f t="shared" si="100"/>
        <v>0.33333333333333298</v>
      </c>
      <c r="H310" s="196"/>
      <c r="I310" s="196"/>
      <c r="J310" s="196"/>
      <c r="K310" s="196"/>
      <c r="L310" s="197"/>
      <c r="M310" s="197"/>
      <c r="N310" s="109">
        <f t="shared" si="88"/>
        <v>0</v>
      </c>
      <c r="O310" s="109">
        <f>(SUMIF($B$21:B310,B310,$N$21:N310))</f>
        <v>0</v>
      </c>
      <c r="P310" s="109">
        <f t="shared" si="96"/>
        <v>-2.0833333333333335</v>
      </c>
      <c r="Q310" s="197"/>
      <c r="R310" s="107">
        <f t="shared" si="89"/>
        <v>0</v>
      </c>
      <c r="S310" s="109">
        <f t="shared" si="90"/>
        <v>0</v>
      </c>
      <c r="T310" s="109">
        <f t="shared" si="91"/>
        <v>0</v>
      </c>
      <c r="U310" s="109">
        <f t="shared" si="92"/>
        <v>0</v>
      </c>
      <c r="V310" s="109">
        <f t="shared" si="93"/>
        <v>0</v>
      </c>
      <c r="W310" s="109">
        <f t="shared" si="94"/>
        <v>0</v>
      </c>
      <c r="X310" s="196"/>
      <c r="Y310" s="198"/>
      <c r="Z310" s="198"/>
      <c r="AA310" s="196"/>
      <c r="AB310" s="196"/>
      <c r="AC310" s="196"/>
      <c r="AD310" s="199"/>
      <c r="AE310" s="109">
        <f t="shared" si="97"/>
        <v>-67.666666666666757</v>
      </c>
      <c r="AF310" s="109">
        <f t="shared" si="98"/>
        <v>7</v>
      </c>
      <c r="AG310" s="109">
        <f t="shared" si="99"/>
        <v>0.125</v>
      </c>
      <c r="AH310" s="190"/>
      <c r="AI310" s="190"/>
      <c r="AJ310" s="190"/>
      <c r="AK310" s="190"/>
      <c r="AL310" s="108">
        <f t="shared" si="95"/>
        <v>44485</v>
      </c>
      <c r="AM310" s="107">
        <f t="shared" si="101"/>
        <v>0</v>
      </c>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5">
        <f t="shared" si="102"/>
        <v>0</v>
      </c>
    </row>
    <row r="311" spans="1:61" ht="27.75" customHeight="1" x14ac:dyDescent="0.15">
      <c r="A311" s="112">
        <v>44486</v>
      </c>
      <c r="B311" s="111">
        <f t="shared" si="83"/>
        <v>42</v>
      </c>
      <c r="C311" s="111">
        <f t="shared" si="84"/>
        <v>7</v>
      </c>
      <c r="D311" s="110">
        <f t="shared" si="85"/>
        <v>1.1000000000000001</v>
      </c>
      <c r="E311" s="110">
        <f t="shared" si="86"/>
        <v>1</v>
      </c>
      <c r="F311" s="110">
        <f t="shared" si="87"/>
        <v>1</v>
      </c>
      <c r="G311" s="107">
        <f t="shared" si="100"/>
        <v>0</v>
      </c>
      <c r="H311" s="196"/>
      <c r="I311" s="196"/>
      <c r="J311" s="196"/>
      <c r="K311" s="196"/>
      <c r="L311" s="197"/>
      <c r="M311" s="197"/>
      <c r="N311" s="109">
        <f t="shared" si="88"/>
        <v>0</v>
      </c>
      <c r="O311" s="109">
        <f>(SUMIF($B$21:B311,B311,$N$21:N311))</f>
        <v>0</v>
      </c>
      <c r="P311" s="109">
        <f t="shared" si="96"/>
        <v>-2.0833333333333335</v>
      </c>
      <c r="Q311" s="197"/>
      <c r="R311" s="107">
        <f t="shared" si="89"/>
        <v>0</v>
      </c>
      <c r="S311" s="109">
        <f t="shared" si="90"/>
        <v>0</v>
      </c>
      <c r="T311" s="109">
        <f t="shared" si="91"/>
        <v>0</v>
      </c>
      <c r="U311" s="109">
        <f t="shared" si="92"/>
        <v>0</v>
      </c>
      <c r="V311" s="109">
        <f t="shared" si="93"/>
        <v>0</v>
      </c>
      <c r="W311" s="109">
        <f t="shared" si="94"/>
        <v>0</v>
      </c>
      <c r="X311" s="196"/>
      <c r="Y311" s="198"/>
      <c r="Z311" s="198"/>
      <c r="AA311" s="196"/>
      <c r="AB311" s="196"/>
      <c r="AC311" s="196"/>
      <c r="AD311" s="199"/>
      <c r="AE311" s="109">
        <f t="shared" si="97"/>
        <v>-67.666666666666757</v>
      </c>
      <c r="AF311" s="109">
        <f t="shared" si="98"/>
        <v>7</v>
      </c>
      <c r="AG311" s="109">
        <f t="shared" si="99"/>
        <v>0.125</v>
      </c>
      <c r="AH311" s="190"/>
      <c r="AI311" s="190"/>
      <c r="AJ311" s="190"/>
      <c r="AK311" s="190"/>
      <c r="AL311" s="108">
        <f t="shared" si="95"/>
        <v>44486</v>
      </c>
      <c r="AM311" s="107">
        <f t="shared" si="101"/>
        <v>0</v>
      </c>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5">
        <f t="shared" si="102"/>
        <v>0</v>
      </c>
    </row>
    <row r="312" spans="1:61" ht="27.75" customHeight="1" x14ac:dyDescent="0.15">
      <c r="A312" s="112">
        <v>44487</v>
      </c>
      <c r="B312" s="111">
        <f t="shared" si="83"/>
        <v>42</v>
      </c>
      <c r="C312" s="111">
        <f t="shared" si="84"/>
        <v>1</v>
      </c>
      <c r="D312" s="110">
        <f t="shared" si="85"/>
        <v>1.1000000000000001</v>
      </c>
      <c r="E312" s="110">
        <f t="shared" si="86"/>
        <v>1</v>
      </c>
      <c r="F312" s="110">
        <f t="shared" si="87"/>
        <v>1</v>
      </c>
      <c r="G312" s="107">
        <f t="shared" si="100"/>
        <v>0</v>
      </c>
      <c r="H312" s="196"/>
      <c r="I312" s="196"/>
      <c r="J312" s="196"/>
      <c r="K312" s="196"/>
      <c r="L312" s="197"/>
      <c r="M312" s="197"/>
      <c r="N312" s="109">
        <f t="shared" si="88"/>
        <v>0</v>
      </c>
      <c r="O312" s="109">
        <f>(SUMIF($B$21:B312,B312,$N$21:N312))</f>
        <v>0</v>
      </c>
      <c r="P312" s="109">
        <f t="shared" si="96"/>
        <v>-2.0833333333333335</v>
      </c>
      <c r="Q312" s="197"/>
      <c r="R312" s="107">
        <f t="shared" si="89"/>
        <v>0</v>
      </c>
      <c r="S312" s="109">
        <f t="shared" si="90"/>
        <v>0</v>
      </c>
      <c r="T312" s="109">
        <f t="shared" si="91"/>
        <v>0</v>
      </c>
      <c r="U312" s="109">
        <f t="shared" si="92"/>
        <v>0</v>
      </c>
      <c r="V312" s="109">
        <f t="shared" si="93"/>
        <v>0</v>
      </c>
      <c r="W312" s="109">
        <f t="shared" si="94"/>
        <v>0</v>
      </c>
      <c r="X312" s="196"/>
      <c r="Y312" s="198"/>
      <c r="Z312" s="198"/>
      <c r="AA312" s="196"/>
      <c r="AB312" s="196"/>
      <c r="AC312" s="196"/>
      <c r="AD312" s="199"/>
      <c r="AE312" s="109">
        <f t="shared" si="97"/>
        <v>-67.666666666666757</v>
      </c>
      <c r="AF312" s="109">
        <f t="shared" si="98"/>
        <v>7</v>
      </c>
      <c r="AG312" s="109">
        <f t="shared" si="99"/>
        <v>0.125</v>
      </c>
      <c r="AH312" s="190"/>
      <c r="AI312" s="190"/>
      <c r="AJ312" s="190"/>
      <c r="AK312" s="190"/>
      <c r="AL312" s="108">
        <f t="shared" si="95"/>
        <v>44487</v>
      </c>
      <c r="AM312" s="107">
        <f t="shared" si="101"/>
        <v>0</v>
      </c>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5">
        <f t="shared" si="102"/>
        <v>0</v>
      </c>
    </row>
    <row r="313" spans="1:61" ht="27.75" customHeight="1" x14ac:dyDescent="0.15">
      <c r="A313" s="112">
        <v>44488</v>
      </c>
      <c r="B313" s="111">
        <f t="shared" si="83"/>
        <v>43</v>
      </c>
      <c r="C313" s="111">
        <f t="shared" si="84"/>
        <v>2</v>
      </c>
      <c r="D313" s="110">
        <f t="shared" si="85"/>
        <v>1.1000000000000001</v>
      </c>
      <c r="E313" s="110">
        <f t="shared" si="86"/>
        <v>1</v>
      </c>
      <c r="F313" s="110">
        <f t="shared" si="87"/>
        <v>1</v>
      </c>
      <c r="G313" s="107">
        <f t="shared" si="100"/>
        <v>0.33333333333333331</v>
      </c>
      <c r="H313" s="196"/>
      <c r="I313" s="196"/>
      <c r="J313" s="196"/>
      <c r="K313" s="196"/>
      <c r="L313" s="197"/>
      <c r="M313" s="197"/>
      <c r="N313" s="109">
        <f t="shared" si="88"/>
        <v>0</v>
      </c>
      <c r="O313" s="109">
        <f>(SUMIF($B$21:B313,B313,$N$21:N313))</f>
        <v>0</v>
      </c>
      <c r="P313" s="109">
        <f t="shared" si="96"/>
        <v>-2.0833333333333335</v>
      </c>
      <c r="Q313" s="197"/>
      <c r="R313" s="107">
        <f t="shared" si="89"/>
        <v>0</v>
      </c>
      <c r="S313" s="109">
        <f t="shared" si="90"/>
        <v>0</v>
      </c>
      <c r="T313" s="109">
        <f t="shared" si="91"/>
        <v>0</v>
      </c>
      <c r="U313" s="109">
        <f t="shared" si="92"/>
        <v>0</v>
      </c>
      <c r="V313" s="109">
        <f t="shared" si="93"/>
        <v>0</v>
      </c>
      <c r="W313" s="109">
        <f t="shared" si="94"/>
        <v>0</v>
      </c>
      <c r="X313" s="196"/>
      <c r="Y313" s="198"/>
      <c r="Z313" s="198"/>
      <c r="AA313" s="196"/>
      <c r="AB313" s="196"/>
      <c r="AC313" s="196"/>
      <c r="AD313" s="199"/>
      <c r="AE313" s="109">
        <f t="shared" si="97"/>
        <v>-68.000000000000085</v>
      </c>
      <c r="AF313" s="109">
        <f t="shared" si="98"/>
        <v>7</v>
      </c>
      <c r="AG313" s="109">
        <f t="shared" si="99"/>
        <v>0.125</v>
      </c>
      <c r="AH313" s="190"/>
      <c r="AI313" s="190"/>
      <c r="AJ313" s="190"/>
      <c r="AK313" s="190"/>
      <c r="AL313" s="108">
        <f t="shared" si="95"/>
        <v>44488</v>
      </c>
      <c r="AM313" s="107">
        <f t="shared" si="101"/>
        <v>0</v>
      </c>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5">
        <f t="shared" si="102"/>
        <v>0</v>
      </c>
    </row>
    <row r="314" spans="1:61" ht="27.75" customHeight="1" x14ac:dyDescent="0.15">
      <c r="A314" s="112">
        <v>44489</v>
      </c>
      <c r="B314" s="111">
        <f t="shared" si="83"/>
        <v>43</v>
      </c>
      <c r="C314" s="111">
        <f t="shared" si="84"/>
        <v>3</v>
      </c>
      <c r="D314" s="110">
        <f t="shared" si="85"/>
        <v>1.1000000000000001</v>
      </c>
      <c r="E314" s="110">
        <f t="shared" si="86"/>
        <v>1</v>
      </c>
      <c r="F314" s="110">
        <f t="shared" si="87"/>
        <v>1</v>
      </c>
      <c r="G314" s="107">
        <f t="shared" si="100"/>
        <v>0.33333333333333331</v>
      </c>
      <c r="H314" s="196"/>
      <c r="I314" s="196"/>
      <c r="J314" s="196"/>
      <c r="K314" s="196"/>
      <c r="L314" s="197"/>
      <c r="M314" s="197"/>
      <c r="N314" s="109">
        <f t="shared" si="88"/>
        <v>0</v>
      </c>
      <c r="O314" s="109">
        <f>(SUMIF($B$21:B314,B314,$N$21:N314))</f>
        <v>0</v>
      </c>
      <c r="P314" s="109">
        <f t="shared" si="96"/>
        <v>-2.0833333333333335</v>
      </c>
      <c r="Q314" s="197"/>
      <c r="R314" s="107">
        <f t="shared" si="89"/>
        <v>0</v>
      </c>
      <c r="S314" s="109">
        <f t="shared" si="90"/>
        <v>0</v>
      </c>
      <c r="T314" s="109">
        <f t="shared" si="91"/>
        <v>0</v>
      </c>
      <c r="U314" s="109">
        <f t="shared" si="92"/>
        <v>0</v>
      </c>
      <c r="V314" s="109">
        <f t="shared" si="93"/>
        <v>0</v>
      </c>
      <c r="W314" s="109">
        <f t="shared" si="94"/>
        <v>0</v>
      </c>
      <c r="X314" s="196"/>
      <c r="Y314" s="198"/>
      <c r="Z314" s="198"/>
      <c r="AA314" s="196"/>
      <c r="AB314" s="196"/>
      <c r="AC314" s="196"/>
      <c r="AD314" s="199"/>
      <c r="AE314" s="109">
        <f t="shared" si="97"/>
        <v>-68.333333333333414</v>
      </c>
      <c r="AF314" s="109">
        <f t="shared" si="98"/>
        <v>7</v>
      </c>
      <c r="AG314" s="109">
        <f t="shared" si="99"/>
        <v>0.125</v>
      </c>
      <c r="AH314" s="190"/>
      <c r="AI314" s="190"/>
      <c r="AJ314" s="190"/>
      <c r="AK314" s="190"/>
      <c r="AL314" s="108">
        <f t="shared" si="95"/>
        <v>44489</v>
      </c>
      <c r="AM314" s="107">
        <f t="shared" si="101"/>
        <v>0</v>
      </c>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5">
        <f t="shared" si="102"/>
        <v>0</v>
      </c>
    </row>
    <row r="315" spans="1:61" ht="27.75" customHeight="1" x14ac:dyDescent="0.15">
      <c r="A315" s="112">
        <v>44490</v>
      </c>
      <c r="B315" s="111">
        <f t="shared" si="83"/>
        <v>43</v>
      </c>
      <c r="C315" s="111">
        <f t="shared" si="84"/>
        <v>4</v>
      </c>
      <c r="D315" s="110">
        <f t="shared" si="85"/>
        <v>1.1000000000000001</v>
      </c>
      <c r="E315" s="110">
        <f t="shared" si="86"/>
        <v>1</v>
      </c>
      <c r="F315" s="110">
        <f t="shared" si="87"/>
        <v>1</v>
      </c>
      <c r="G315" s="107">
        <f t="shared" si="100"/>
        <v>0.33333333333333298</v>
      </c>
      <c r="H315" s="196"/>
      <c r="I315" s="196"/>
      <c r="J315" s="196"/>
      <c r="K315" s="196"/>
      <c r="L315" s="197"/>
      <c r="M315" s="197"/>
      <c r="N315" s="109">
        <f t="shared" si="88"/>
        <v>0</v>
      </c>
      <c r="O315" s="109">
        <f>(SUMIF($B$21:B315,B315,$N$21:N315))</f>
        <v>0</v>
      </c>
      <c r="P315" s="109">
        <f t="shared" si="96"/>
        <v>-2.0833333333333335</v>
      </c>
      <c r="Q315" s="197"/>
      <c r="R315" s="107">
        <f t="shared" si="89"/>
        <v>0</v>
      </c>
      <c r="S315" s="109">
        <f t="shared" si="90"/>
        <v>0</v>
      </c>
      <c r="T315" s="109">
        <f t="shared" si="91"/>
        <v>0</v>
      </c>
      <c r="U315" s="109">
        <f t="shared" si="92"/>
        <v>0</v>
      </c>
      <c r="V315" s="109">
        <f t="shared" si="93"/>
        <v>0</v>
      </c>
      <c r="W315" s="109">
        <f t="shared" si="94"/>
        <v>0</v>
      </c>
      <c r="X315" s="196"/>
      <c r="Y315" s="198"/>
      <c r="Z315" s="198"/>
      <c r="AA315" s="196"/>
      <c r="AB315" s="196"/>
      <c r="AC315" s="196"/>
      <c r="AD315" s="199"/>
      <c r="AE315" s="109">
        <f t="shared" si="97"/>
        <v>-68.666666666666742</v>
      </c>
      <c r="AF315" s="109">
        <f t="shared" si="98"/>
        <v>7</v>
      </c>
      <c r="AG315" s="109">
        <f t="shared" si="99"/>
        <v>0.125</v>
      </c>
      <c r="AH315" s="190"/>
      <c r="AI315" s="190"/>
      <c r="AJ315" s="190"/>
      <c r="AK315" s="190"/>
      <c r="AL315" s="108">
        <f t="shared" si="95"/>
        <v>44490</v>
      </c>
      <c r="AM315" s="107">
        <f t="shared" si="101"/>
        <v>0</v>
      </c>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5">
        <f t="shared" si="102"/>
        <v>0</v>
      </c>
    </row>
    <row r="316" spans="1:61" ht="27.75" customHeight="1" x14ac:dyDescent="0.15">
      <c r="A316" s="112">
        <v>44491</v>
      </c>
      <c r="B316" s="111">
        <f t="shared" si="83"/>
        <v>43</v>
      </c>
      <c r="C316" s="111">
        <f t="shared" si="84"/>
        <v>5</v>
      </c>
      <c r="D316" s="110">
        <f t="shared" si="85"/>
        <v>1.1000000000000001</v>
      </c>
      <c r="E316" s="110">
        <f t="shared" si="86"/>
        <v>1</v>
      </c>
      <c r="F316" s="110">
        <f t="shared" si="87"/>
        <v>1</v>
      </c>
      <c r="G316" s="107">
        <f t="shared" si="100"/>
        <v>0.33333333333333298</v>
      </c>
      <c r="H316" s="196"/>
      <c r="I316" s="196"/>
      <c r="J316" s="196"/>
      <c r="K316" s="196"/>
      <c r="L316" s="197"/>
      <c r="M316" s="197"/>
      <c r="N316" s="109">
        <f t="shared" si="88"/>
        <v>0</v>
      </c>
      <c r="O316" s="109">
        <f>(SUMIF($B$21:B316,B316,$N$21:N316))</f>
        <v>0</v>
      </c>
      <c r="P316" s="109">
        <f t="shared" si="96"/>
        <v>-2.0833333333333335</v>
      </c>
      <c r="Q316" s="197"/>
      <c r="R316" s="107">
        <f t="shared" si="89"/>
        <v>0</v>
      </c>
      <c r="S316" s="109">
        <f t="shared" si="90"/>
        <v>0</v>
      </c>
      <c r="T316" s="109">
        <f t="shared" si="91"/>
        <v>0</v>
      </c>
      <c r="U316" s="109">
        <f t="shared" si="92"/>
        <v>0</v>
      </c>
      <c r="V316" s="109">
        <f t="shared" si="93"/>
        <v>0</v>
      </c>
      <c r="W316" s="109">
        <f t="shared" si="94"/>
        <v>0</v>
      </c>
      <c r="X316" s="196"/>
      <c r="Y316" s="198"/>
      <c r="Z316" s="198"/>
      <c r="AA316" s="196"/>
      <c r="AB316" s="196"/>
      <c r="AC316" s="196"/>
      <c r="AD316" s="199"/>
      <c r="AE316" s="109">
        <f t="shared" si="97"/>
        <v>-69.000000000000071</v>
      </c>
      <c r="AF316" s="109">
        <f t="shared" si="98"/>
        <v>7</v>
      </c>
      <c r="AG316" s="109">
        <f t="shared" si="99"/>
        <v>0.125</v>
      </c>
      <c r="AH316" s="190"/>
      <c r="AI316" s="190"/>
      <c r="AJ316" s="190"/>
      <c r="AK316" s="190"/>
      <c r="AL316" s="108">
        <f t="shared" si="95"/>
        <v>44491</v>
      </c>
      <c r="AM316" s="107">
        <f t="shared" si="101"/>
        <v>0</v>
      </c>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5">
        <f t="shared" si="102"/>
        <v>0</v>
      </c>
    </row>
    <row r="317" spans="1:61" ht="27.75" customHeight="1" x14ac:dyDescent="0.15">
      <c r="A317" s="112">
        <v>44492</v>
      </c>
      <c r="B317" s="111">
        <f t="shared" si="83"/>
        <v>43</v>
      </c>
      <c r="C317" s="111">
        <f t="shared" si="84"/>
        <v>6</v>
      </c>
      <c r="D317" s="110">
        <f t="shared" si="85"/>
        <v>1.1000000000000001</v>
      </c>
      <c r="E317" s="110">
        <f t="shared" si="86"/>
        <v>1</v>
      </c>
      <c r="F317" s="110">
        <f t="shared" si="87"/>
        <v>1</v>
      </c>
      <c r="G317" s="107">
        <f t="shared" si="100"/>
        <v>0.33333333333333298</v>
      </c>
      <c r="H317" s="196"/>
      <c r="I317" s="196"/>
      <c r="J317" s="196"/>
      <c r="K317" s="196"/>
      <c r="L317" s="197"/>
      <c r="M317" s="197"/>
      <c r="N317" s="109">
        <f t="shared" si="88"/>
        <v>0</v>
      </c>
      <c r="O317" s="109">
        <f>(SUMIF($B$21:B317,B317,$N$21:N317))</f>
        <v>0</v>
      </c>
      <c r="P317" s="109">
        <f t="shared" si="96"/>
        <v>-2.0833333333333335</v>
      </c>
      <c r="Q317" s="197"/>
      <c r="R317" s="107">
        <f t="shared" si="89"/>
        <v>0</v>
      </c>
      <c r="S317" s="109">
        <f t="shared" si="90"/>
        <v>0</v>
      </c>
      <c r="T317" s="109">
        <f t="shared" si="91"/>
        <v>0</v>
      </c>
      <c r="U317" s="109">
        <f t="shared" si="92"/>
        <v>0</v>
      </c>
      <c r="V317" s="109">
        <f t="shared" si="93"/>
        <v>0</v>
      </c>
      <c r="W317" s="109">
        <f t="shared" si="94"/>
        <v>0</v>
      </c>
      <c r="X317" s="196"/>
      <c r="Y317" s="198"/>
      <c r="Z317" s="198"/>
      <c r="AA317" s="196"/>
      <c r="AB317" s="196"/>
      <c r="AC317" s="196"/>
      <c r="AD317" s="199"/>
      <c r="AE317" s="109">
        <f t="shared" si="97"/>
        <v>-69.3333333333334</v>
      </c>
      <c r="AF317" s="109">
        <f t="shared" si="98"/>
        <v>7</v>
      </c>
      <c r="AG317" s="109">
        <f t="shared" si="99"/>
        <v>0.125</v>
      </c>
      <c r="AH317" s="190"/>
      <c r="AI317" s="190"/>
      <c r="AJ317" s="190"/>
      <c r="AK317" s="190"/>
      <c r="AL317" s="108">
        <f t="shared" si="95"/>
        <v>44492</v>
      </c>
      <c r="AM317" s="107">
        <f t="shared" si="101"/>
        <v>0</v>
      </c>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5">
        <f t="shared" si="102"/>
        <v>0</v>
      </c>
    </row>
    <row r="318" spans="1:61" ht="27.75" customHeight="1" x14ac:dyDescent="0.15">
      <c r="A318" s="112">
        <v>44493</v>
      </c>
      <c r="B318" s="111">
        <f t="shared" si="83"/>
        <v>43</v>
      </c>
      <c r="C318" s="111">
        <f t="shared" si="84"/>
        <v>7</v>
      </c>
      <c r="D318" s="110">
        <f t="shared" si="85"/>
        <v>1.1000000000000001</v>
      </c>
      <c r="E318" s="110">
        <f t="shared" si="86"/>
        <v>1</v>
      </c>
      <c r="F318" s="110">
        <f t="shared" si="87"/>
        <v>1</v>
      </c>
      <c r="G318" s="107">
        <f t="shared" si="100"/>
        <v>0</v>
      </c>
      <c r="H318" s="196"/>
      <c r="I318" s="196"/>
      <c r="J318" s="196"/>
      <c r="K318" s="196"/>
      <c r="L318" s="197"/>
      <c r="M318" s="197"/>
      <c r="N318" s="109">
        <f t="shared" si="88"/>
        <v>0</v>
      </c>
      <c r="O318" s="109">
        <f>(SUMIF($B$21:B318,B318,$N$21:N318))</f>
        <v>0</v>
      </c>
      <c r="P318" s="109">
        <f t="shared" si="96"/>
        <v>-2.0833333333333335</v>
      </c>
      <c r="Q318" s="197"/>
      <c r="R318" s="107">
        <f t="shared" si="89"/>
        <v>0</v>
      </c>
      <c r="S318" s="109">
        <f t="shared" si="90"/>
        <v>0</v>
      </c>
      <c r="T318" s="109">
        <f t="shared" si="91"/>
        <v>0</v>
      </c>
      <c r="U318" s="109">
        <f t="shared" si="92"/>
        <v>0</v>
      </c>
      <c r="V318" s="109">
        <f t="shared" si="93"/>
        <v>0</v>
      </c>
      <c r="W318" s="109">
        <f t="shared" si="94"/>
        <v>0</v>
      </c>
      <c r="X318" s="196"/>
      <c r="Y318" s="198"/>
      <c r="Z318" s="198"/>
      <c r="AA318" s="196"/>
      <c r="AB318" s="196"/>
      <c r="AC318" s="196"/>
      <c r="AD318" s="199"/>
      <c r="AE318" s="109">
        <f t="shared" si="97"/>
        <v>-69.3333333333334</v>
      </c>
      <c r="AF318" s="109">
        <f t="shared" si="98"/>
        <v>7</v>
      </c>
      <c r="AG318" s="109">
        <f t="shared" si="99"/>
        <v>0.125</v>
      </c>
      <c r="AH318" s="190"/>
      <c r="AI318" s="190"/>
      <c r="AJ318" s="190"/>
      <c r="AK318" s="190"/>
      <c r="AL318" s="108">
        <f t="shared" si="95"/>
        <v>44493</v>
      </c>
      <c r="AM318" s="107">
        <f t="shared" si="101"/>
        <v>0</v>
      </c>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5">
        <f t="shared" si="102"/>
        <v>0</v>
      </c>
    </row>
    <row r="319" spans="1:61" ht="27.75" customHeight="1" x14ac:dyDescent="0.15">
      <c r="A319" s="112">
        <v>44494</v>
      </c>
      <c r="B319" s="111">
        <f t="shared" si="83"/>
        <v>43</v>
      </c>
      <c r="C319" s="111">
        <f t="shared" si="84"/>
        <v>1</v>
      </c>
      <c r="D319" s="110">
        <f t="shared" si="85"/>
        <v>1.1000000000000001</v>
      </c>
      <c r="E319" s="110">
        <f t="shared" si="86"/>
        <v>1</v>
      </c>
      <c r="F319" s="110">
        <f t="shared" si="87"/>
        <v>1</v>
      </c>
      <c r="G319" s="107">
        <f t="shared" si="100"/>
        <v>0</v>
      </c>
      <c r="H319" s="196"/>
      <c r="I319" s="196"/>
      <c r="J319" s="196"/>
      <c r="K319" s="196"/>
      <c r="L319" s="197"/>
      <c r="M319" s="197"/>
      <c r="N319" s="109">
        <f t="shared" si="88"/>
        <v>0</v>
      </c>
      <c r="O319" s="109">
        <f>(SUMIF($B$21:B319,B319,$N$21:N319))</f>
        <v>0</v>
      </c>
      <c r="P319" s="109">
        <f t="shared" si="96"/>
        <v>-2.0833333333333335</v>
      </c>
      <c r="Q319" s="197"/>
      <c r="R319" s="107">
        <f t="shared" si="89"/>
        <v>0</v>
      </c>
      <c r="S319" s="109">
        <f t="shared" si="90"/>
        <v>0</v>
      </c>
      <c r="T319" s="109">
        <f t="shared" si="91"/>
        <v>0</v>
      </c>
      <c r="U319" s="109">
        <f t="shared" si="92"/>
        <v>0</v>
      </c>
      <c r="V319" s="109">
        <f t="shared" si="93"/>
        <v>0</v>
      </c>
      <c r="W319" s="109">
        <f t="shared" si="94"/>
        <v>0</v>
      </c>
      <c r="X319" s="196"/>
      <c r="Y319" s="198"/>
      <c r="Z319" s="198"/>
      <c r="AA319" s="196"/>
      <c r="AB319" s="196"/>
      <c r="AC319" s="196"/>
      <c r="AD319" s="199"/>
      <c r="AE319" s="109">
        <f t="shared" si="97"/>
        <v>-69.3333333333334</v>
      </c>
      <c r="AF319" s="109">
        <f t="shared" si="98"/>
        <v>7</v>
      </c>
      <c r="AG319" s="109">
        <f t="shared" si="99"/>
        <v>0.125</v>
      </c>
      <c r="AH319" s="190"/>
      <c r="AI319" s="190"/>
      <c r="AJ319" s="190"/>
      <c r="AK319" s="190"/>
      <c r="AL319" s="108">
        <f t="shared" si="95"/>
        <v>44494</v>
      </c>
      <c r="AM319" s="107">
        <f t="shared" si="101"/>
        <v>0</v>
      </c>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5">
        <f t="shared" si="102"/>
        <v>0</v>
      </c>
    </row>
    <row r="320" spans="1:61" ht="27.75" customHeight="1" x14ac:dyDescent="0.15">
      <c r="A320" s="112">
        <v>44495</v>
      </c>
      <c r="B320" s="111">
        <f t="shared" si="83"/>
        <v>44</v>
      </c>
      <c r="C320" s="111">
        <f t="shared" si="84"/>
        <v>2</v>
      </c>
      <c r="D320" s="110">
        <f t="shared" si="85"/>
        <v>1.1000000000000001</v>
      </c>
      <c r="E320" s="110">
        <f t="shared" si="86"/>
        <v>1</v>
      </c>
      <c r="F320" s="110">
        <f t="shared" si="87"/>
        <v>1</v>
      </c>
      <c r="G320" s="107">
        <f t="shared" si="100"/>
        <v>0.33333333333333331</v>
      </c>
      <c r="H320" s="196"/>
      <c r="I320" s="196"/>
      <c r="J320" s="196"/>
      <c r="K320" s="196"/>
      <c r="L320" s="197"/>
      <c r="M320" s="197"/>
      <c r="N320" s="109">
        <f t="shared" si="88"/>
        <v>0</v>
      </c>
      <c r="O320" s="109">
        <f>(SUMIF($B$21:B320,B320,$N$21:N320))</f>
        <v>0</v>
      </c>
      <c r="P320" s="109">
        <f t="shared" si="96"/>
        <v>-2.0833333333333335</v>
      </c>
      <c r="Q320" s="197"/>
      <c r="R320" s="107">
        <f t="shared" si="89"/>
        <v>0</v>
      </c>
      <c r="S320" s="109">
        <f t="shared" si="90"/>
        <v>0</v>
      </c>
      <c r="T320" s="109">
        <f t="shared" si="91"/>
        <v>0</v>
      </c>
      <c r="U320" s="109">
        <f t="shared" si="92"/>
        <v>0</v>
      </c>
      <c r="V320" s="109">
        <f t="shared" si="93"/>
        <v>0</v>
      </c>
      <c r="W320" s="109">
        <f t="shared" si="94"/>
        <v>0</v>
      </c>
      <c r="X320" s="196"/>
      <c r="Y320" s="198"/>
      <c r="Z320" s="198"/>
      <c r="AA320" s="196"/>
      <c r="AB320" s="196"/>
      <c r="AC320" s="196"/>
      <c r="AD320" s="199"/>
      <c r="AE320" s="109">
        <f t="shared" si="97"/>
        <v>-69.666666666666728</v>
      </c>
      <c r="AF320" s="109">
        <f t="shared" si="98"/>
        <v>7</v>
      </c>
      <c r="AG320" s="109">
        <f t="shared" si="99"/>
        <v>0.125</v>
      </c>
      <c r="AH320" s="190"/>
      <c r="AI320" s="190"/>
      <c r="AJ320" s="190"/>
      <c r="AK320" s="190"/>
      <c r="AL320" s="108">
        <f t="shared" si="95"/>
        <v>44495</v>
      </c>
      <c r="AM320" s="107">
        <f t="shared" si="101"/>
        <v>0</v>
      </c>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5">
        <f t="shared" si="102"/>
        <v>0</v>
      </c>
    </row>
    <row r="321" spans="1:61" ht="27.75" customHeight="1" x14ac:dyDescent="0.15">
      <c r="A321" s="112">
        <v>44496</v>
      </c>
      <c r="B321" s="111">
        <f t="shared" si="83"/>
        <v>44</v>
      </c>
      <c r="C321" s="111">
        <f t="shared" si="84"/>
        <v>3</v>
      </c>
      <c r="D321" s="110">
        <f t="shared" si="85"/>
        <v>1.1000000000000001</v>
      </c>
      <c r="E321" s="110">
        <f t="shared" si="86"/>
        <v>1</v>
      </c>
      <c r="F321" s="110">
        <f t="shared" si="87"/>
        <v>1</v>
      </c>
      <c r="G321" s="107">
        <f t="shared" si="100"/>
        <v>0.33333333333333331</v>
      </c>
      <c r="H321" s="196"/>
      <c r="I321" s="196"/>
      <c r="J321" s="196"/>
      <c r="K321" s="196"/>
      <c r="L321" s="197"/>
      <c r="M321" s="197"/>
      <c r="N321" s="109">
        <f t="shared" si="88"/>
        <v>0</v>
      </c>
      <c r="O321" s="109">
        <f>(SUMIF($B$21:B321,B321,$N$21:N321))</f>
        <v>0</v>
      </c>
      <c r="P321" s="109">
        <f t="shared" si="96"/>
        <v>-2.0833333333333335</v>
      </c>
      <c r="Q321" s="197"/>
      <c r="R321" s="107">
        <f t="shared" si="89"/>
        <v>0</v>
      </c>
      <c r="S321" s="109">
        <f t="shared" si="90"/>
        <v>0</v>
      </c>
      <c r="T321" s="109">
        <f t="shared" si="91"/>
        <v>0</v>
      </c>
      <c r="U321" s="109">
        <f t="shared" si="92"/>
        <v>0</v>
      </c>
      <c r="V321" s="109">
        <f t="shared" si="93"/>
        <v>0</v>
      </c>
      <c r="W321" s="109">
        <f t="shared" si="94"/>
        <v>0</v>
      </c>
      <c r="X321" s="196"/>
      <c r="Y321" s="198"/>
      <c r="Z321" s="198"/>
      <c r="AA321" s="196"/>
      <c r="AB321" s="196"/>
      <c r="AC321" s="196"/>
      <c r="AD321" s="199"/>
      <c r="AE321" s="109">
        <f t="shared" si="97"/>
        <v>-70.000000000000057</v>
      </c>
      <c r="AF321" s="109">
        <f t="shared" si="98"/>
        <v>7</v>
      </c>
      <c r="AG321" s="109">
        <f t="shared" si="99"/>
        <v>0.125</v>
      </c>
      <c r="AH321" s="190"/>
      <c r="AI321" s="190"/>
      <c r="AJ321" s="190"/>
      <c r="AK321" s="190"/>
      <c r="AL321" s="108">
        <f t="shared" si="95"/>
        <v>44496</v>
      </c>
      <c r="AM321" s="107">
        <f t="shared" si="101"/>
        <v>0</v>
      </c>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5">
        <f t="shared" si="102"/>
        <v>0</v>
      </c>
    </row>
    <row r="322" spans="1:61" ht="27.75" customHeight="1" x14ac:dyDescent="0.15">
      <c r="A322" s="112">
        <v>44497</v>
      </c>
      <c r="B322" s="111">
        <f t="shared" si="83"/>
        <v>44</v>
      </c>
      <c r="C322" s="111">
        <f t="shared" si="84"/>
        <v>4</v>
      </c>
      <c r="D322" s="110">
        <f t="shared" si="85"/>
        <v>1.1000000000000001</v>
      </c>
      <c r="E322" s="110">
        <f t="shared" si="86"/>
        <v>1</v>
      </c>
      <c r="F322" s="110">
        <f t="shared" si="87"/>
        <v>1</v>
      </c>
      <c r="G322" s="107">
        <f t="shared" si="100"/>
        <v>0.33333333333333298</v>
      </c>
      <c r="H322" s="196"/>
      <c r="I322" s="196"/>
      <c r="J322" s="196"/>
      <c r="K322" s="196"/>
      <c r="L322" s="197"/>
      <c r="M322" s="197"/>
      <c r="N322" s="109">
        <f t="shared" si="88"/>
        <v>0</v>
      </c>
      <c r="O322" s="109">
        <f>(SUMIF($B$21:B322,B322,$N$21:N322))</f>
        <v>0</v>
      </c>
      <c r="P322" s="109">
        <f t="shared" si="96"/>
        <v>-2.0833333333333335</v>
      </c>
      <c r="Q322" s="197"/>
      <c r="R322" s="107">
        <f t="shared" si="89"/>
        <v>0</v>
      </c>
      <c r="S322" s="109">
        <f t="shared" si="90"/>
        <v>0</v>
      </c>
      <c r="T322" s="109">
        <f t="shared" si="91"/>
        <v>0</v>
      </c>
      <c r="U322" s="109">
        <f t="shared" si="92"/>
        <v>0</v>
      </c>
      <c r="V322" s="109">
        <f t="shared" si="93"/>
        <v>0</v>
      </c>
      <c r="W322" s="109">
        <f t="shared" si="94"/>
        <v>0</v>
      </c>
      <c r="X322" s="196"/>
      <c r="Y322" s="198"/>
      <c r="Z322" s="198"/>
      <c r="AA322" s="196"/>
      <c r="AB322" s="196"/>
      <c r="AC322" s="196"/>
      <c r="AD322" s="199"/>
      <c r="AE322" s="109">
        <f t="shared" si="97"/>
        <v>-70.333333333333385</v>
      </c>
      <c r="AF322" s="109">
        <f t="shared" si="98"/>
        <v>7</v>
      </c>
      <c r="AG322" s="109">
        <f t="shared" si="99"/>
        <v>0.125</v>
      </c>
      <c r="AH322" s="190"/>
      <c r="AI322" s="190"/>
      <c r="AJ322" s="190"/>
      <c r="AK322" s="190"/>
      <c r="AL322" s="108">
        <f t="shared" si="95"/>
        <v>44497</v>
      </c>
      <c r="AM322" s="107">
        <f t="shared" si="101"/>
        <v>0</v>
      </c>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5">
        <f t="shared" si="102"/>
        <v>0</v>
      </c>
    </row>
    <row r="323" spans="1:61" ht="27.75" customHeight="1" x14ac:dyDescent="0.15">
      <c r="A323" s="112">
        <v>44498</v>
      </c>
      <c r="B323" s="111">
        <f t="shared" si="83"/>
        <v>44</v>
      </c>
      <c r="C323" s="111">
        <f t="shared" si="84"/>
        <v>5</v>
      </c>
      <c r="D323" s="110">
        <f t="shared" si="85"/>
        <v>1.1000000000000001</v>
      </c>
      <c r="E323" s="110">
        <f t="shared" si="86"/>
        <v>1</v>
      </c>
      <c r="F323" s="110">
        <f t="shared" si="87"/>
        <v>1</v>
      </c>
      <c r="G323" s="107">
        <f t="shared" si="100"/>
        <v>0.33333333333333298</v>
      </c>
      <c r="H323" s="196"/>
      <c r="I323" s="196"/>
      <c r="J323" s="196"/>
      <c r="K323" s="196"/>
      <c r="L323" s="197"/>
      <c r="M323" s="197"/>
      <c r="N323" s="109">
        <f t="shared" si="88"/>
        <v>0</v>
      </c>
      <c r="O323" s="109">
        <f>(SUMIF($B$21:B323,B323,$N$21:N323))</f>
        <v>0</v>
      </c>
      <c r="P323" s="109">
        <f t="shared" si="96"/>
        <v>-2.0833333333333335</v>
      </c>
      <c r="Q323" s="197"/>
      <c r="R323" s="107">
        <f t="shared" si="89"/>
        <v>0</v>
      </c>
      <c r="S323" s="109">
        <f t="shared" si="90"/>
        <v>0</v>
      </c>
      <c r="T323" s="109">
        <f t="shared" si="91"/>
        <v>0</v>
      </c>
      <c r="U323" s="109">
        <f t="shared" si="92"/>
        <v>0</v>
      </c>
      <c r="V323" s="109">
        <f t="shared" si="93"/>
        <v>0</v>
      </c>
      <c r="W323" s="109">
        <f t="shared" si="94"/>
        <v>0</v>
      </c>
      <c r="X323" s="196"/>
      <c r="Y323" s="198"/>
      <c r="Z323" s="198"/>
      <c r="AA323" s="196"/>
      <c r="AB323" s="196"/>
      <c r="AC323" s="196"/>
      <c r="AD323" s="199"/>
      <c r="AE323" s="109">
        <f t="shared" si="97"/>
        <v>-70.666666666666714</v>
      </c>
      <c r="AF323" s="109">
        <f t="shared" si="98"/>
        <v>7</v>
      </c>
      <c r="AG323" s="109">
        <f t="shared" si="99"/>
        <v>0.125</v>
      </c>
      <c r="AH323" s="190"/>
      <c r="AI323" s="190"/>
      <c r="AJ323" s="190"/>
      <c r="AK323" s="190"/>
      <c r="AL323" s="108">
        <f t="shared" si="95"/>
        <v>44498</v>
      </c>
      <c r="AM323" s="107">
        <f t="shared" si="101"/>
        <v>0</v>
      </c>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5">
        <f t="shared" si="102"/>
        <v>0</v>
      </c>
    </row>
    <row r="324" spans="1:61" ht="27.75" customHeight="1" x14ac:dyDescent="0.15">
      <c r="A324" s="112">
        <v>44499</v>
      </c>
      <c r="B324" s="111">
        <f t="shared" si="83"/>
        <v>44</v>
      </c>
      <c r="C324" s="111">
        <f t="shared" si="84"/>
        <v>6</v>
      </c>
      <c r="D324" s="110">
        <f t="shared" si="85"/>
        <v>1.1000000000000001</v>
      </c>
      <c r="E324" s="110">
        <f t="shared" si="86"/>
        <v>1</v>
      </c>
      <c r="F324" s="110">
        <f t="shared" si="87"/>
        <v>1</v>
      </c>
      <c r="G324" s="107">
        <f t="shared" si="100"/>
        <v>0.33333333333333298</v>
      </c>
      <c r="H324" s="196"/>
      <c r="I324" s="196"/>
      <c r="J324" s="196"/>
      <c r="K324" s="196"/>
      <c r="L324" s="197"/>
      <c r="M324" s="197"/>
      <c r="N324" s="109">
        <f t="shared" si="88"/>
        <v>0</v>
      </c>
      <c r="O324" s="109">
        <f>(SUMIF($B$21:B324,B324,$N$21:N324))</f>
        <v>0</v>
      </c>
      <c r="P324" s="109">
        <f t="shared" si="96"/>
        <v>-2.0833333333333335</v>
      </c>
      <c r="Q324" s="197"/>
      <c r="R324" s="107">
        <f t="shared" si="89"/>
        <v>0</v>
      </c>
      <c r="S324" s="109">
        <f t="shared" si="90"/>
        <v>0</v>
      </c>
      <c r="T324" s="109">
        <f t="shared" si="91"/>
        <v>0</v>
      </c>
      <c r="U324" s="109">
        <f t="shared" si="92"/>
        <v>0</v>
      </c>
      <c r="V324" s="109">
        <f t="shared" si="93"/>
        <v>0</v>
      </c>
      <c r="W324" s="109">
        <f t="shared" si="94"/>
        <v>0</v>
      </c>
      <c r="X324" s="196"/>
      <c r="Y324" s="198"/>
      <c r="Z324" s="198"/>
      <c r="AA324" s="196"/>
      <c r="AB324" s="196"/>
      <c r="AC324" s="196"/>
      <c r="AD324" s="199"/>
      <c r="AE324" s="109">
        <f t="shared" si="97"/>
        <v>-71.000000000000043</v>
      </c>
      <c r="AF324" s="109">
        <f t="shared" si="98"/>
        <v>7</v>
      </c>
      <c r="AG324" s="109">
        <f t="shared" si="99"/>
        <v>0.125</v>
      </c>
      <c r="AH324" s="190"/>
      <c r="AI324" s="190"/>
      <c r="AJ324" s="190"/>
      <c r="AK324" s="190"/>
      <c r="AL324" s="108">
        <f t="shared" si="95"/>
        <v>44499</v>
      </c>
      <c r="AM324" s="107">
        <f t="shared" si="101"/>
        <v>0</v>
      </c>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5">
        <f t="shared" si="102"/>
        <v>0</v>
      </c>
    </row>
    <row r="325" spans="1:61" ht="27.75" customHeight="1" x14ac:dyDescent="0.15">
      <c r="A325" s="112">
        <v>44500</v>
      </c>
      <c r="B325" s="111">
        <f t="shared" si="83"/>
        <v>44</v>
      </c>
      <c r="C325" s="111">
        <f t="shared" si="84"/>
        <v>7</v>
      </c>
      <c r="D325" s="110">
        <f t="shared" si="85"/>
        <v>1.1000000000000001</v>
      </c>
      <c r="E325" s="110">
        <f t="shared" si="86"/>
        <v>1</v>
      </c>
      <c r="F325" s="110">
        <f t="shared" si="87"/>
        <v>1</v>
      </c>
      <c r="G325" s="107">
        <f t="shared" si="100"/>
        <v>0</v>
      </c>
      <c r="H325" s="196"/>
      <c r="I325" s="196"/>
      <c r="J325" s="196"/>
      <c r="K325" s="196"/>
      <c r="L325" s="197"/>
      <c r="M325" s="197"/>
      <c r="N325" s="109">
        <f t="shared" si="88"/>
        <v>0</v>
      </c>
      <c r="O325" s="109">
        <f>(SUMIF($B$21:B325,B325,$N$21:N325))</f>
        <v>0</v>
      </c>
      <c r="P325" s="109">
        <f t="shared" si="96"/>
        <v>-2.0833333333333335</v>
      </c>
      <c r="Q325" s="197"/>
      <c r="R325" s="107">
        <f t="shared" si="89"/>
        <v>0</v>
      </c>
      <c r="S325" s="109">
        <f t="shared" si="90"/>
        <v>0</v>
      </c>
      <c r="T325" s="109">
        <f t="shared" si="91"/>
        <v>0</v>
      </c>
      <c r="U325" s="109">
        <f t="shared" si="92"/>
        <v>0</v>
      </c>
      <c r="V325" s="109">
        <f t="shared" si="93"/>
        <v>0</v>
      </c>
      <c r="W325" s="109">
        <f t="shared" si="94"/>
        <v>0</v>
      </c>
      <c r="X325" s="196"/>
      <c r="Y325" s="198"/>
      <c r="Z325" s="198"/>
      <c r="AA325" s="196"/>
      <c r="AB325" s="196"/>
      <c r="AC325" s="196"/>
      <c r="AD325" s="199"/>
      <c r="AE325" s="109">
        <f t="shared" si="97"/>
        <v>-71.000000000000043</v>
      </c>
      <c r="AF325" s="109">
        <f t="shared" si="98"/>
        <v>7</v>
      </c>
      <c r="AG325" s="109">
        <f t="shared" si="99"/>
        <v>0.125</v>
      </c>
      <c r="AH325" s="190"/>
      <c r="AI325" s="190"/>
      <c r="AJ325" s="190"/>
      <c r="AK325" s="190"/>
      <c r="AL325" s="108">
        <f t="shared" si="95"/>
        <v>44500</v>
      </c>
      <c r="AM325" s="107">
        <f t="shared" si="101"/>
        <v>0</v>
      </c>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5">
        <f t="shared" si="102"/>
        <v>0</v>
      </c>
    </row>
    <row r="326" spans="1:61" ht="27.75" customHeight="1" x14ac:dyDescent="0.15">
      <c r="A326" s="112">
        <v>44501</v>
      </c>
      <c r="B326" s="111">
        <f t="shared" si="83"/>
        <v>44</v>
      </c>
      <c r="C326" s="111">
        <f t="shared" si="84"/>
        <v>1</v>
      </c>
      <c r="D326" s="110">
        <f t="shared" si="85"/>
        <v>1.1000000000000001</v>
      </c>
      <c r="E326" s="110">
        <f t="shared" si="86"/>
        <v>1</v>
      </c>
      <c r="F326" s="110">
        <f t="shared" si="87"/>
        <v>1</v>
      </c>
      <c r="G326" s="107">
        <f t="shared" si="100"/>
        <v>0</v>
      </c>
      <c r="H326" s="196"/>
      <c r="I326" s="196"/>
      <c r="J326" s="196"/>
      <c r="K326" s="196"/>
      <c r="L326" s="197"/>
      <c r="M326" s="197"/>
      <c r="N326" s="109">
        <f t="shared" si="88"/>
        <v>0</v>
      </c>
      <c r="O326" s="109">
        <f>(SUMIF($B$21:B326,B326,$N$21:N326))</f>
        <v>0</v>
      </c>
      <c r="P326" s="109">
        <f t="shared" si="96"/>
        <v>-2.0833333333333335</v>
      </c>
      <c r="Q326" s="197"/>
      <c r="R326" s="107">
        <f t="shared" si="89"/>
        <v>0</v>
      </c>
      <c r="S326" s="109">
        <f t="shared" si="90"/>
        <v>0</v>
      </c>
      <c r="T326" s="109">
        <f t="shared" si="91"/>
        <v>0</v>
      </c>
      <c r="U326" s="109">
        <f t="shared" si="92"/>
        <v>0</v>
      </c>
      <c r="V326" s="109">
        <f t="shared" si="93"/>
        <v>0</v>
      </c>
      <c r="W326" s="109">
        <f t="shared" si="94"/>
        <v>0</v>
      </c>
      <c r="X326" s="196"/>
      <c r="Y326" s="198"/>
      <c r="Z326" s="198"/>
      <c r="AA326" s="196"/>
      <c r="AB326" s="196"/>
      <c r="AC326" s="196"/>
      <c r="AD326" s="199"/>
      <c r="AE326" s="109">
        <f t="shared" si="97"/>
        <v>-71.000000000000043</v>
      </c>
      <c r="AF326" s="109">
        <f t="shared" si="98"/>
        <v>7</v>
      </c>
      <c r="AG326" s="109">
        <f t="shared" si="99"/>
        <v>0.125</v>
      </c>
      <c r="AH326" s="190"/>
      <c r="AI326" s="190"/>
      <c r="AJ326" s="190"/>
      <c r="AK326" s="190"/>
      <c r="AL326" s="108">
        <f t="shared" si="95"/>
        <v>44501</v>
      </c>
      <c r="AM326" s="107">
        <f t="shared" si="101"/>
        <v>0</v>
      </c>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5">
        <f t="shared" si="102"/>
        <v>0</v>
      </c>
    </row>
    <row r="327" spans="1:61" ht="27.75" customHeight="1" x14ac:dyDescent="0.15">
      <c r="A327" s="112">
        <v>44502</v>
      </c>
      <c r="B327" s="111">
        <f t="shared" si="83"/>
        <v>45</v>
      </c>
      <c r="C327" s="111">
        <f t="shared" si="84"/>
        <v>2</v>
      </c>
      <c r="D327" s="110">
        <f t="shared" si="85"/>
        <v>1.1000000000000001</v>
      </c>
      <c r="E327" s="110">
        <f t="shared" si="86"/>
        <v>1</v>
      </c>
      <c r="F327" s="110">
        <f t="shared" si="87"/>
        <v>1</v>
      </c>
      <c r="G327" s="107">
        <f t="shared" si="100"/>
        <v>0.33333333333333331</v>
      </c>
      <c r="H327" s="196"/>
      <c r="I327" s="196"/>
      <c r="J327" s="196"/>
      <c r="K327" s="196"/>
      <c r="L327" s="197"/>
      <c r="M327" s="197"/>
      <c r="N327" s="109">
        <f t="shared" si="88"/>
        <v>0</v>
      </c>
      <c r="O327" s="109">
        <f>(SUMIF($B$21:B327,B327,$N$21:N327))</f>
        <v>0</v>
      </c>
      <c r="P327" s="109">
        <f t="shared" si="96"/>
        <v>-2.0833333333333335</v>
      </c>
      <c r="Q327" s="197"/>
      <c r="R327" s="107">
        <f t="shared" si="89"/>
        <v>0</v>
      </c>
      <c r="S327" s="109">
        <f t="shared" si="90"/>
        <v>0</v>
      </c>
      <c r="T327" s="109">
        <f t="shared" si="91"/>
        <v>0</v>
      </c>
      <c r="U327" s="109">
        <f t="shared" si="92"/>
        <v>0</v>
      </c>
      <c r="V327" s="109">
        <f t="shared" si="93"/>
        <v>0</v>
      </c>
      <c r="W327" s="109">
        <f t="shared" si="94"/>
        <v>0</v>
      </c>
      <c r="X327" s="196"/>
      <c r="Y327" s="198"/>
      <c r="Z327" s="198"/>
      <c r="AA327" s="196"/>
      <c r="AB327" s="196"/>
      <c r="AC327" s="196"/>
      <c r="AD327" s="199"/>
      <c r="AE327" s="109">
        <f t="shared" si="97"/>
        <v>-71.333333333333371</v>
      </c>
      <c r="AF327" s="109">
        <f t="shared" si="98"/>
        <v>7</v>
      </c>
      <c r="AG327" s="109">
        <f t="shared" si="99"/>
        <v>0.125</v>
      </c>
      <c r="AH327" s="190"/>
      <c r="AI327" s="190"/>
      <c r="AJ327" s="190"/>
      <c r="AK327" s="190"/>
      <c r="AL327" s="108">
        <f t="shared" si="95"/>
        <v>44502</v>
      </c>
      <c r="AM327" s="107">
        <f t="shared" si="101"/>
        <v>0</v>
      </c>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5">
        <f t="shared" si="102"/>
        <v>0</v>
      </c>
    </row>
    <row r="328" spans="1:61" ht="27.75" customHeight="1" x14ac:dyDescent="0.15">
      <c r="A328" s="112">
        <v>44503</v>
      </c>
      <c r="B328" s="111">
        <f t="shared" si="83"/>
        <v>45</v>
      </c>
      <c r="C328" s="111">
        <f t="shared" si="84"/>
        <v>3</v>
      </c>
      <c r="D328" s="110">
        <f t="shared" si="85"/>
        <v>1.1000000000000001</v>
      </c>
      <c r="E328" s="110">
        <f t="shared" si="86"/>
        <v>1</v>
      </c>
      <c r="F328" s="110">
        <f t="shared" si="87"/>
        <v>1</v>
      </c>
      <c r="G328" s="107">
        <f t="shared" si="100"/>
        <v>0.33333333333333331</v>
      </c>
      <c r="H328" s="196"/>
      <c r="I328" s="196"/>
      <c r="J328" s="196"/>
      <c r="K328" s="196"/>
      <c r="L328" s="197"/>
      <c r="M328" s="197"/>
      <c r="N328" s="109">
        <f t="shared" si="88"/>
        <v>0</v>
      </c>
      <c r="O328" s="109">
        <f>(SUMIF($B$21:B328,B328,$N$21:N328))</f>
        <v>0</v>
      </c>
      <c r="P328" s="109">
        <f t="shared" si="96"/>
        <v>-2.0833333333333335</v>
      </c>
      <c r="Q328" s="197"/>
      <c r="R328" s="107">
        <f t="shared" si="89"/>
        <v>0</v>
      </c>
      <c r="S328" s="109">
        <f t="shared" si="90"/>
        <v>0</v>
      </c>
      <c r="T328" s="109">
        <f t="shared" si="91"/>
        <v>0</v>
      </c>
      <c r="U328" s="109">
        <f t="shared" si="92"/>
        <v>0</v>
      </c>
      <c r="V328" s="109">
        <f t="shared" si="93"/>
        <v>0</v>
      </c>
      <c r="W328" s="109">
        <f t="shared" si="94"/>
        <v>0</v>
      </c>
      <c r="X328" s="196"/>
      <c r="Y328" s="198"/>
      <c r="Z328" s="198"/>
      <c r="AA328" s="196"/>
      <c r="AB328" s="196"/>
      <c r="AC328" s="196"/>
      <c r="AD328" s="199"/>
      <c r="AE328" s="109">
        <f t="shared" si="97"/>
        <v>-71.6666666666667</v>
      </c>
      <c r="AF328" s="109">
        <f t="shared" si="98"/>
        <v>7</v>
      </c>
      <c r="AG328" s="109">
        <f t="shared" si="99"/>
        <v>0.125</v>
      </c>
      <c r="AH328" s="190"/>
      <c r="AI328" s="190"/>
      <c r="AJ328" s="190"/>
      <c r="AK328" s="190"/>
      <c r="AL328" s="108">
        <f t="shared" si="95"/>
        <v>44503</v>
      </c>
      <c r="AM328" s="107">
        <f t="shared" si="101"/>
        <v>0</v>
      </c>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5">
        <f t="shared" si="102"/>
        <v>0</v>
      </c>
    </row>
    <row r="329" spans="1:61" ht="27.75" customHeight="1" x14ac:dyDescent="0.15">
      <c r="A329" s="112">
        <v>44504</v>
      </c>
      <c r="B329" s="111">
        <f t="shared" si="83"/>
        <v>45</v>
      </c>
      <c r="C329" s="111">
        <f t="shared" si="84"/>
        <v>4</v>
      </c>
      <c r="D329" s="110">
        <f t="shared" si="85"/>
        <v>1.1000000000000001</v>
      </c>
      <c r="E329" s="110">
        <f t="shared" si="86"/>
        <v>1</v>
      </c>
      <c r="F329" s="110">
        <f t="shared" si="87"/>
        <v>1</v>
      </c>
      <c r="G329" s="107">
        <f t="shared" si="100"/>
        <v>0.33333333333333298</v>
      </c>
      <c r="H329" s="196"/>
      <c r="I329" s="196"/>
      <c r="J329" s="196"/>
      <c r="K329" s="196"/>
      <c r="L329" s="197"/>
      <c r="M329" s="197"/>
      <c r="N329" s="109">
        <f t="shared" si="88"/>
        <v>0</v>
      </c>
      <c r="O329" s="109">
        <f>(SUMIF($B$21:B329,B329,$N$21:N329))</f>
        <v>0</v>
      </c>
      <c r="P329" s="109">
        <f t="shared" si="96"/>
        <v>-2.0833333333333335</v>
      </c>
      <c r="Q329" s="197"/>
      <c r="R329" s="107">
        <f t="shared" si="89"/>
        <v>0</v>
      </c>
      <c r="S329" s="109">
        <f t="shared" si="90"/>
        <v>0</v>
      </c>
      <c r="T329" s="109">
        <f t="shared" si="91"/>
        <v>0</v>
      </c>
      <c r="U329" s="109">
        <f t="shared" si="92"/>
        <v>0</v>
      </c>
      <c r="V329" s="109">
        <f t="shared" si="93"/>
        <v>0</v>
      </c>
      <c r="W329" s="109">
        <f t="shared" si="94"/>
        <v>0</v>
      </c>
      <c r="X329" s="196"/>
      <c r="Y329" s="198"/>
      <c r="Z329" s="198"/>
      <c r="AA329" s="196"/>
      <c r="AB329" s="196"/>
      <c r="AC329" s="196"/>
      <c r="AD329" s="199"/>
      <c r="AE329" s="109">
        <f t="shared" si="97"/>
        <v>-72.000000000000028</v>
      </c>
      <c r="AF329" s="109">
        <f t="shared" si="98"/>
        <v>7</v>
      </c>
      <c r="AG329" s="109">
        <f t="shared" si="99"/>
        <v>0.125</v>
      </c>
      <c r="AH329" s="190"/>
      <c r="AI329" s="190"/>
      <c r="AJ329" s="190"/>
      <c r="AK329" s="190"/>
      <c r="AL329" s="108">
        <f t="shared" si="95"/>
        <v>44504</v>
      </c>
      <c r="AM329" s="107">
        <f t="shared" si="101"/>
        <v>0</v>
      </c>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5">
        <f t="shared" si="102"/>
        <v>0</v>
      </c>
    </row>
    <row r="330" spans="1:61" ht="27.75" customHeight="1" x14ac:dyDescent="0.15">
      <c r="A330" s="112">
        <v>44505</v>
      </c>
      <c r="B330" s="111">
        <f t="shared" si="83"/>
        <v>45</v>
      </c>
      <c r="C330" s="111">
        <f t="shared" si="84"/>
        <v>5</v>
      </c>
      <c r="D330" s="110">
        <f t="shared" si="85"/>
        <v>1.1000000000000001</v>
      </c>
      <c r="E330" s="110">
        <f t="shared" si="86"/>
        <v>1</v>
      </c>
      <c r="F330" s="110">
        <f t="shared" si="87"/>
        <v>1</v>
      </c>
      <c r="G330" s="107">
        <f t="shared" si="100"/>
        <v>0.33333333333333298</v>
      </c>
      <c r="H330" s="196"/>
      <c r="I330" s="196"/>
      <c r="J330" s="196"/>
      <c r="K330" s="196"/>
      <c r="L330" s="197"/>
      <c r="M330" s="197"/>
      <c r="N330" s="109">
        <f t="shared" si="88"/>
        <v>0</v>
      </c>
      <c r="O330" s="109">
        <f>(SUMIF($B$21:B330,B330,$N$21:N330))</f>
        <v>0</v>
      </c>
      <c r="P330" s="109">
        <f t="shared" si="96"/>
        <v>-2.0833333333333335</v>
      </c>
      <c r="Q330" s="197"/>
      <c r="R330" s="107">
        <f t="shared" si="89"/>
        <v>0</v>
      </c>
      <c r="S330" s="109">
        <f t="shared" si="90"/>
        <v>0</v>
      </c>
      <c r="T330" s="109">
        <f t="shared" si="91"/>
        <v>0</v>
      </c>
      <c r="U330" s="109">
        <f t="shared" si="92"/>
        <v>0</v>
      </c>
      <c r="V330" s="109">
        <f t="shared" si="93"/>
        <v>0</v>
      </c>
      <c r="W330" s="109">
        <f t="shared" si="94"/>
        <v>0</v>
      </c>
      <c r="X330" s="196"/>
      <c r="Y330" s="198"/>
      <c r="Z330" s="198"/>
      <c r="AA330" s="196"/>
      <c r="AB330" s="196"/>
      <c r="AC330" s="196"/>
      <c r="AD330" s="199"/>
      <c r="AE330" s="109">
        <f t="shared" si="97"/>
        <v>-72.333333333333357</v>
      </c>
      <c r="AF330" s="109">
        <f t="shared" si="98"/>
        <v>7</v>
      </c>
      <c r="AG330" s="109">
        <f t="shared" si="99"/>
        <v>0.125</v>
      </c>
      <c r="AH330" s="190"/>
      <c r="AI330" s="190"/>
      <c r="AJ330" s="190"/>
      <c r="AK330" s="190"/>
      <c r="AL330" s="108">
        <f t="shared" si="95"/>
        <v>44505</v>
      </c>
      <c r="AM330" s="107">
        <f t="shared" si="101"/>
        <v>0</v>
      </c>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5">
        <f t="shared" si="102"/>
        <v>0</v>
      </c>
    </row>
    <row r="331" spans="1:61" ht="27.75" customHeight="1" x14ac:dyDescent="0.15">
      <c r="A331" s="112">
        <v>44506</v>
      </c>
      <c r="B331" s="111">
        <f t="shared" si="83"/>
        <v>45</v>
      </c>
      <c r="C331" s="111">
        <f t="shared" si="84"/>
        <v>6</v>
      </c>
      <c r="D331" s="110">
        <f t="shared" si="85"/>
        <v>1.1000000000000001</v>
      </c>
      <c r="E331" s="110">
        <f t="shared" si="86"/>
        <v>1</v>
      </c>
      <c r="F331" s="110">
        <f t="shared" si="87"/>
        <v>1</v>
      </c>
      <c r="G331" s="107">
        <f t="shared" si="100"/>
        <v>0.33333333333333298</v>
      </c>
      <c r="H331" s="196"/>
      <c r="I331" s="196"/>
      <c r="J331" s="196"/>
      <c r="K331" s="196"/>
      <c r="L331" s="197"/>
      <c r="M331" s="197"/>
      <c r="N331" s="109">
        <f t="shared" si="88"/>
        <v>0</v>
      </c>
      <c r="O331" s="109">
        <f>(SUMIF($B$21:B331,B331,$N$21:N331))</f>
        <v>0</v>
      </c>
      <c r="P331" s="109">
        <f t="shared" si="96"/>
        <v>-2.0833333333333335</v>
      </c>
      <c r="Q331" s="197"/>
      <c r="R331" s="107">
        <f t="shared" si="89"/>
        <v>0</v>
      </c>
      <c r="S331" s="109">
        <f t="shared" si="90"/>
        <v>0</v>
      </c>
      <c r="T331" s="109">
        <f t="shared" si="91"/>
        <v>0</v>
      </c>
      <c r="U331" s="109">
        <f t="shared" si="92"/>
        <v>0</v>
      </c>
      <c r="V331" s="109">
        <f t="shared" si="93"/>
        <v>0</v>
      </c>
      <c r="W331" s="109">
        <f t="shared" si="94"/>
        <v>0</v>
      </c>
      <c r="X331" s="196"/>
      <c r="Y331" s="198"/>
      <c r="Z331" s="198"/>
      <c r="AA331" s="196"/>
      <c r="AB331" s="196"/>
      <c r="AC331" s="196"/>
      <c r="AD331" s="199"/>
      <c r="AE331" s="109">
        <f t="shared" si="97"/>
        <v>-72.666666666666686</v>
      </c>
      <c r="AF331" s="109">
        <f t="shared" si="98"/>
        <v>7</v>
      </c>
      <c r="AG331" s="109">
        <f t="shared" si="99"/>
        <v>0.125</v>
      </c>
      <c r="AH331" s="190"/>
      <c r="AI331" s="190"/>
      <c r="AJ331" s="190"/>
      <c r="AK331" s="190"/>
      <c r="AL331" s="108">
        <f t="shared" si="95"/>
        <v>44506</v>
      </c>
      <c r="AM331" s="107">
        <f t="shared" si="101"/>
        <v>0</v>
      </c>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5">
        <f t="shared" si="102"/>
        <v>0</v>
      </c>
    </row>
    <row r="332" spans="1:61" ht="27.75" customHeight="1" x14ac:dyDescent="0.15">
      <c r="A332" s="112">
        <v>44507</v>
      </c>
      <c r="B332" s="111">
        <f t="shared" si="83"/>
        <v>45</v>
      </c>
      <c r="C332" s="111">
        <f t="shared" si="84"/>
        <v>7</v>
      </c>
      <c r="D332" s="110">
        <f t="shared" si="85"/>
        <v>1.1000000000000001</v>
      </c>
      <c r="E332" s="110">
        <f t="shared" si="86"/>
        <v>1</v>
      </c>
      <c r="F332" s="110">
        <f t="shared" si="87"/>
        <v>1</v>
      </c>
      <c r="G332" s="107">
        <f t="shared" si="100"/>
        <v>0</v>
      </c>
      <c r="H332" s="196"/>
      <c r="I332" s="196"/>
      <c r="J332" s="196"/>
      <c r="K332" s="196"/>
      <c r="L332" s="197"/>
      <c r="M332" s="197"/>
      <c r="N332" s="109">
        <f t="shared" si="88"/>
        <v>0</v>
      </c>
      <c r="O332" s="109">
        <f>(SUMIF($B$21:B332,B332,$N$21:N332))</f>
        <v>0</v>
      </c>
      <c r="P332" s="109">
        <f t="shared" si="96"/>
        <v>-2.0833333333333335</v>
      </c>
      <c r="Q332" s="197"/>
      <c r="R332" s="107">
        <f t="shared" si="89"/>
        <v>0</v>
      </c>
      <c r="S332" s="109">
        <f t="shared" si="90"/>
        <v>0</v>
      </c>
      <c r="T332" s="109">
        <f t="shared" si="91"/>
        <v>0</v>
      </c>
      <c r="U332" s="109">
        <f t="shared" si="92"/>
        <v>0</v>
      </c>
      <c r="V332" s="109">
        <f t="shared" si="93"/>
        <v>0</v>
      </c>
      <c r="W332" s="109">
        <f t="shared" si="94"/>
        <v>0</v>
      </c>
      <c r="X332" s="196"/>
      <c r="Y332" s="198"/>
      <c r="Z332" s="198"/>
      <c r="AA332" s="196"/>
      <c r="AB332" s="196"/>
      <c r="AC332" s="196"/>
      <c r="AD332" s="199"/>
      <c r="AE332" s="109">
        <f t="shared" si="97"/>
        <v>-72.666666666666686</v>
      </c>
      <c r="AF332" s="109">
        <f t="shared" si="98"/>
        <v>7</v>
      </c>
      <c r="AG332" s="109">
        <f t="shared" si="99"/>
        <v>0.125</v>
      </c>
      <c r="AH332" s="190"/>
      <c r="AI332" s="190"/>
      <c r="AJ332" s="190"/>
      <c r="AK332" s="190"/>
      <c r="AL332" s="108">
        <f t="shared" si="95"/>
        <v>44507</v>
      </c>
      <c r="AM332" s="107">
        <f t="shared" si="101"/>
        <v>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5">
        <f t="shared" si="102"/>
        <v>0</v>
      </c>
    </row>
    <row r="333" spans="1:61" ht="27.75" customHeight="1" x14ac:dyDescent="0.15">
      <c r="A333" s="112">
        <v>44508</v>
      </c>
      <c r="B333" s="111">
        <f t="shared" si="83"/>
        <v>45</v>
      </c>
      <c r="C333" s="111">
        <f t="shared" si="84"/>
        <v>1</v>
      </c>
      <c r="D333" s="110">
        <f t="shared" si="85"/>
        <v>1.1000000000000001</v>
      </c>
      <c r="E333" s="110">
        <f t="shared" si="86"/>
        <v>1</v>
      </c>
      <c r="F333" s="110">
        <f t="shared" si="87"/>
        <v>1</v>
      </c>
      <c r="G333" s="107">
        <f t="shared" si="100"/>
        <v>0</v>
      </c>
      <c r="H333" s="196"/>
      <c r="I333" s="196"/>
      <c r="J333" s="196"/>
      <c r="K333" s="196"/>
      <c r="L333" s="197"/>
      <c r="M333" s="197"/>
      <c r="N333" s="109">
        <f t="shared" si="88"/>
        <v>0</v>
      </c>
      <c r="O333" s="109">
        <f>(SUMIF($B$21:B333,B333,$N$21:N333))</f>
        <v>0</v>
      </c>
      <c r="P333" s="109">
        <f t="shared" si="96"/>
        <v>-2.0833333333333335</v>
      </c>
      <c r="Q333" s="197"/>
      <c r="R333" s="107">
        <f t="shared" si="89"/>
        <v>0</v>
      </c>
      <c r="S333" s="109">
        <f t="shared" si="90"/>
        <v>0</v>
      </c>
      <c r="T333" s="109">
        <f t="shared" si="91"/>
        <v>0</v>
      </c>
      <c r="U333" s="109">
        <f t="shared" si="92"/>
        <v>0</v>
      </c>
      <c r="V333" s="109">
        <f t="shared" si="93"/>
        <v>0</v>
      </c>
      <c r="W333" s="109">
        <f t="shared" si="94"/>
        <v>0</v>
      </c>
      <c r="X333" s="196"/>
      <c r="Y333" s="198"/>
      <c r="Z333" s="198"/>
      <c r="AA333" s="196"/>
      <c r="AB333" s="196"/>
      <c r="AC333" s="196"/>
      <c r="AD333" s="199"/>
      <c r="AE333" s="109">
        <f t="shared" si="97"/>
        <v>-72.666666666666686</v>
      </c>
      <c r="AF333" s="109">
        <f t="shared" si="98"/>
        <v>7</v>
      </c>
      <c r="AG333" s="109">
        <f t="shared" si="99"/>
        <v>0.125</v>
      </c>
      <c r="AH333" s="190"/>
      <c r="AI333" s="190"/>
      <c r="AJ333" s="190"/>
      <c r="AK333" s="190"/>
      <c r="AL333" s="108">
        <f t="shared" si="95"/>
        <v>44508</v>
      </c>
      <c r="AM333" s="107">
        <f t="shared" si="101"/>
        <v>0</v>
      </c>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5">
        <f t="shared" si="102"/>
        <v>0</v>
      </c>
    </row>
    <row r="334" spans="1:61" ht="27.75" customHeight="1" x14ac:dyDescent="0.15">
      <c r="A334" s="112">
        <v>44509</v>
      </c>
      <c r="B334" s="111">
        <f t="shared" si="83"/>
        <v>46</v>
      </c>
      <c r="C334" s="111">
        <f t="shared" si="84"/>
        <v>2</v>
      </c>
      <c r="D334" s="110">
        <f t="shared" si="85"/>
        <v>1.1000000000000001</v>
      </c>
      <c r="E334" s="110">
        <f t="shared" si="86"/>
        <v>1</v>
      </c>
      <c r="F334" s="110">
        <f t="shared" si="87"/>
        <v>1</v>
      </c>
      <c r="G334" s="107">
        <f t="shared" si="100"/>
        <v>0.33333333333333331</v>
      </c>
      <c r="H334" s="196"/>
      <c r="I334" s="196"/>
      <c r="J334" s="196"/>
      <c r="K334" s="196"/>
      <c r="L334" s="197"/>
      <c r="M334" s="197"/>
      <c r="N334" s="109">
        <f t="shared" si="88"/>
        <v>0</v>
      </c>
      <c r="O334" s="109">
        <f>(SUMIF($B$21:B334,B334,$N$21:N334))</f>
        <v>0</v>
      </c>
      <c r="P334" s="109">
        <f t="shared" si="96"/>
        <v>-2.0833333333333335</v>
      </c>
      <c r="Q334" s="197"/>
      <c r="R334" s="107">
        <f t="shared" si="89"/>
        <v>0</v>
      </c>
      <c r="S334" s="109">
        <f t="shared" si="90"/>
        <v>0</v>
      </c>
      <c r="T334" s="109">
        <f t="shared" si="91"/>
        <v>0</v>
      </c>
      <c r="U334" s="109">
        <f t="shared" si="92"/>
        <v>0</v>
      </c>
      <c r="V334" s="109">
        <f t="shared" si="93"/>
        <v>0</v>
      </c>
      <c r="W334" s="109">
        <f t="shared" si="94"/>
        <v>0</v>
      </c>
      <c r="X334" s="196"/>
      <c r="Y334" s="198"/>
      <c r="Z334" s="198"/>
      <c r="AA334" s="196"/>
      <c r="AB334" s="196"/>
      <c r="AC334" s="196"/>
      <c r="AD334" s="199"/>
      <c r="AE334" s="109">
        <f t="shared" si="97"/>
        <v>-73.000000000000014</v>
      </c>
      <c r="AF334" s="109">
        <f t="shared" si="98"/>
        <v>7</v>
      </c>
      <c r="AG334" s="109">
        <f t="shared" si="99"/>
        <v>0.125</v>
      </c>
      <c r="AH334" s="190"/>
      <c r="AI334" s="190"/>
      <c r="AJ334" s="190"/>
      <c r="AK334" s="190"/>
      <c r="AL334" s="108">
        <f t="shared" si="95"/>
        <v>44509</v>
      </c>
      <c r="AM334" s="107">
        <f t="shared" si="101"/>
        <v>0</v>
      </c>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5">
        <f t="shared" si="102"/>
        <v>0</v>
      </c>
    </row>
    <row r="335" spans="1:61" ht="27.75" customHeight="1" x14ac:dyDescent="0.15">
      <c r="A335" s="112">
        <v>44510</v>
      </c>
      <c r="B335" s="111">
        <f t="shared" si="83"/>
        <v>46</v>
      </c>
      <c r="C335" s="111">
        <f t="shared" si="84"/>
        <v>3</v>
      </c>
      <c r="D335" s="110">
        <f t="shared" si="85"/>
        <v>1.1000000000000001</v>
      </c>
      <c r="E335" s="110">
        <f t="shared" si="86"/>
        <v>1</v>
      </c>
      <c r="F335" s="110">
        <f t="shared" si="87"/>
        <v>1</v>
      </c>
      <c r="G335" s="107">
        <f t="shared" si="100"/>
        <v>0.33333333333333331</v>
      </c>
      <c r="H335" s="196"/>
      <c r="I335" s="196"/>
      <c r="J335" s="196"/>
      <c r="K335" s="196"/>
      <c r="L335" s="197"/>
      <c r="M335" s="197"/>
      <c r="N335" s="109">
        <f t="shared" si="88"/>
        <v>0</v>
      </c>
      <c r="O335" s="109">
        <f>(SUMIF($B$21:B335,B335,$N$21:N335))</f>
        <v>0</v>
      </c>
      <c r="P335" s="109">
        <f t="shared" si="96"/>
        <v>-2.0833333333333335</v>
      </c>
      <c r="Q335" s="197"/>
      <c r="R335" s="107">
        <f t="shared" si="89"/>
        <v>0</v>
      </c>
      <c r="S335" s="109">
        <f t="shared" si="90"/>
        <v>0</v>
      </c>
      <c r="T335" s="109">
        <f t="shared" si="91"/>
        <v>0</v>
      </c>
      <c r="U335" s="109">
        <f t="shared" si="92"/>
        <v>0</v>
      </c>
      <c r="V335" s="109">
        <f t="shared" si="93"/>
        <v>0</v>
      </c>
      <c r="W335" s="109">
        <f t="shared" si="94"/>
        <v>0</v>
      </c>
      <c r="X335" s="196"/>
      <c r="Y335" s="198"/>
      <c r="Z335" s="198"/>
      <c r="AA335" s="196"/>
      <c r="AB335" s="196"/>
      <c r="AC335" s="196"/>
      <c r="AD335" s="199"/>
      <c r="AE335" s="109">
        <f t="shared" si="97"/>
        <v>-73.333333333333343</v>
      </c>
      <c r="AF335" s="109">
        <f t="shared" si="98"/>
        <v>7</v>
      </c>
      <c r="AG335" s="109">
        <f t="shared" si="99"/>
        <v>0.125</v>
      </c>
      <c r="AH335" s="190"/>
      <c r="AI335" s="190"/>
      <c r="AJ335" s="190"/>
      <c r="AK335" s="190"/>
      <c r="AL335" s="108">
        <f t="shared" si="95"/>
        <v>44510</v>
      </c>
      <c r="AM335" s="107">
        <f t="shared" si="101"/>
        <v>0</v>
      </c>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5">
        <f t="shared" si="102"/>
        <v>0</v>
      </c>
    </row>
    <row r="336" spans="1:61" ht="27.75" customHeight="1" x14ac:dyDescent="0.15">
      <c r="A336" s="112">
        <v>44511</v>
      </c>
      <c r="B336" s="111">
        <f t="shared" si="83"/>
        <v>46</v>
      </c>
      <c r="C336" s="111">
        <f t="shared" si="84"/>
        <v>4</v>
      </c>
      <c r="D336" s="110">
        <f t="shared" si="85"/>
        <v>1.1000000000000001</v>
      </c>
      <c r="E336" s="110">
        <f t="shared" si="86"/>
        <v>1</v>
      </c>
      <c r="F336" s="110">
        <f t="shared" si="87"/>
        <v>1</v>
      </c>
      <c r="G336" s="107">
        <f t="shared" si="100"/>
        <v>0.33333333333333298</v>
      </c>
      <c r="H336" s="196"/>
      <c r="I336" s="196"/>
      <c r="J336" s="196"/>
      <c r="K336" s="196"/>
      <c r="L336" s="197"/>
      <c r="M336" s="197"/>
      <c r="N336" s="109">
        <f t="shared" si="88"/>
        <v>0</v>
      </c>
      <c r="O336" s="109">
        <f>(SUMIF($B$21:B336,B336,$N$21:N336))</f>
        <v>0</v>
      </c>
      <c r="P336" s="109">
        <f t="shared" si="96"/>
        <v>-2.0833333333333335</v>
      </c>
      <c r="Q336" s="197"/>
      <c r="R336" s="107">
        <f t="shared" si="89"/>
        <v>0</v>
      </c>
      <c r="S336" s="109">
        <f t="shared" si="90"/>
        <v>0</v>
      </c>
      <c r="T336" s="109">
        <f t="shared" si="91"/>
        <v>0</v>
      </c>
      <c r="U336" s="109">
        <f t="shared" si="92"/>
        <v>0</v>
      </c>
      <c r="V336" s="109">
        <f t="shared" si="93"/>
        <v>0</v>
      </c>
      <c r="W336" s="109">
        <f t="shared" si="94"/>
        <v>0</v>
      </c>
      <c r="X336" s="196"/>
      <c r="Y336" s="198"/>
      <c r="Z336" s="198"/>
      <c r="AA336" s="196"/>
      <c r="AB336" s="196"/>
      <c r="AC336" s="196"/>
      <c r="AD336" s="199"/>
      <c r="AE336" s="109">
        <f t="shared" si="97"/>
        <v>-73.666666666666671</v>
      </c>
      <c r="AF336" s="109">
        <f t="shared" si="98"/>
        <v>7</v>
      </c>
      <c r="AG336" s="109">
        <f t="shared" si="99"/>
        <v>0.125</v>
      </c>
      <c r="AH336" s="190"/>
      <c r="AI336" s="190"/>
      <c r="AJ336" s="190"/>
      <c r="AK336" s="190"/>
      <c r="AL336" s="108">
        <f t="shared" si="95"/>
        <v>44511</v>
      </c>
      <c r="AM336" s="107">
        <f t="shared" si="101"/>
        <v>0</v>
      </c>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5">
        <f t="shared" si="102"/>
        <v>0</v>
      </c>
    </row>
    <row r="337" spans="1:61" ht="27.75" customHeight="1" x14ac:dyDescent="0.15">
      <c r="A337" s="112">
        <v>44512</v>
      </c>
      <c r="B337" s="111">
        <f t="shared" si="83"/>
        <v>46</v>
      </c>
      <c r="C337" s="111">
        <f t="shared" si="84"/>
        <v>5</v>
      </c>
      <c r="D337" s="110">
        <f t="shared" si="85"/>
        <v>1.1000000000000001</v>
      </c>
      <c r="E337" s="110">
        <f t="shared" si="86"/>
        <v>1</v>
      </c>
      <c r="F337" s="110">
        <f t="shared" si="87"/>
        <v>1</v>
      </c>
      <c r="G337" s="107">
        <f t="shared" si="100"/>
        <v>0.33333333333333298</v>
      </c>
      <c r="H337" s="196"/>
      <c r="I337" s="196"/>
      <c r="J337" s="196"/>
      <c r="K337" s="196"/>
      <c r="L337" s="197"/>
      <c r="M337" s="197"/>
      <c r="N337" s="109">
        <f t="shared" si="88"/>
        <v>0</v>
      </c>
      <c r="O337" s="109">
        <f>(SUMIF($B$21:B337,B337,$N$21:N337))</f>
        <v>0</v>
      </c>
      <c r="P337" s="109">
        <f t="shared" si="96"/>
        <v>-2.0833333333333335</v>
      </c>
      <c r="Q337" s="197"/>
      <c r="R337" s="107">
        <f t="shared" si="89"/>
        <v>0</v>
      </c>
      <c r="S337" s="109">
        <f t="shared" si="90"/>
        <v>0</v>
      </c>
      <c r="T337" s="109">
        <f t="shared" si="91"/>
        <v>0</v>
      </c>
      <c r="U337" s="109">
        <f t="shared" si="92"/>
        <v>0</v>
      </c>
      <c r="V337" s="109">
        <f t="shared" si="93"/>
        <v>0</v>
      </c>
      <c r="W337" s="109">
        <f t="shared" si="94"/>
        <v>0</v>
      </c>
      <c r="X337" s="196"/>
      <c r="Y337" s="198"/>
      <c r="Z337" s="198"/>
      <c r="AA337" s="196"/>
      <c r="AB337" s="196"/>
      <c r="AC337" s="196"/>
      <c r="AD337" s="199"/>
      <c r="AE337" s="109">
        <f t="shared" si="97"/>
        <v>-74</v>
      </c>
      <c r="AF337" s="109">
        <f t="shared" si="98"/>
        <v>7</v>
      </c>
      <c r="AG337" s="109">
        <f t="shared" si="99"/>
        <v>0.125</v>
      </c>
      <c r="AH337" s="190"/>
      <c r="AI337" s="190"/>
      <c r="AJ337" s="190"/>
      <c r="AK337" s="190"/>
      <c r="AL337" s="108">
        <f t="shared" si="95"/>
        <v>44512</v>
      </c>
      <c r="AM337" s="107">
        <f t="shared" si="101"/>
        <v>0</v>
      </c>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5">
        <f t="shared" si="102"/>
        <v>0</v>
      </c>
    </row>
    <row r="338" spans="1:61" ht="27.75" customHeight="1" x14ac:dyDescent="0.15">
      <c r="A338" s="112">
        <v>44513</v>
      </c>
      <c r="B338" s="111">
        <f t="shared" si="83"/>
        <v>46</v>
      </c>
      <c r="C338" s="111">
        <f t="shared" si="84"/>
        <v>6</v>
      </c>
      <c r="D338" s="110">
        <f t="shared" si="85"/>
        <v>1.1000000000000001</v>
      </c>
      <c r="E338" s="110">
        <f t="shared" si="86"/>
        <v>1</v>
      </c>
      <c r="F338" s="110">
        <f t="shared" si="87"/>
        <v>1</v>
      </c>
      <c r="G338" s="107">
        <f t="shared" si="100"/>
        <v>0.33333333333333298</v>
      </c>
      <c r="H338" s="196"/>
      <c r="I338" s="196"/>
      <c r="J338" s="196"/>
      <c r="K338" s="196"/>
      <c r="L338" s="197"/>
      <c r="M338" s="197"/>
      <c r="N338" s="109">
        <f t="shared" si="88"/>
        <v>0</v>
      </c>
      <c r="O338" s="109">
        <f>(SUMIF($B$21:B338,B338,$N$21:N338))</f>
        <v>0</v>
      </c>
      <c r="P338" s="109">
        <f t="shared" si="96"/>
        <v>-2.0833333333333335</v>
      </c>
      <c r="Q338" s="197"/>
      <c r="R338" s="107">
        <f t="shared" si="89"/>
        <v>0</v>
      </c>
      <c r="S338" s="109">
        <f t="shared" si="90"/>
        <v>0</v>
      </c>
      <c r="T338" s="109">
        <f t="shared" si="91"/>
        <v>0</v>
      </c>
      <c r="U338" s="109">
        <f t="shared" si="92"/>
        <v>0</v>
      </c>
      <c r="V338" s="109">
        <f t="shared" si="93"/>
        <v>0</v>
      </c>
      <c r="W338" s="109">
        <f t="shared" si="94"/>
        <v>0</v>
      </c>
      <c r="X338" s="196"/>
      <c r="Y338" s="198"/>
      <c r="Z338" s="198"/>
      <c r="AA338" s="196"/>
      <c r="AB338" s="196"/>
      <c r="AC338" s="196"/>
      <c r="AD338" s="199"/>
      <c r="AE338" s="109">
        <f t="shared" si="97"/>
        <v>-74.333333333333329</v>
      </c>
      <c r="AF338" s="109">
        <f t="shared" si="98"/>
        <v>7</v>
      </c>
      <c r="AG338" s="109">
        <f t="shared" si="99"/>
        <v>0.125</v>
      </c>
      <c r="AH338" s="190"/>
      <c r="AI338" s="190"/>
      <c r="AJ338" s="190"/>
      <c r="AK338" s="190"/>
      <c r="AL338" s="108">
        <f t="shared" si="95"/>
        <v>44513</v>
      </c>
      <c r="AM338" s="107">
        <f t="shared" si="101"/>
        <v>0</v>
      </c>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5">
        <f t="shared" si="102"/>
        <v>0</v>
      </c>
    </row>
    <row r="339" spans="1:61" ht="27.75" customHeight="1" x14ac:dyDescent="0.15">
      <c r="A339" s="112">
        <v>44514</v>
      </c>
      <c r="B339" s="111">
        <f t="shared" ref="B339:B386" si="103">WEEKNUM(A339,2)</f>
        <v>46</v>
      </c>
      <c r="C339" s="111">
        <f t="shared" ref="C339:C386" si="104">WEEKDAY(A339)</f>
        <v>7</v>
      </c>
      <c r="D339" s="110">
        <f t="shared" ref="D339:D386" si="105">IF(W339&gt;0,$V$14,$V$14)</f>
        <v>1.1000000000000001</v>
      </c>
      <c r="E339" s="110">
        <f t="shared" ref="E339:E386" si="106">IF(C339=1,$V$10,1)</f>
        <v>1</v>
      </c>
      <c r="F339" s="110">
        <f t="shared" ref="F339:F386" si="107">IF(OR($A$2=A339,$A$3=A339,$A$4=A339,$A$5=A339,$A$6=A339,$A$7=A339,$A$8=A339,$A$9=A339,$A$10=A339),$V$11,1)</f>
        <v>1</v>
      </c>
      <c r="G339" s="107">
        <f t="shared" si="100"/>
        <v>0</v>
      </c>
      <c r="H339" s="196"/>
      <c r="I339" s="196"/>
      <c r="J339" s="196"/>
      <c r="K339" s="196"/>
      <c r="L339" s="197"/>
      <c r="M339" s="197"/>
      <c r="N339" s="109">
        <f t="shared" ref="N339:N386" si="108">((((I339-H339+N(I339&lt;H339)+(K339-J339+N(K339&lt;J339))+L339-M339))))</f>
        <v>0</v>
      </c>
      <c r="O339" s="109">
        <f>(SUMIF($B$21:B339,B339,$N$21:N339))</f>
        <v>0</v>
      </c>
      <c r="P339" s="109">
        <f t="shared" si="96"/>
        <v>-2.0833333333333335</v>
      </c>
      <c r="Q339" s="197"/>
      <c r="R339" s="107">
        <f t="shared" ref="R339:R386" si="109">((I339-H339+N(I339&lt;H339)+(K339-J339+N(K339&lt;J339))+L339-M339))*MAX(E339,F339)-N339</f>
        <v>0</v>
      </c>
      <c r="S339" s="109">
        <f t="shared" ref="S339:S386" si="110">Q339*$V$12-Q339</f>
        <v>0</v>
      </c>
      <c r="T339" s="109">
        <f t="shared" ref="T339:T386" si="111">((N339-Q339)*$V$13)-N339+Q339</f>
        <v>0</v>
      </c>
      <c r="U339" s="109">
        <f t="shared" ref="U339:U386" si="112">(W339*D339)-W339</f>
        <v>0</v>
      </c>
      <c r="V339" s="109">
        <f t="shared" ref="V339:V386" si="113">R339+S339+T339+U339</f>
        <v>0</v>
      </c>
      <c r="W339" s="109">
        <f t="shared" ref="W339:W386" si="114">(MAX(,MIN($AG$14+($AF$14&gt;$AG$14),I339+(H339&gt;I339))-MAX($AF$14,H339))+MAX(,(MIN($AG$14,I339+(H339&gt;I339))-H339)*($AF$14&gt;$AG$14))+MAX(,MIN($AG$14+($AF$14&gt;$AG$14),L339+0)-$AF$14)*(H339&gt;I339))+(MAX(,MIN($AG$14+($AF$14&gt;$AG$14),K339+(J339&gt;K339))-MAX($AF$14,J339))+MAX(,(MIN($AG$14,K339+(J339&gt;K339))-J339)*($AF$14&gt;$AG$14))+MAX(,MIN($AG$14+($AF$14&gt;$AG$14),K339+0)-$AF$14)*(J339&gt;K339))</f>
        <v>0</v>
      </c>
      <c r="X339" s="196"/>
      <c r="Y339" s="198"/>
      <c r="Z339" s="198"/>
      <c r="AA339" s="196"/>
      <c r="AB339" s="196"/>
      <c r="AC339" s="196"/>
      <c r="AD339" s="199"/>
      <c r="AE339" s="109">
        <f t="shared" si="97"/>
        <v>-74.333333333333329</v>
      </c>
      <c r="AF339" s="109">
        <f t="shared" si="98"/>
        <v>7</v>
      </c>
      <c r="AG339" s="109">
        <f t="shared" si="99"/>
        <v>0.125</v>
      </c>
      <c r="AH339" s="190"/>
      <c r="AI339" s="190"/>
      <c r="AJ339" s="190"/>
      <c r="AK339" s="190"/>
      <c r="AL339" s="108">
        <f t="shared" ref="AL339:AL386" si="115">A339</f>
        <v>44514</v>
      </c>
      <c r="AM339" s="107">
        <f t="shared" si="101"/>
        <v>0</v>
      </c>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5">
        <f t="shared" si="102"/>
        <v>0</v>
      </c>
    </row>
    <row r="340" spans="1:61" ht="27.75" customHeight="1" x14ac:dyDescent="0.15">
      <c r="A340" s="112">
        <v>44515</v>
      </c>
      <c r="B340" s="111">
        <f t="shared" si="103"/>
        <v>46</v>
      </c>
      <c r="C340" s="111">
        <f t="shared" si="104"/>
        <v>1</v>
      </c>
      <c r="D340" s="110">
        <f t="shared" si="105"/>
        <v>1.1000000000000001</v>
      </c>
      <c r="E340" s="110">
        <f t="shared" si="106"/>
        <v>1</v>
      </c>
      <c r="F340" s="110">
        <f t="shared" si="107"/>
        <v>1</v>
      </c>
      <c r="G340" s="107">
        <f t="shared" si="100"/>
        <v>0</v>
      </c>
      <c r="H340" s="196"/>
      <c r="I340" s="196"/>
      <c r="J340" s="196"/>
      <c r="K340" s="196"/>
      <c r="L340" s="197"/>
      <c r="M340" s="197"/>
      <c r="N340" s="109">
        <f t="shared" si="108"/>
        <v>0</v>
      </c>
      <c r="O340" s="109">
        <f>(SUMIF($B$21:B340,B340,$N$21:N340))</f>
        <v>0</v>
      </c>
      <c r="P340" s="109">
        <f t="shared" ref="P340:P386" si="116">IF(C340=2,-$AG$13+O340,IF(P339&lt;0,-$AG$13+O340,-$AG$13+O340))</f>
        <v>-2.0833333333333335</v>
      </c>
      <c r="Q340" s="197"/>
      <c r="R340" s="107">
        <f t="shared" si="109"/>
        <v>0</v>
      </c>
      <c r="S340" s="109">
        <f t="shared" si="110"/>
        <v>0</v>
      </c>
      <c r="T340" s="109">
        <f t="shared" si="111"/>
        <v>0</v>
      </c>
      <c r="U340" s="109">
        <f t="shared" si="112"/>
        <v>0</v>
      </c>
      <c r="V340" s="109">
        <f t="shared" si="113"/>
        <v>0</v>
      </c>
      <c r="W340" s="109">
        <f t="shared" si="114"/>
        <v>0</v>
      </c>
      <c r="X340" s="196"/>
      <c r="Y340" s="198"/>
      <c r="Z340" s="198"/>
      <c r="AA340" s="196"/>
      <c r="AB340" s="196"/>
      <c r="AC340" s="196"/>
      <c r="AD340" s="199"/>
      <c r="AE340" s="109">
        <f t="shared" ref="AE340:AE386" si="117">AE339-G340+N340++Q340+V340+X340+AB340-AA340+Z340</f>
        <v>-74.333333333333329</v>
      </c>
      <c r="AF340" s="109">
        <f t="shared" ref="AF340:AF386" si="118">AF339-X340</f>
        <v>7</v>
      </c>
      <c r="AG340" s="109">
        <f t="shared" ref="AG340:AG386" si="119">AG339+Q340-AC340-AB340</f>
        <v>0.125</v>
      </c>
      <c r="AH340" s="190"/>
      <c r="AI340" s="190"/>
      <c r="AJ340" s="190"/>
      <c r="AK340" s="190"/>
      <c r="AL340" s="108">
        <f t="shared" si="115"/>
        <v>44515</v>
      </c>
      <c r="AM340" s="107">
        <f t="shared" si="101"/>
        <v>0</v>
      </c>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5">
        <f t="shared" si="102"/>
        <v>0</v>
      </c>
    </row>
    <row r="341" spans="1:61" ht="27.75" customHeight="1" x14ac:dyDescent="0.15">
      <c r="A341" s="112">
        <v>44516</v>
      </c>
      <c r="B341" s="111">
        <f t="shared" si="103"/>
        <v>47</v>
      </c>
      <c r="C341" s="111">
        <f t="shared" si="104"/>
        <v>2</v>
      </c>
      <c r="D341" s="110">
        <f t="shared" si="105"/>
        <v>1.1000000000000001</v>
      </c>
      <c r="E341" s="110">
        <f t="shared" si="106"/>
        <v>1</v>
      </c>
      <c r="F341" s="110">
        <f t="shared" si="107"/>
        <v>1</v>
      </c>
      <c r="G341" s="107">
        <f t="shared" ref="G341:G386" si="120">IF(ISERROR(VLOOKUP(A341,$A$2:$K$15,1,FALSE)),VLOOKUP(C341,$F$2:$V$8,17,FALSE),VLOOKUP(A341,$A$2:$K$15,11,FALSE))</f>
        <v>0.33333333333333331</v>
      </c>
      <c r="H341" s="196"/>
      <c r="I341" s="196"/>
      <c r="J341" s="196"/>
      <c r="K341" s="196"/>
      <c r="L341" s="197"/>
      <c r="M341" s="197"/>
      <c r="N341" s="109">
        <f t="shared" si="108"/>
        <v>0</v>
      </c>
      <c r="O341" s="109">
        <f>(SUMIF($B$21:B341,B341,$N$21:N341))</f>
        <v>0</v>
      </c>
      <c r="P341" s="109">
        <f t="shared" si="116"/>
        <v>-2.0833333333333335</v>
      </c>
      <c r="Q341" s="197"/>
      <c r="R341" s="107">
        <f t="shared" si="109"/>
        <v>0</v>
      </c>
      <c r="S341" s="109">
        <f t="shared" si="110"/>
        <v>0</v>
      </c>
      <c r="T341" s="109">
        <f t="shared" si="111"/>
        <v>0</v>
      </c>
      <c r="U341" s="109">
        <f t="shared" si="112"/>
        <v>0</v>
      </c>
      <c r="V341" s="109">
        <f t="shared" si="113"/>
        <v>0</v>
      </c>
      <c r="W341" s="109">
        <f t="shared" si="114"/>
        <v>0</v>
      </c>
      <c r="X341" s="196"/>
      <c r="Y341" s="198"/>
      <c r="Z341" s="198"/>
      <c r="AA341" s="196"/>
      <c r="AB341" s="196"/>
      <c r="AC341" s="196"/>
      <c r="AD341" s="199"/>
      <c r="AE341" s="109">
        <f t="shared" si="117"/>
        <v>-74.666666666666657</v>
      </c>
      <c r="AF341" s="109">
        <f t="shared" si="118"/>
        <v>7</v>
      </c>
      <c r="AG341" s="109">
        <f t="shared" si="119"/>
        <v>0.125</v>
      </c>
      <c r="AH341" s="190"/>
      <c r="AI341" s="190"/>
      <c r="AJ341" s="190"/>
      <c r="AK341" s="190"/>
      <c r="AL341" s="108">
        <f t="shared" si="115"/>
        <v>44516</v>
      </c>
      <c r="AM341" s="107">
        <f t="shared" ref="AM341:AM386" si="121">SUM(AN341:BH341)</f>
        <v>0</v>
      </c>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5">
        <f t="shared" ref="BI341:BI386" si="122">IF(N341=0,0,AM341/N341)</f>
        <v>0</v>
      </c>
    </row>
    <row r="342" spans="1:61" ht="27.75" customHeight="1" x14ac:dyDescent="0.15">
      <c r="A342" s="112">
        <v>44517</v>
      </c>
      <c r="B342" s="111">
        <f t="shared" si="103"/>
        <v>47</v>
      </c>
      <c r="C342" s="111">
        <f t="shared" si="104"/>
        <v>3</v>
      </c>
      <c r="D342" s="110">
        <f t="shared" si="105"/>
        <v>1.1000000000000001</v>
      </c>
      <c r="E342" s="110">
        <f t="shared" si="106"/>
        <v>1</v>
      </c>
      <c r="F342" s="110">
        <f t="shared" si="107"/>
        <v>1</v>
      </c>
      <c r="G342" s="107">
        <f t="shared" si="120"/>
        <v>0.33333333333333331</v>
      </c>
      <c r="H342" s="196"/>
      <c r="I342" s="196"/>
      <c r="J342" s="196"/>
      <c r="K342" s="196"/>
      <c r="L342" s="197"/>
      <c r="M342" s="197"/>
      <c r="N342" s="109">
        <f t="shared" si="108"/>
        <v>0</v>
      </c>
      <c r="O342" s="109">
        <f>(SUMIF($B$21:B342,B342,$N$21:N342))</f>
        <v>0</v>
      </c>
      <c r="P342" s="109">
        <f t="shared" si="116"/>
        <v>-2.0833333333333335</v>
      </c>
      <c r="Q342" s="197"/>
      <c r="R342" s="107">
        <f t="shared" si="109"/>
        <v>0</v>
      </c>
      <c r="S342" s="109">
        <f t="shared" si="110"/>
        <v>0</v>
      </c>
      <c r="T342" s="109">
        <f t="shared" si="111"/>
        <v>0</v>
      </c>
      <c r="U342" s="109">
        <f t="shared" si="112"/>
        <v>0</v>
      </c>
      <c r="V342" s="109">
        <f t="shared" si="113"/>
        <v>0</v>
      </c>
      <c r="W342" s="109">
        <f t="shared" si="114"/>
        <v>0</v>
      </c>
      <c r="X342" s="196"/>
      <c r="Y342" s="198"/>
      <c r="Z342" s="198"/>
      <c r="AA342" s="196"/>
      <c r="AB342" s="196"/>
      <c r="AC342" s="196"/>
      <c r="AD342" s="199"/>
      <c r="AE342" s="109">
        <f t="shared" si="117"/>
        <v>-74.999999999999986</v>
      </c>
      <c r="AF342" s="109">
        <f t="shared" si="118"/>
        <v>7</v>
      </c>
      <c r="AG342" s="109">
        <f t="shared" si="119"/>
        <v>0.125</v>
      </c>
      <c r="AH342" s="190"/>
      <c r="AI342" s="190"/>
      <c r="AJ342" s="190"/>
      <c r="AK342" s="190"/>
      <c r="AL342" s="108">
        <f t="shared" si="115"/>
        <v>44517</v>
      </c>
      <c r="AM342" s="107">
        <f t="shared" si="121"/>
        <v>0</v>
      </c>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5">
        <f t="shared" si="122"/>
        <v>0</v>
      </c>
    </row>
    <row r="343" spans="1:61" ht="27.75" customHeight="1" x14ac:dyDescent="0.15">
      <c r="A343" s="112">
        <v>44518</v>
      </c>
      <c r="B343" s="111">
        <f t="shared" si="103"/>
        <v>47</v>
      </c>
      <c r="C343" s="111">
        <f t="shared" si="104"/>
        <v>4</v>
      </c>
      <c r="D343" s="110">
        <f t="shared" si="105"/>
        <v>1.1000000000000001</v>
      </c>
      <c r="E343" s="110">
        <f t="shared" si="106"/>
        <v>1</v>
      </c>
      <c r="F343" s="110">
        <f t="shared" si="107"/>
        <v>1</v>
      </c>
      <c r="G343" s="107">
        <f t="shared" si="120"/>
        <v>0.33333333333333298</v>
      </c>
      <c r="H343" s="196"/>
      <c r="I343" s="196"/>
      <c r="J343" s="196"/>
      <c r="K343" s="196"/>
      <c r="L343" s="197"/>
      <c r="M343" s="197"/>
      <c r="N343" s="109">
        <f t="shared" si="108"/>
        <v>0</v>
      </c>
      <c r="O343" s="109">
        <f>(SUMIF($B$21:B343,B343,$N$21:N343))</f>
        <v>0</v>
      </c>
      <c r="P343" s="109">
        <f t="shared" si="116"/>
        <v>-2.0833333333333335</v>
      </c>
      <c r="Q343" s="197"/>
      <c r="R343" s="107">
        <f t="shared" si="109"/>
        <v>0</v>
      </c>
      <c r="S343" s="109">
        <f t="shared" si="110"/>
        <v>0</v>
      </c>
      <c r="T343" s="109">
        <f t="shared" si="111"/>
        <v>0</v>
      </c>
      <c r="U343" s="109">
        <f t="shared" si="112"/>
        <v>0</v>
      </c>
      <c r="V343" s="109">
        <f t="shared" si="113"/>
        <v>0</v>
      </c>
      <c r="W343" s="109">
        <f t="shared" si="114"/>
        <v>0</v>
      </c>
      <c r="X343" s="196"/>
      <c r="Y343" s="198"/>
      <c r="Z343" s="198"/>
      <c r="AA343" s="196"/>
      <c r="AB343" s="196"/>
      <c r="AC343" s="196"/>
      <c r="AD343" s="199"/>
      <c r="AE343" s="109">
        <f t="shared" si="117"/>
        <v>-75.333333333333314</v>
      </c>
      <c r="AF343" s="109">
        <f t="shared" si="118"/>
        <v>7</v>
      </c>
      <c r="AG343" s="109">
        <f t="shared" si="119"/>
        <v>0.125</v>
      </c>
      <c r="AH343" s="190"/>
      <c r="AI343" s="190"/>
      <c r="AJ343" s="190"/>
      <c r="AK343" s="190"/>
      <c r="AL343" s="108">
        <f t="shared" si="115"/>
        <v>44518</v>
      </c>
      <c r="AM343" s="107">
        <f t="shared" si="121"/>
        <v>0</v>
      </c>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5">
        <f t="shared" si="122"/>
        <v>0</v>
      </c>
    </row>
    <row r="344" spans="1:61" ht="27.75" customHeight="1" x14ac:dyDescent="0.15">
      <c r="A344" s="112">
        <v>44519</v>
      </c>
      <c r="B344" s="111">
        <f t="shared" si="103"/>
        <v>47</v>
      </c>
      <c r="C344" s="111">
        <f t="shared" si="104"/>
        <v>5</v>
      </c>
      <c r="D344" s="110">
        <f t="shared" si="105"/>
        <v>1.1000000000000001</v>
      </c>
      <c r="E344" s="110">
        <f t="shared" si="106"/>
        <v>1</v>
      </c>
      <c r="F344" s="110">
        <f t="shared" si="107"/>
        <v>1</v>
      </c>
      <c r="G344" s="107">
        <f t="shared" si="120"/>
        <v>0.33333333333333298</v>
      </c>
      <c r="H344" s="196"/>
      <c r="I344" s="196"/>
      <c r="J344" s="196"/>
      <c r="K344" s="196"/>
      <c r="L344" s="197"/>
      <c r="M344" s="197"/>
      <c r="N344" s="109">
        <f t="shared" si="108"/>
        <v>0</v>
      </c>
      <c r="O344" s="109">
        <f>(SUMIF($B$21:B344,B344,$N$21:N344))</f>
        <v>0</v>
      </c>
      <c r="P344" s="109">
        <f t="shared" si="116"/>
        <v>-2.0833333333333335</v>
      </c>
      <c r="Q344" s="197"/>
      <c r="R344" s="107">
        <f t="shared" si="109"/>
        <v>0</v>
      </c>
      <c r="S344" s="109">
        <f t="shared" si="110"/>
        <v>0</v>
      </c>
      <c r="T344" s="109">
        <f t="shared" si="111"/>
        <v>0</v>
      </c>
      <c r="U344" s="109">
        <f t="shared" si="112"/>
        <v>0</v>
      </c>
      <c r="V344" s="109">
        <f t="shared" si="113"/>
        <v>0</v>
      </c>
      <c r="W344" s="109">
        <f t="shared" si="114"/>
        <v>0</v>
      </c>
      <c r="X344" s="196"/>
      <c r="Y344" s="198"/>
      <c r="Z344" s="198"/>
      <c r="AA344" s="196"/>
      <c r="AB344" s="196"/>
      <c r="AC344" s="196"/>
      <c r="AD344" s="199"/>
      <c r="AE344" s="109">
        <f t="shared" si="117"/>
        <v>-75.666666666666643</v>
      </c>
      <c r="AF344" s="109">
        <f t="shared" si="118"/>
        <v>7</v>
      </c>
      <c r="AG344" s="109">
        <f t="shared" si="119"/>
        <v>0.125</v>
      </c>
      <c r="AH344" s="190"/>
      <c r="AI344" s="190"/>
      <c r="AJ344" s="190"/>
      <c r="AK344" s="190"/>
      <c r="AL344" s="108">
        <f t="shared" si="115"/>
        <v>44519</v>
      </c>
      <c r="AM344" s="107">
        <f t="shared" si="121"/>
        <v>0</v>
      </c>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5">
        <f t="shared" si="122"/>
        <v>0</v>
      </c>
    </row>
    <row r="345" spans="1:61" ht="27.75" customHeight="1" x14ac:dyDescent="0.15">
      <c r="A345" s="112">
        <v>44520</v>
      </c>
      <c r="B345" s="111">
        <f t="shared" si="103"/>
        <v>47</v>
      </c>
      <c r="C345" s="111">
        <f t="shared" si="104"/>
        <v>6</v>
      </c>
      <c r="D345" s="110">
        <f t="shared" si="105"/>
        <v>1.1000000000000001</v>
      </c>
      <c r="E345" s="110">
        <f t="shared" si="106"/>
        <v>1</v>
      </c>
      <c r="F345" s="110">
        <f t="shared" si="107"/>
        <v>1</v>
      </c>
      <c r="G345" s="107">
        <f t="shared" si="120"/>
        <v>0.33333333333333298</v>
      </c>
      <c r="H345" s="196"/>
      <c r="I345" s="196"/>
      <c r="J345" s="196"/>
      <c r="K345" s="196"/>
      <c r="L345" s="197"/>
      <c r="M345" s="197"/>
      <c r="N345" s="109">
        <f t="shared" si="108"/>
        <v>0</v>
      </c>
      <c r="O345" s="109">
        <f>(SUMIF($B$21:B345,B345,$N$21:N345))</f>
        <v>0</v>
      </c>
      <c r="P345" s="109">
        <f t="shared" si="116"/>
        <v>-2.0833333333333335</v>
      </c>
      <c r="Q345" s="197"/>
      <c r="R345" s="107">
        <f t="shared" si="109"/>
        <v>0</v>
      </c>
      <c r="S345" s="109">
        <f t="shared" si="110"/>
        <v>0</v>
      </c>
      <c r="T345" s="109">
        <f t="shared" si="111"/>
        <v>0</v>
      </c>
      <c r="U345" s="109">
        <f t="shared" si="112"/>
        <v>0</v>
      </c>
      <c r="V345" s="109">
        <f t="shared" si="113"/>
        <v>0</v>
      </c>
      <c r="W345" s="109">
        <f t="shared" si="114"/>
        <v>0</v>
      </c>
      <c r="X345" s="196"/>
      <c r="Y345" s="198"/>
      <c r="Z345" s="198"/>
      <c r="AA345" s="196"/>
      <c r="AB345" s="196"/>
      <c r="AC345" s="196"/>
      <c r="AD345" s="199"/>
      <c r="AE345" s="109">
        <f t="shared" si="117"/>
        <v>-75.999999999999972</v>
      </c>
      <c r="AF345" s="109">
        <f t="shared" si="118"/>
        <v>7</v>
      </c>
      <c r="AG345" s="109">
        <f t="shared" si="119"/>
        <v>0.125</v>
      </c>
      <c r="AH345" s="190"/>
      <c r="AI345" s="190"/>
      <c r="AJ345" s="190"/>
      <c r="AK345" s="190"/>
      <c r="AL345" s="108">
        <f t="shared" si="115"/>
        <v>44520</v>
      </c>
      <c r="AM345" s="107">
        <f t="shared" si="121"/>
        <v>0</v>
      </c>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5">
        <f t="shared" si="122"/>
        <v>0</v>
      </c>
    </row>
    <row r="346" spans="1:61" ht="27.75" customHeight="1" x14ac:dyDescent="0.15">
      <c r="A346" s="112">
        <v>44521</v>
      </c>
      <c r="B346" s="111">
        <f t="shared" si="103"/>
        <v>47</v>
      </c>
      <c r="C346" s="111">
        <f t="shared" si="104"/>
        <v>7</v>
      </c>
      <c r="D346" s="110">
        <f t="shared" si="105"/>
        <v>1.1000000000000001</v>
      </c>
      <c r="E346" s="110">
        <f t="shared" si="106"/>
        <v>1</v>
      </c>
      <c r="F346" s="110">
        <f t="shared" si="107"/>
        <v>1</v>
      </c>
      <c r="G346" s="107">
        <f t="shared" si="120"/>
        <v>0</v>
      </c>
      <c r="H346" s="196"/>
      <c r="I346" s="196"/>
      <c r="J346" s="196"/>
      <c r="K346" s="196"/>
      <c r="L346" s="197"/>
      <c r="M346" s="197"/>
      <c r="N346" s="109">
        <f t="shared" si="108"/>
        <v>0</v>
      </c>
      <c r="O346" s="109">
        <f>(SUMIF($B$21:B346,B346,$N$21:N346))</f>
        <v>0</v>
      </c>
      <c r="P346" s="109">
        <f t="shared" si="116"/>
        <v>-2.0833333333333335</v>
      </c>
      <c r="Q346" s="197"/>
      <c r="R346" s="107">
        <f t="shared" si="109"/>
        <v>0</v>
      </c>
      <c r="S346" s="109">
        <f t="shared" si="110"/>
        <v>0</v>
      </c>
      <c r="T346" s="109">
        <f t="shared" si="111"/>
        <v>0</v>
      </c>
      <c r="U346" s="109">
        <f t="shared" si="112"/>
        <v>0</v>
      </c>
      <c r="V346" s="109">
        <f t="shared" si="113"/>
        <v>0</v>
      </c>
      <c r="W346" s="109">
        <f t="shared" si="114"/>
        <v>0</v>
      </c>
      <c r="X346" s="196"/>
      <c r="Y346" s="198"/>
      <c r="Z346" s="198"/>
      <c r="AA346" s="196"/>
      <c r="AB346" s="196"/>
      <c r="AC346" s="196"/>
      <c r="AD346" s="199"/>
      <c r="AE346" s="109">
        <f t="shared" si="117"/>
        <v>-75.999999999999972</v>
      </c>
      <c r="AF346" s="109">
        <f t="shared" si="118"/>
        <v>7</v>
      </c>
      <c r="AG346" s="109">
        <f t="shared" si="119"/>
        <v>0.125</v>
      </c>
      <c r="AH346" s="190"/>
      <c r="AI346" s="190"/>
      <c r="AJ346" s="190"/>
      <c r="AK346" s="190"/>
      <c r="AL346" s="108">
        <f t="shared" si="115"/>
        <v>44521</v>
      </c>
      <c r="AM346" s="107">
        <f t="shared" si="121"/>
        <v>0</v>
      </c>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5">
        <f t="shared" si="122"/>
        <v>0</v>
      </c>
    </row>
    <row r="347" spans="1:61" ht="27.75" customHeight="1" x14ac:dyDescent="0.15">
      <c r="A347" s="112">
        <v>44522</v>
      </c>
      <c r="B347" s="111">
        <f t="shared" si="103"/>
        <v>47</v>
      </c>
      <c r="C347" s="111">
        <f t="shared" si="104"/>
        <v>1</v>
      </c>
      <c r="D347" s="110">
        <f t="shared" si="105"/>
        <v>1.1000000000000001</v>
      </c>
      <c r="E347" s="110">
        <f t="shared" si="106"/>
        <v>1</v>
      </c>
      <c r="F347" s="110">
        <f t="shared" si="107"/>
        <v>1</v>
      </c>
      <c r="G347" s="107">
        <f t="shared" si="120"/>
        <v>0</v>
      </c>
      <c r="H347" s="196"/>
      <c r="I347" s="196"/>
      <c r="J347" s="196"/>
      <c r="K347" s="196"/>
      <c r="L347" s="197"/>
      <c r="M347" s="197"/>
      <c r="N347" s="109">
        <f t="shared" si="108"/>
        <v>0</v>
      </c>
      <c r="O347" s="109">
        <f>(SUMIF($B$21:B347,B347,$N$21:N347))</f>
        <v>0</v>
      </c>
      <c r="P347" s="109">
        <f t="shared" si="116"/>
        <v>-2.0833333333333335</v>
      </c>
      <c r="Q347" s="197"/>
      <c r="R347" s="107">
        <f t="shared" si="109"/>
        <v>0</v>
      </c>
      <c r="S347" s="109">
        <f t="shared" si="110"/>
        <v>0</v>
      </c>
      <c r="T347" s="109">
        <f t="shared" si="111"/>
        <v>0</v>
      </c>
      <c r="U347" s="109">
        <f t="shared" si="112"/>
        <v>0</v>
      </c>
      <c r="V347" s="109">
        <f t="shared" si="113"/>
        <v>0</v>
      </c>
      <c r="W347" s="109">
        <f t="shared" si="114"/>
        <v>0</v>
      </c>
      <c r="X347" s="196"/>
      <c r="Y347" s="198"/>
      <c r="Z347" s="198"/>
      <c r="AA347" s="196"/>
      <c r="AB347" s="196"/>
      <c r="AC347" s="196"/>
      <c r="AD347" s="199"/>
      <c r="AE347" s="109">
        <f t="shared" si="117"/>
        <v>-75.999999999999972</v>
      </c>
      <c r="AF347" s="109">
        <f t="shared" si="118"/>
        <v>7</v>
      </c>
      <c r="AG347" s="109">
        <f t="shared" si="119"/>
        <v>0.125</v>
      </c>
      <c r="AH347" s="190"/>
      <c r="AI347" s="190"/>
      <c r="AJ347" s="190"/>
      <c r="AK347" s="190"/>
      <c r="AL347" s="108">
        <f t="shared" si="115"/>
        <v>44522</v>
      </c>
      <c r="AM347" s="107">
        <f t="shared" si="121"/>
        <v>0</v>
      </c>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5">
        <f t="shared" si="122"/>
        <v>0</v>
      </c>
    </row>
    <row r="348" spans="1:61" ht="27.75" customHeight="1" x14ac:dyDescent="0.15">
      <c r="A348" s="112">
        <v>44523</v>
      </c>
      <c r="B348" s="111">
        <f t="shared" si="103"/>
        <v>48</v>
      </c>
      <c r="C348" s="111">
        <f t="shared" si="104"/>
        <v>2</v>
      </c>
      <c r="D348" s="110">
        <f t="shared" si="105"/>
        <v>1.1000000000000001</v>
      </c>
      <c r="E348" s="110">
        <f t="shared" si="106"/>
        <v>1</v>
      </c>
      <c r="F348" s="110">
        <f t="shared" si="107"/>
        <v>1</v>
      </c>
      <c r="G348" s="107">
        <f t="shared" si="120"/>
        <v>0.33333333333333331</v>
      </c>
      <c r="H348" s="196"/>
      <c r="I348" s="196"/>
      <c r="J348" s="196"/>
      <c r="K348" s="196"/>
      <c r="L348" s="197"/>
      <c r="M348" s="197"/>
      <c r="N348" s="109">
        <f t="shared" si="108"/>
        <v>0</v>
      </c>
      <c r="O348" s="109">
        <f>(SUMIF($B$21:B348,B348,$N$21:N348))</f>
        <v>0</v>
      </c>
      <c r="P348" s="109">
        <f t="shared" si="116"/>
        <v>-2.0833333333333335</v>
      </c>
      <c r="Q348" s="197"/>
      <c r="R348" s="107">
        <f t="shared" si="109"/>
        <v>0</v>
      </c>
      <c r="S348" s="109">
        <f t="shared" si="110"/>
        <v>0</v>
      </c>
      <c r="T348" s="109">
        <f t="shared" si="111"/>
        <v>0</v>
      </c>
      <c r="U348" s="109">
        <f t="shared" si="112"/>
        <v>0</v>
      </c>
      <c r="V348" s="109">
        <f t="shared" si="113"/>
        <v>0</v>
      </c>
      <c r="W348" s="109">
        <f t="shared" si="114"/>
        <v>0</v>
      </c>
      <c r="X348" s="196"/>
      <c r="Y348" s="198"/>
      <c r="Z348" s="198"/>
      <c r="AA348" s="196"/>
      <c r="AB348" s="196"/>
      <c r="AC348" s="196"/>
      <c r="AD348" s="199"/>
      <c r="AE348" s="109">
        <f t="shared" si="117"/>
        <v>-76.3333333333333</v>
      </c>
      <c r="AF348" s="109">
        <f t="shared" si="118"/>
        <v>7</v>
      </c>
      <c r="AG348" s="109">
        <f t="shared" si="119"/>
        <v>0.125</v>
      </c>
      <c r="AH348" s="190"/>
      <c r="AI348" s="190"/>
      <c r="AJ348" s="190"/>
      <c r="AK348" s="190"/>
      <c r="AL348" s="108">
        <f t="shared" si="115"/>
        <v>44523</v>
      </c>
      <c r="AM348" s="107">
        <f t="shared" si="121"/>
        <v>0</v>
      </c>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5">
        <f t="shared" si="122"/>
        <v>0</v>
      </c>
    </row>
    <row r="349" spans="1:61" ht="27.75" customHeight="1" x14ac:dyDescent="0.15">
      <c r="A349" s="112">
        <v>44524</v>
      </c>
      <c r="B349" s="111">
        <f t="shared" si="103"/>
        <v>48</v>
      </c>
      <c r="C349" s="111">
        <f t="shared" si="104"/>
        <v>3</v>
      </c>
      <c r="D349" s="110">
        <f t="shared" si="105"/>
        <v>1.1000000000000001</v>
      </c>
      <c r="E349" s="110">
        <f t="shared" si="106"/>
        <v>1</v>
      </c>
      <c r="F349" s="110">
        <f t="shared" si="107"/>
        <v>1</v>
      </c>
      <c r="G349" s="107">
        <f t="shared" si="120"/>
        <v>0.33333333333333331</v>
      </c>
      <c r="H349" s="196"/>
      <c r="I349" s="196"/>
      <c r="J349" s="196"/>
      <c r="K349" s="196"/>
      <c r="L349" s="197"/>
      <c r="M349" s="197"/>
      <c r="N349" s="109">
        <f t="shared" si="108"/>
        <v>0</v>
      </c>
      <c r="O349" s="109">
        <f>(SUMIF($B$21:B349,B349,$N$21:N349))</f>
        <v>0</v>
      </c>
      <c r="P349" s="109">
        <f t="shared" si="116"/>
        <v>-2.0833333333333335</v>
      </c>
      <c r="Q349" s="197"/>
      <c r="R349" s="107">
        <f t="shared" si="109"/>
        <v>0</v>
      </c>
      <c r="S349" s="109">
        <f t="shared" si="110"/>
        <v>0</v>
      </c>
      <c r="T349" s="109">
        <f t="shared" si="111"/>
        <v>0</v>
      </c>
      <c r="U349" s="109">
        <f t="shared" si="112"/>
        <v>0</v>
      </c>
      <c r="V349" s="109">
        <f t="shared" si="113"/>
        <v>0</v>
      </c>
      <c r="W349" s="109">
        <f t="shared" si="114"/>
        <v>0</v>
      </c>
      <c r="X349" s="196"/>
      <c r="Y349" s="198"/>
      <c r="Z349" s="198"/>
      <c r="AA349" s="196"/>
      <c r="AB349" s="196"/>
      <c r="AC349" s="196"/>
      <c r="AD349" s="199"/>
      <c r="AE349" s="109">
        <f t="shared" si="117"/>
        <v>-76.666666666666629</v>
      </c>
      <c r="AF349" s="109">
        <f t="shared" si="118"/>
        <v>7</v>
      </c>
      <c r="AG349" s="109">
        <f t="shared" si="119"/>
        <v>0.125</v>
      </c>
      <c r="AH349" s="190"/>
      <c r="AI349" s="190"/>
      <c r="AJ349" s="190"/>
      <c r="AK349" s="190"/>
      <c r="AL349" s="108">
        <f t="shared" si="115"/>
        <v>44524</v>
      </c>
      <c r="AM349" s="107">
        <f t="shared" si="121"/>
        <v>0</v>
      </c>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5">
        <f t="shared" si="122"/>
        <v>0</v>
      </c>
    </row>
    <row r="350" spans="1:61" ht="27.75" customHeight="1" x14ac:dyDescent="0.15">
      <c r="A350" s="112">
        <v>44525</v>
      </c>
      <c r="B350" s="111">
        <f t="shared" si="103"/>
        <v>48</v>
      </c>
      <c r="C350" s="111">
        <f t="shared" si="104"/>
        <v>4</v>
      </c>
      <c r="D350" s="110">
        <f t="shared" si="105"/>
        <v>1.1000000000000001</v>
      </c>
      <c r="E350" s="110">
        <f t="shared" si="106"/>
        <v>1</v>
      </c>
      <c r="F350" s="110">
        <f t="shared" si="107"/>
        <v>1</v>
      </c>
      <c r="G350" s="107">
        <f t="shared" si="120"/>
        <v>0.33333333333333298</v>
      </c>
      <c r="H350" s="196"/>
      <c r="I350" s="196"/>
      <c r="J350" s="196"/>
      <c r="K350" s="196"/>
      <c r="L350" s="197"/>
      <c r="M350" s="197"/>
      <c r="N350" s="109">
        <f t="shared" si="108"/>
        <v>0</v>
      </c>
      <c r="O350" s="109">
        <f>(SUMIF($B$21:B350,B350,$N$21:N350))</f>
        <v>0</v>
      </c>
      <c r="P350" s="109">
        <f t="shared" si="116"/>
        <v>-2.0833333333333335</v>
      </c>
      <c r="Q350" s="197"/>
      <c r="R350" s="107">
        <f t="shared" si="109"/>
        <v>0</v>
      </c>
      <c r="S350" s="109">
        <f t="shared" si="110"/>
        <v>0</v>
      </c>
      <c r="T350" s="109">
        <f t="shared" si="111"/>
        <v>0</v>
      </c>
      <c r="U350" s="109">
        <f t="shared" si="112"/>
        <v>0</v>
      </c>
      <c r="V350" s="109">
        <f t="shared" si="113"/>
        <v>0</v>
      </c>
      <c r="W350" s="109">
        <f t="shared" si="114"/>
        <v>0</v>
      </c>
      <c r="X350" s="196"/>
      <c r="Y350" s="198"/>
      <c r="Z350" s="198"/>
      <c r="AA350" s="196"/>
      <c r="AB350" s="196"/>
      <c r="AC350" s="196"/>
      <c r="AD350" s="199"/>
      <c r="AE350" s="109">
        <f t="shared" si="117"/>
        <v>-76.999999999999957</v>
      </c>
      <c r="AF350" s="109">
        <f t="shared" si="118"/>
        <v>7</v>
      </c>
      <c r="AG350" s="109">
        <f t="shared" si="119"/>
        <v>0.125</v>
      </c>
      <c r="AH350" s="190"/>
      <c r="AI350" s="190"/>
      <c r="AJ350" s="190"/>
      <c r="AK350" s="190"/>
      <c r="AL350" s="108">
        <f t="shared" si="115"/>
        <v>44525</v>
      </c>
      <c r="AM350" s="107">
        <f t="shared" si="121"/>
        <v>0</v>
      </c>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5">
        <f t="shared" si="122"/>
        <v>0</v>
      </c>
    </row>
    <row r="351" spans="1:61" ht="27.75" customHeight="1" x14ac:dyDescent="0.15">
      <c r="A351" s="112">
        <v>44526</v>
      </c>
      <c r="B351" s="111">
        <f t="shared" si="103"/>
        <v>48</v>
      </c>
      <c r="C351" s="111">
        <f t="shared" si="104"/>
        <v>5</v>
      </c>
      <c r="D351" s="110">
        <f t="shared" si="105"/>
        <v>1.1000000000000001</v>
      </c>
      <c r="E351" s="110">
        <f t="shared" si="106"/>
        <v>1</v>
      </c>
      <c r="F351" s="110">
        <f t="shared" si="107"/>
        <v>1</v>
      </c>
      <c r="G351" s="107">
        <f t="shared" si="120"/>
        <v>0.33333333333333298</v>
      </c>
      <c r="H351" s="196"/>
      <c r="I351" s="196"/>
      <c r="J351" s="196"/>
      <c r="K351" s="196"/>
      <c r="L351" s="197"/>
      <c r="M351" s="197"/>
      <c r="N351" s="109">
        <f t="shared" si="108"/>
        <v>0</v>
      </c>
      <c r="O351" s="109">
        <f>(SUMIF($B$21:B351,B351,$N$21:N351))</f>
        <v>0</v>
      </c>
      <c r="P351" s="109">
        <f t="shared" si="116"/>
        <v>-2.0833333333333335</v>
      </c>
      <c r="Q351" s="197"/>
      <c r="R351" s="107">
        <f t="shared" si="109"/>
        <v>0</v>
      </c>
      <c r="S351" s="109">
        <f t="shared" si="110"/>
        <v>0</v>
      </c>
      <c r="T351" s="109">
        <f t="shared" si="111"/>
        <v>0</v>
      </c>
      <c r="U351" s="109">
        <f t="shared" si="112"/>
        <v>0</v>
      </c>
      <c r="V351" s="109">
        <f t="shared" si="113"/>
        <v>0</v>
      </c>
      <c r="W351" s="109">
        <f t="shared" si="114"/>
        <v>0</v>
      </c>
      <c r="X351" s="196"/>
      <c r="Y351" s="198"/>
      <c r="Z351" s="198"/>
      <c r="AA351" s="196"/>
      <c r="AB351" s="196"/>
      <c r="AC351" s="196"/>
      <c r="AD351" s="199"/>
      <c r="AE351" s="109">
        <f t="shared" si="117"/>
        <v>-77.333333333333286</v>
      </c>
      <c r="AF351" s="109">
        <f t="shared" si="118"/>
        <v>7</v>
      </c>
      <c r="AG351" s="109">
        <f t="shared" si="119"/>
        <v>0.125</v>
      </c>
      <c r="AH351" s="190"/>
      <c r="AI351" s="190"/>
      <c r="AJ351" s="190"/>
      <c r="AK351" s="190"/>
      <c r="AL351" s="108">
        <f t="shared" si="115"/>
        <v>44526</v>
      </c>
      <c r="AM351" s="107">
        <f t="shared" si="121"/>
        <v>0</v>
      </c>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5">
        <f t="shared" si="122"/>
        <v>0</v>
      </c>
    </row>
    <row r="352" spans="1:61" ht="27.75" customHeight="1" x14ac:dyDescent="0.15">
      <c r="A352" s="112">
        <v>44527</v>
      </c>
      <c r="B352" s="111">
        <f t="shared" si="103"/>
        <v>48</v>
      </c>
      <c r="C352" s="111">
        <f t="shared" si="104"/>
        <v>6</v>
      </c>
      <c r="D352" s="110">
        <f t="shared" si="105"/>
        <v>1.1000000000000001</v>
      </c>
      <c r="E352" s="110">
        <f t="shared" si="106"/>
        <v>1</v>
      </c>
      <c r="F352" s="110">
        <f t="shared" si="107"/>
        <v>1</v>
      </c>
      <c r="G352" s="107">
        <f t="shared" si="120"/>
        <v>0.33333333333333298</v>
      </c>
      <c r="H352" s="196"/>
      <c r="I352" s="196"/>
      <c r="J352" s="196"/>
      <c r="K352" s="196"/>
      <c r="L352" s="197"/>
      <c r="M352" s="197"/>
      <c r="N352" s="109">
        <f t="shared" si="108"/>
        <v>0</v>
      </c>
      <c r="O352" s="109">
        <f>(SUMIF($B$21:B352,B352,$N$21:N352))</f>
        <v>0</v>
      </c>
      <c r="P352" s="109">
        <f t="shared" si="116"/>
        <v>-2.0833333333333335</v>
      </c>
      <c r="Q352" s="197"/>
      <c r="R352" s="107">
        <f t="shared" si="109"/>
        <v>0</v>
      </c>
      <c r="S352" s="109">
        <f t="shared" si="110"/>
        <v>0</v>
      </c>
      <c r="T352" s="109">
        <f t="shared" si="111"/>
        <v>0</v>
      </c>
      <c r="U352" s="109">
        <f t="shared" si="112"/>
        <v>0</v>
      </c>
      <c r="V352" s="109">
        <f t="shared" si="113"/>
        <v>0</v>
      </c>
      <c r="W352" s="109">
        <f t="shared" si="114"/>
        <v>0</v>
      </c>
      <c r="X352" s="196"/>
      <c r="Y352" s="198"/>
      <c r="Z352" s="198"/>
      <c r="AA352" s="196"/>
      <c r="AB352" s="196"/>
      <c r="AC352" s="196"/>
      <c r="AD352" s="199"/>
      <c r="AE352" s="109">
        <f t="shared" si="117"/>
        <v>-77.666666666666615</v>
      </c>
      <c r="AF352" s="109">
        <f t="shared" si="118"/>
        <v>7</v>
      </c>
      <c r="AG352" s="109">
        <f t="shared" si="119"/>
        <v>0.125</v>
      </c>
      <c r="AH352" s="190"/>
      <c r="AI352" s="190"/>
      <c r="AJ352" s="190"/>
      <c r="AK352" s="190"/>
      <c r="AL352" s="108">
        <f t="shared" si="115"/>
        <v>44527</v>
      </c>
      <c r="AM352" s="107">
        <f t="shared" si="121"/>
        <v>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5">
        <f t="shared" si="122"/>
        <v>0</v>
      </c>
    </row>
    <row r="353" spans="1:61" ht="27.75" customHeight="1" x14ac:dyDescent="0.15">
      <c r="A353" s="112">
        <v>44528</v>
      </c>
      <c r="B353" s="111">
        <f t="shared" si="103"/>
        <v>48</v>
      </c>
      <c r="C353" s="111">
        <f t="shared" si="104"/>
        <v>7</v>
      </c>
      <c r="D353" s="110">
        <f t="shared" si="105"/>
        <v>1.1000000000000001</v>
      </c>
      <c r="E353" s="110">
        <f t="shared" si="106"/>
        <v>1</v>
      </c>
      <c r="F353" s="110">
        <f t="shared" si="107"/>
        <v>1</v>
      </c>
      <c r="G353" s="107">
        <f t="shared" si="120"/>
        <v>0</v>
      </c>
      <c r="H353" s="196"/>
      <c r="I353" s="196"/>
      <c r="J353" s="196"/>
      <c r="K353" s="196"/>
      <c r="L353" s="197"/>
      <c r="M353" s="197"/>
      <c r="N353" s="109">
        <f t="shared" si="108"/>
        <v>0</v>
      </c>
      <c r="O353" s="109">
        <f>(SUMIF($B$21:B353,B353,$N$21:N353))</f>
        <v>0</v>
      </c>
      <c r="P353" s="109">
        <f t="shared" si="116"/>
        <v>-2.0833333333333335</v>
      </c>
      <c r="Q353" s="197"/>
      <c r="R353" s="107">
        <f t="shared" si="109"/>
        <v>0</v>
      </c>
      <c r="S353" s="109">
        <f t="shared" si="110"/>
        <v>0</v>
      </c>
      <c r="T353" s="109">
        <f t="shared" si="111"/>
        <v>0</v>
      </c>
      <c r="U353" s="109">
        <f t="shared" si="112"/>
        <v>0</v>
      </c>
      <c r="V353" s="109">
        <f t="shared" si="113"/>
        <v>0</v>
      </c>
      <c r="W353" s="109">
        <f t="shared" si="114"/>
        <v>0</v>
      </c>
      <c r="X353" s="196"/>
      <c r="Y353" s="198"/>
      <c r="Z353" s="198"/>
      <c r="AA353" s="196"/>
      <c r="AB353" s="196"/>
      <c r="AC353" s="196"/>
      <c r="AD353" s="199"/>
      <c r="AE353" s="109">
        <f t="shared" si="117"/>
        <v>-77.666666666666615</v>
      </c>
      <c r="AF353" s="109">
        <f t="shared" si="118"/>
        <v>7</v>
      </c>
      <c r="AG353" s="109">
        <f t="shared" si="119"/>
        <v>0.125</v>
      </c>
      <c r="AH353" s="190"/>
      <c r="AI353" s="190"/>
      <c r="AJ353" s="190"/>
      <c r="AK353" s="190"/>
      <c r="AL353" s="108">
        <f t="shared" si="115"/>
        <v>44528</v>
      </c>
      <c r="AM353" s="107">
        <f t="shared" si="121"/>
        <v>0</v>
      </c>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5">
        <f t="shared" si="122"/>
        <v>0</v>
      </c>
    </row>
    <row r="354" spans="1:61" ht="27.75" customHeight="1" x14ac:dyDescent="0.15">
      <c r="A354" s="112">
        <v>44529</v>
      </c>
      <c r="B354" s="111">
        <f t="shared" si="103"/>
        <v>48</v>
      </c>
      <c r="C354" s="111">
        <f t="shared" si="104"/>
        <v>1</v>
      </c>
      <c r="D354" s="110">
        <f t="shared" si="105"/>
        <v>1.1000000000000001</v>
      </c>
      <c r="E354" s="110">
        <f t="shared" si="106"/>
        <v>1</v>
      </c>
      <c r="F354" s="110">
        <f t="shared" si="107"/>
        <v>1</v>
      </c>
      <c r="G354" s="107">
        <f t="shared" si="120"/>
        <v>0</v>
      </c>
      <c r="H354" s="196"/>
      <c r="I354" s="196"/>
      <c r="J354" s="196"/>
      <c r="K354" s="196"/>
      <c r="L354" s="197"/>
      <c r="M354" s="197"/>
      <c r="N354" s="109">
        <f t="shared" si="108"/>
        <v>0</v>
      </c>
      <c r="O354" s="109">
        <f>(SUMIF($B$21:B354,B354,$N$21:N354))</f>
        <v>0</v>
      </c>
      <c r="P354" s="109">
        <f t="shared" si="116"/>
        <v>-2.0833333333333335</v>
      </c>
      <c r="Q354" s="197"/>
      <c r="R354" s="107">
        <f t="shared" si="109"/>
        <v>0</v>
      </c>
      <c r="S354" s="109">
        <f t="shared" si="110"/>
        <v>0</v>
      </c>
      <c r="T354" s="109">
        <f t="shared" si="111"/>
        <v>0</v>
      </c>
      <c r="U354" s="109">
        <f t="shared" si="112"/>
        <v>0</v>
      </c>
      <c r="V354" s="109">
        <f t="shared" si="113"/>
        <v>0</v>
      </c>
      <c r="W354" s="109">
        <f t="shared" si="114"/>
        <v>0</v>
      </c>
      <c r="X354" s="196"/>
      <c r="Y354" s="198"/>
      <c r="Z354" s="198"/>
      <c r="AA354" s="196"/>
      <c r="AB354" s="196"/>
      <c r="AC354" s="196"/>
      <c r="AD354" s="199"/>
      <c r="AE354" s="109">
        <f t="shared" si="117"/>
        <v>-77.666666666666615</v>
      </c>
      <c r="AF354" s="109">
        <f t="shared" si="118"/>
        <v>7</v>
      </c>
      <c r="AG354" s="109">
        <f t="shared" si="119"/>
        <v>0.125</v>
      </c>
      <c r="AH354" s="190"/>
      <c r="AI354" s="190"/>
      <c r="AJ354" s="190"/>
      <c r="AK354" s="190"/>
      <c r="AL354" s="108">
        <f t="shared" si="115"/>
        <v>44529</v>
      </c>
      <c r="AM354" s="107">
        <f t="shared" si="121"/>
        <v>0</v>
      </c>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5">
        <f t="shared" si="122"/>
        <v>0</v>
      </c>
    </row>
    <row r="355" spans="1:61" ht="27.75" customHeight="1" x14ac:dyDescent="0.15">
      <c r="A355" s="112">
        <v>44530</v>
      </c>
      <c r="B355" s="111">
        <f t="shared" si="103"/>
        <v>49</v>
      </c>
      <c r="C355" s="111">
        <f t="shared" si="104"/>
        <v>2</v>
      </c>
      <c r="D355" s="110">
        <f t="shared" si="105"/>
        <v>1.1000000000000001</v>
      </c>
      <c r="E355" s="110">
        <f t="shared" si="106"/>
        <v>1</v>
      </c>
      <c r="F355" s="110">
        <f t="shared" si="107"/>
        <v>1</v>
      </c>
      <c r="G355" s="107">
        <f t="shared" si="120"/>
        <v>0.33333333333333331</v>
      </c>
      <c r="H355" s="196"/>
      <c r="I355" s="196"/>
      <c r="J355" s="196"/>
      <c r="K355" s="196"/>
      <c r="L355" s="197"/>
      <c r="M355" s="197"/>
      <c r="N355" s="109">
        <f t="shared" si="108"/>
        <v>0</v>
      </c>
      <c r="O355" s="109">
        <f>(SUMIF($B$21:B355,B355,$N$21:N355))</f>
        <v>0</v>
      </c>
      <c r="P355" s="109">
        <f t="shared" si="116"/>
        <v>-2.0833333333333335</v>
      </c>
      <c r="Q355" s="197"/>
      <c r="R355" s="107">
        <f t="shared" si="109"/>
        <v>0</v>
      </c>
      <c r="S355" s="109">
        <f t="shared" si="110"/>
        <v>0</v>
      </c>
      <c r="T355" s="109">
        <f t="shared" si="111"/>
        <v>0</v>
      </c>
      <c r="U355" s="109">
        <f t="shared" si="112"/>
        <v>0</v>
      </c>
      <c r="V355" s="109">
        <f t="shared" si="113"/>
        <v>0</v>
      </c>
      <c r="W355" s="109">
        <f t="shared" si="114"/>
        <v>0</v>
      </c>
      <c r="X355" s="196"/>
      <c r="Y355" s="198"/>
      <c r="Z355" s="198"/>
      <c r="AA355" s="196"/>
      <c r="AB355" s="196"/>
      <c r="AC355" s="196"/>
      <c r="AD355" s="199"/>
      <c r="AE355" s="109">
        <f t="shared" si="117"/>
        <v>-77.999999999999943</v>
      </c>
      <c r="AF355" s="109">
        <f t="shared" si="118"/>
        <v>7</v>
      </c>
      <c r="AG355" s="109">
        <f t="shared" si="119"/>
        <v>0.125</v>
      </c>
      <c r="AH355" s="190"/>
      <c r="AI355" s="190"/>
      <c r="AJ355" s="190"/>
      <c r="AK355" s="190"/>
      <c r="AL355" s="108">
        <f t="shared" si="115"/>
        <v>44530</v>
      </c>
      <c r="AM355" s="107">
        <f t="shared" si="121"/>
        <v>0</v>
      </c>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5">
        <f t="shared" si="122"/>
        <v>0</v>
      </c>
    </row>
    <row r="356" spans="1:61" ht="27.75" customHeight="1" x14ac:dyDescent="0.15">
      <c r="A356" s="112">
        <v>44531</v>
      </c>
      <c r="B356" s="111">
        <f t="shared" si="103"/>
        <v>49</v>
      </c>
      <c r="C356" s="111">
        <f t="shared" si="104"/>
        <v>3</v>
      </c>
      <c r="D356" s="110">
        <f t="shared" si="105"/>
        <v>1.1000000000000001</v>
      </c>
      <c r="E356" s="110">
        <f t="shared" si="106"/>
        <v>1</v>
      </c>
      <c r="F356" s="110">
        <f t="shared" si="107"/>
        <v>1</v>
      </c>
      <c r="G356" s="107">
        <f t="shared" si="120"/>
        <v>0.33333333333333331</v>
      </c>
      <c r="H356" s="196"/>
      <c r="I356" s="196"/>
      <c r="J356" s="196"/>
      <c r="K356" s="196"/>
      <c r="L356" s="197"/>
      <c r="M356" s="197"/>
      <c r="N356" s="109">
        <f t="shared" si="108"/>
        <v>0</v>
      </c>
      <c r="O356" s="109">
        <f>(SUMIF($B$21:B356,B356,$N$21:N356))</f>
        <v>0</v>
      </c>
      <c r="P356" s="109">
        <f t="shared" si="116"/>
        <v>-2.0833333333333335</v>
      </c>
      <c r="Q356" s="197"/>
      <c r="R356" s="107">
        <f t="shared" si="109"/>
        <v>0</v>
      </c>
      <c r="S356" s="109">
        <f t="shared" si="110"/>
        <v>0</v>
      </c>
      <c r="T356" s="109">
        <f t="shared" si="111"/>
        <v>0</v>
      </c>
      <c r="U356" s="109">
        <f t="shared" si="112"/>
        <v>0</v>
      </c>
      <c r="V356" s="109">
        <f t="shared" si="113"/>
        <v>0</v>
      </c>
      <c r="W356" s="109">
        <f t="shared" si="114"/>
        <v>0</v>
      </c>
      <c r="X356" s="196"/>
      <c r="Y356" s="198"/>
      <c r="Z356" s="198"/>
      <c r="AA356" s="196"/>
      <c r="AB356" s="196"/>
      <c r="AC356" s="196"/>
      <c r="AD356" s="199"/>
      <c r="AE356" s="109">
        <f t="shared" si="117"/>
        <v>-78.333333333333272</v>
      </c>
      <c r="AF356" s="109">
        <f t="shared" si="118"/>
        <v>7</v>
      </c>
      <c r="AG356" s="109">
        <f t="shared" si="119"/>
        <v>0.125</v>
      </c>
      <c r="AH356" s="190"/>
      <c r="AI356" s="190"/>
      <c r="AJ356" s="190"/>
      <c r="AK356" s="190"/>
      <c r="AL356" s="108">
        <f t="shared" si="115"/>
        <v>44531</v>
      </c>
      <c r="AM356" s="107">
        <f t="shared" si="121"/>
        <v>0</v>
      </c>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5">
        <f t="shared" si="122"/>
        <v>0</v>
      </c>
    </row>
    <row r="357" spans="1:61" ht="27.75" customHeight="1" x14ac:dyDescent="0.15">
      <c r="A357" s="112">
        <v>44532</v>
      </c>
      <c r="B357" s="111">
        <f t="shared" si="103"/>
        <v>49</v>
      </c>
      <c r="C357" s="111">
        <f t="shared" si="104"/>
        <v>4</v>
      </c>
      <c r="D357" s="110">
        <f t="shared" si="105"/>
        <v>1.1000000000000001</v>
      </c>
      <c r="E357" s="110">
        <f t="shared" si="106"/>
        <v>1</v>
      </c>
      <c r="F357" s="110">
        <f t="shared" si="107"/>
        <v>1</v>
      </c>
      <c r="G357" s="107">
        <f t="shared" si="120"/>
        <v>0.33333333333333298</v>
      </c>
      <c r="H357" s="196"/>
      <c r="I357" s="196"/>
      <c r="J357" s="196"/>
      <c r="K357" s="196"/>
      <c r="L357" s="197"/>
      <c r="M357" s="197"/>
      <c r="N357" s="109">
        <f t="shared" si="108"/>
        <v>0</v>
      </c>
      <c r="O357" s="109">
        <f>(SUMIF($B$21:B357,B357,$N$21:N357))</f>
        <v>0</v>
      </c>
      <c r="P357" s="109">
        <f t="shared" si="116"/>
        <v>-2.0833333333333335</v>
      </c>
      <c r="Q357" s="197"/>
      <c r="R357" s="107">
        <f t="shared" si="109"/>
        <v>0</v>
      </c>
      <c r="S357" s="109">
        <f t="shared" si="110"/>
        <v>0</v>
      </c>
      <c r="T357" s="109">
        <f t="shared" si="111"/>
        <v>0</v>
      </c>
      <c r="U357" s="109">
        <f t="shared" si="112"/>
        <v>0</v>
      </c>
      <c r="V357" s="109">
        <f t="shared" si="113"/>
        <v>0</v>
      </c>
      <c r="W357" s="109">
        <f t="shared" si="114"/>
        <v>0</v>
      </c>
      <c r="X357" s="196"/>
      <c r="Y357" s="198"/>
      <c r="Z357" s="198"/>
      <c r="AA357" s="196"/>
      <c r="AB357" s="196"/>
      <c r="AC357" s="196"/>
      <c r="AD357" s="199"/>
      <c r="AE357" s="109">
        <f t="shared" si="117"/>
        <v>-78.6666666666666</v>
      </c>
      <c r="AF357" s="109">
        <f t="shared" si="118"/>
        <v>7</v>
      </c>
      <c r="AG357" s="109">
        <f t="shared" si="119"/>
        <v>0.125</v>
      </c>
      <c r="AH357" s="190"/>
      <c r="AI357" s="190"/>
      <c r="AJ357" s="190"/>
      <c r="AK357" s="190"/>
      <c r="AL357" s="108">
        <f t="shared" si="115"/>
        <v>44532</v>
      </c>
      <c r="AM357" s="107">
        <f t="shared" si="121"/>
        <v>0</v>
      </c>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5">
        <f t="shared" si="122"/>
        <v>0</v>
      </c>
    </row>
    <row r="358" spans="1:61" ht="27.75" customHeight="1" x14ac:dyDescent="0.15">
      <c r="A358" s="112">
        <v>44533</v>
      </c>
      <c r="B358" s="111">
        <f t="shared" si="103"/>
        <v>49</v>
      </c>
      <c r="C358" s="111">
        <f t="shared" si="104"/>
        <v>5</v>
      </c>
      <c r="D358" s="110">
        <f t="shared" si="105"/>
        <v>1.1000000000000001</v>
      </c>
      <c r="E358" s="110">
        <f t="shared" si="106"/>
        <v>1</v>
      </c>
      <c r="F358" s="110">
        <f t="shared" si="107"/>
        <v>1</v>
      </c>
      <c r="G358" s="107">
        <f t="shared" si="120"/>
        <v>0.33333333333333298</v>
      </c>
      <c r="H358" s="196"/>
      <c r="I358" s="196"/>
      <c r="J358" s="196"/>
      <c r="K358" s="196"/>
      <c r="L358" s="197"/>
      <c r="M358" s="197"/>
      <c r="N358" s="109">
        <f t="shared" si="108"/>
        <v>0</v>
      </c>
      <c r="O358" s="109">
        <f>(SUMIF($B$21:B358,B358,$N$21:N358))</f>
        <v>0</v>
      </c>
      <c r="P358" s="109">
        <f t="shared" si="116"/>
        <v>-2.0833333333333335</v>
      </c>
      <c r="Q358" s="197"/>
      <c r="R358" s="107">
        <f t="shared" si="109"/>
        <v>0</v>
      </c>
      <c r="S358" s="109">
        <f t="shared" si="110"/>
        <v>0</v>
      </c>
      <c r="T358" s="109">
        <f t="shared" si="111"/>
        <v>0</v>
      </c>
      <c r="U358" s="109">
        <f t="shared" si="112"/>
        <v>0</v>
      </c>
      <c r="V358" s="109">
        <f t="shared" si="113"/>
        <v>0</v>
      </c>
      <c r="W358" s="109">
        <f t="shared" si="114"/>
        <v>0</v>
      </c>
      <c r="X358" s="196"/>
      <c r="Y358" s="198"/>
      <c r="Z358" s="198"/>
      <c r="AA358" s="196"/>
      <c r="AB358" s="196"/>
      <c r="AC358" s="196"/>
      <c r="AD358" s="199"/>
      <c r="AE358" s="109">
        <f t="shared" si="117"/>
        <v>-78.999999999999929</v>
      </c>
      <c r="AF358" s="109">
        <f t="shared" si="118"/>
        <v>7</v>
      </c>
      <c r="AG358" s="109">
        <f t="shared" si="119"/>
        <v>0.125</v>
      </c>
      <c r="AH358" s="190"/>
      <c r="AI358" s="190"/>
      <c r="AJ358" s="190"/>
      <c r="AK358" s="190"/>
      <c r="AL358" s="108">
        <f t="shared" si="115"/>
        <v>44533</v>
      </c>
      <c r="AM358" s="107">
        <f t="shared" si="121"/>
        <v>0</v>
      </c>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5">
        <f t="shared" si="122"/>
        <v>0</v>
      </c>
    </row>
    <row r="359" spans="1:61" ht="27.75" customHeight="1" x14ac:dyDescent="0.15">
      <c r="A359" s="112">
        <v>44534</v>
      </c>
      <c r="B359" s="111">
        <f t="shared" si="103"/>
        <v>49</v>
      </c>
      <c r="C359" s="111">
        <f t="shared" si="104"/>
        <v>6</v>
      </c>
      <c r="D359" s="110">
        <f t="shared" si="105"/>
        <v>1.1000000000000001</v>
      </c>
      <c r="E359" s="110">
        <f t="shared" si="106"/>
        <v>1</v>
      </c>
      <c r="F359" s="110">
        <f t="shared" si="107"/>
        <v>1</v>
      </c>
      <c r="G359" s="107">
        <f t="shared" si="120"/>
        <v>0.33333333333333298</v>
      </c>
      <c r="H359" s="196"/>
      <c r="I359" s="196"/>
      <c r="J359" s="196"/>
      <c r="K359" s="196"/>
      <c r="L359" s="197"/>
      <c r="M359" s="197"/>
      <c r="N359" s="109">
        <f t="shared" si="108"/>
        <v>0</v>
      </c>
      <c r="O359" s="109">
        <f>(SUMIF($B$21:B359,B359,$N$21:N359))</f>
        <v>0</v>
      </c>
      <c r="P359" s="109">
        <f t="shared" si="116"/>
        <v>-2.0833333333333335</v>
      </c>
      <c r="Q359" s="197"/>
      <c r="R359" s="107">
        <f t="shared" si="109"/>
        <v>0</v>
      </c>
      <c r="S359" s="109">
        <f t="shared" si="110"/>
        <v>0</v>
      </c>
      <c r="T359" s="109">
        <f t="shared" si="111"/>
        <v>0</v>
      </c>
      <c r="U359" s="109">
        <f t="shared" si="112"/>
        <v>0</v>
      </c>
      <c r="V359" s="109">
        <f t="shared" si="113"/>
        <v>0</v>
      </c>
      <c r="W359" s="109">
        <f t="shared" si="114"/>
        <v>0</v>
      </c>
      <c r="X359" s="196"/>
      <c r="Y359" s="198"/>
      <c r="Z359" s="198"/>
      <c r="AA359" s="196"/>
      <c r="AB359" s="196"/>
      <c r="AC359" s="196"/>
      <c r="AD359" s="199"/>
      <c r="AE359" s="109">
        <f t="shared" si="117"/>
        <v>-79.333333333333258</v>
      </c>
      <c r="AF359" s="109">
        <f t="shared" si="118"/>
        <v>7</v>
      </c>
      <c r="AG359" s="109">
        <f t="shared" si="119"/>
        <v>0.125</v>
      </c>
      <c r="AH359" s="190"/>
      <c r="AI359" s="190"/>
      <c r="AJ359" s="190"/>
      <c r="AK359" s="190"/>
      <c r="AL359" s="108">
        <f t="shared" si="115"/>
        <v>44534</v>
      </c>
      <c r="AM359" s="107">
        <f t="shared" si="121"/>
        <v>0</v>
      </c>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5">
        <f t="shared" si="122"/>
        <v>0</v>
      </c>
    </row>
    <row r="360" spans="1:61" ht="27.75" customHeight="1" x14ac:dyDescent="0.15">
      <c r="A360" s="112">
        <v>44535</v>
      </c>
      <c r="B360" s="111">
        <f t="shared" si="103"/>
        <v>49</v>
      </c>
      <c r="C360" s="111">
        <f t="shared" si="104"/>
        <v>7</v>
      </c>
      <c r="D360" s="110">
        <f t="shared" si="105"/>
        <v>1.1000000000000001</v>
      </c>
      <c r="E360" s="110">
        <f t="shared" si="106"/>
        <v>1</v>
      </c>
      <c r="F360" s="110">
        <f t="shared" si="107"/>
        <v>1</v>
      </c>
      <c r="G360" s="107">
        <f t="shared" si="120"/>
        <v>0</v>
      </c>
      <c r="H360" s="196"/>
      <c r="I360" s="196"/>
      <c r="J360" s="196"/>
      <c r="K360" s="196"/>
      <c r="L360" s="197"/>
      <c r="M360" s="197"/>
      <c r="N360" s="109">
        <f t="shared" si="108"/>
        <v>0</v>
      </c>
      <c r="O360" s="109">
        <f>(SUMIF($B$21:B360,B360,$N$21:N360))</f>
        <v>0</v>
      </c>
      <c r="P360" s="109">
        <f t="shared" si="116"/>
        <v>-2.0833333333333335</v>
      </c>
      <c r="Q360" s="197"/>
      <c r="R360" s="107">
        <f t="shared" si="109"/>
        <v>0</v>
      </c>
      <c r="S360" s="109">
        <f t="shared" si="110"/>
        <v>0</v>
      </c>
      <c r="T360" s="109">
        <f t="shared" si="111"/>
        <v>0</v>
      </c>
      <c r="U360" s="109">
        <f t="shared" si="112"/>
        <v>0</v>
      </c>
      <c r="V360" s="109">
        <f t="shared" si="113"/>
        <v>0</v>
      </c>
      <c r="W360" s="109">
        <f t="shared" si="114"/>
        <v>0</v>
      </c>
      <c r="X360" s="196"/>
      <c r="Y360" s="198"/>
      <c r="Z360" s="198"/>
      <c r="AA360" s="196"/>
      <c r="AB360" s="196"/>
      <c r="AC360" s="196"/>
      <c r="AD360" s="199"/>
      <c r="AE360" s="109">
        <f t="shared" si="117"/>
        <v>-79.333333333333258</v>
      </c>
      <c r="AF360" s="109">
        <f t="shared" si="118"/>
        <v>7</v>
      </c>
      <c r="AG360" s="109">
        <f t="shared" si="119"/>
        <v>0.125</v>
      </c>
      <c r="AH360" s="190"/>
      <c r="AI360" s="190"/>
      <c r="AJ360" s="190"/>
      <c r="AK360" s="190"/>
      <c r="AL360" s="108">
        <f t="shared" si="115"/>
        <v>44535</v>
      </c>
      <c r="AM360" s="107">
        <f t="shared" si="121"/>
        <v>0</v>
      </c>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5">
        <f t="shared" si="122"/>
        <v>0</v>
      </c>
    </row>
    <row r="361" spans="1:61" ht="27.75" customHeight="1" x14ac:dyDescent="0.15">
      <c r="A361" s="112">
        <v>44536</v>
      </c>
      <c r="B361" s="111">
        <f t="shared" si="103"/>
        <v>49</v>
      </c>
      <c r="C361" s="111">
        <f t="shared" si="104"/>
        <v>1</v>
      </c>
      <c r="D361" s="110">
        <f t="shared" si="105"/>
        <v>1.1000000000000001</v>
      </c>
      <c r="E361" s="110">
        <f t="shared" si="106"/>
        <v>1</v>
      </c>
      <c r="F361" s="110">
        <f t="shared" si="107"/>
        <v>1</v>
      </c>
      <c r="G361" s="107">
        <f t="shared" si="120"/>
        <v>0</v>
      </c>
      <c r="H361" s="196"/>
      <c r="I361" s="196"/>
      <c r="J361" s="196"/>
      <c r="K361" s="196"/>
      <c r="L361" s="197"/>
      <c r="M361" s="197"/>
      <c r="N361" s="109">
        <f t="shared" si="108"/>
        <v>0</v>
      </c>
      <c r="O361" s="109">
        <f>(SUMIF($B$21:B361,B361,$N$21:N361))</f>
        <v>0</v>
      </c>
      <c r="P361" s="109">
        <f t="shared" si="116"/>
        <v>-2.0833333333333335</v>
      </c>
      <c r="Q361" s="197"/>
      <c r="R361" s="107">
        <f t="shared" si="109"/>
        <v>0</v>
      </c>
      <c r="S361" s="109">
        <f t="shared" si="110"/>
        <v>0</v>
      </c>
      <c r="T361" s="109">
        <f t="shared" si="111"/>
        <v>0</v>
      </c>
      <c r="U361" s="109">
        <f t="shared" si="112"/>
        <v>0</v>
      </c>
      <c r="V361" s="109">
        <f t="shared" si="113"/>
        <v>0</v>
      </c>
      <c r="W361" s="109">
        <f t="shared" si="114"/>
        <v>0</v>
      </c>
      <c r="X361" s="196"/>
      <c r="Y361" s="198"/>
      <c r="Z361" s="198"/>
      <c r="AA361" s="196"/>
      <c r="AB361" s="196"/>
      <c r="AC361" s="196"/>
      <c r="AD361" s="199"/>
      <c r="AE361" s="109">
        <f t="shared" si="117"/>
        <v>-79.333333333333258</v>
      </c>
      <c r="AF361" s="109">
        <f t="shared" si="118"/>
        <v>7</v>
      </c>
      <c r="AG361" s="109">
        <f t="shared" si="119"/>
        <v>0.125</v>
      </c>
      <c r="AH361" s="190"/>
      <c r="AI361" s="190"/>
      <c r="AJ361" s="190"/>
      <c r="AK361" s="190"/>
      <c r="AL361" s="108">
        <f t="shared" si="115"/>
        <v>44536</v>
      </c>
      <c r="AM361" s="107">
        <f t="shared" si="121"/>
        <v>0</v>
      </c>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5">
        <f t="shared" si="122"/>
        <v>0</v>
      </c>
    </row>
    <row r="362" spans="1:61" ht="27.75" customHeight="1" x14ac:dyDescent="0.15">
      <c r="A362" s="112">
        <v>44537</v>
      </c>
      <c r="B362" s="111">
        <f t="shared" si="103"/>
        <v>50</v>
      </c>
      <c r="C362" s="111">
        <f t="shared" si="104"/>
        <v>2</v>
      </c>
      <c r="D362" s="110">
        <f t="shared" si="105"/>
        <v>1.1000000000000001</v>
      </c>
      <c r="E362" s="110">
        <f t="shared" si="106"/>
        <v>1</v>
      </c>
      <c r="F362" s="110">
        <f t="shared" si="107"/>
        <v>1</v>
      </c>
      <c r="G362" s="107">
        <f t="shared" si="120"/>
        <v>0.33333333333333331</v>
      </c>
      <c r="H362" s="196"/>
      <c r="I362" s="196"/>
      <c r="J362" s="196"/>
      <c r="K362" s="196"/>
      <c r="L362" s="197"/>
      <c r="M362" s="197"/>
      <c r="N362" s="109">
        <f t="shared" si="108"/>
        <v>0</v>
      </c>
      <c r="O362" s="109">
        <f>(SUMIF($B$21:B362,B362,$N$21:N362))</f>
        <v>0</v>
      </c>
      <c r="P362" s="109">
        <f t="shared" si="116"/>
        <v>-2.0833333333333335</v>
      </c>
      <c r="Q362" s="197"/>
      <c r="R362" s="107">
        <f t="shared" si="109"/>
        <v>0</v>
      </c>
      <c r="S362" s="109">
        <f t="shared" si="110"/>
        <v>0</v>
      </c>
      <c r="T362" s="109">
        <f t="shared" si="111"/>
        <v>0</v>
      </c>
      <c r="U362" s="109">
        <f t="shared" si="112"/>
        <v>0</v>
      </c>
      <c r="V362" s="109">
        <f t="shared" si="113"/>
        <v>0</v>
      </c>
      <c r="W362" s="109">
        <f t="shared" si="114"/>
        <v>0</v>
      </c>
      <c r="X362" s="196"/>
      <c r="Y362" s="198"/>
      <c r="Z362" s="198"/>
      <c r="AA362" s="196"/>
      <c r="AB362" s="196"/>
      <c r="AC362" s="196"/>
      <c r="AD362" s="199"/>
      <c r="AE362" s="109">
        <f t="shared" si="117"/>
        <v>-79.666666666666586</v>
      </c>
      <c r="AF362" s="109">
        <f t="shared" si="118"/>
        <v>7</v>
      </c>
      <c r="AG362" s="109">
        <f t="shared" si="119"/>
        <v>0.125</v>
      </c>
      <c r="AH362" s="190"/>
      <c r="AI362" s="190"/>
      <c r="AJ362" s="190"/>
      <c r="AK362" s="190"/>
      <c r="AL362" s="108">
        <f t="shared" si="115"/>
        <v>44537</v>
      </c>
      <c r="AM362" s="107">
        <f t="shared" si="121"/>
        <v>0</v>
      </c>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5">
        <f t="shared" si="122"/>
        <v>0</v>
      </c>
    </row>
    <row r="363" spans="1:61" ht="27.75" customHeight="1" x14ac:dyDescent="0.15">
      <c r="A363" s="112">
        <v>44538</v>
      </c>
      <c r="B363" s="111">
        <f t="shared" si="103"/>
        <v>50</v>
      </c>
      <c r="C363" s="111">
        <f t="shared" si="104"/>
        <v>3</v>
      </c>
      <c r="D363" s="110">
        <f t="shared" si="105"/>
        <v>1.1000000000000001</v>
      </c>
      <c r="E363" s="110">
        <f t="shared" si="106"/>
        <v>1</v>
      </c>
      <c r="F363" s="110">
        <f t="shared" si="107"/>
        <v>1</v>
      </c>
      <c r="G363" s="107">
        <f t="shared" si="120"/>
        <v>0.33333333333333331</v>
      </c>
      <c r="H363" s="196"/>
      <c r="I363" s="196"/>
      <c r="J363" s="196"/>
      <c r="K363" s="196"/>
      <c r="L363" s="197"/>
      <c r="M363" s="197"/>
      <c r="N363" s="109">
        <f t="shared" si="108"/>
        <v>0</v>
      </c>
      <c r="O363" s="109">
        <f>(SUMIF($B$21:B363,B363,$N$21:N363))</f>
        <v>0</v>
      </c>
      <c r="P363" s="109">
        <f t="shared" si="116"/>
        <v>-2.0833333333333335</v>
      </c>
      <c r="Q363" s="197"/>
      <c r="R363" s="107">
        <f t="shared" si="109"/>
        <v>0</v>
      </c>
      <c r="S363" s="109">
        <f t="shared" si="110"/>
        <v>0</v>
      </c>
      <c r="T363" s="109">
        <f t="shared" si="111"/>
        <v>0</v>
      </c>
      <c r="U363" s="109">
        <f t="shared" si="112"/>
        <v>0</v>
      </c>
      <c r="V363" s="109">
        <f t="shared" si="113"/>
        <v>0</v>
      </c>
      <c r="W363" s="109">
        <f t="shared" si="114"/>
        <v>0</v>
      </c>
      <c r="X363" s="196"/>
      <c r="Y363" s="198"/>
      <c r="Z363" s="198"/>
      <c r="AA363" s="196"/>
      <c r="AB363" s="196"/>
      <c r="AC363" s="196"/>
      <c r="AD363" s="199"/>
      <c r="AE363" s="109">
        <f t="shared" si="117"/>
        <v>-79.999999999999915</v>
      </c>
      <c r="AF363" s="109">
        <f t="shared" si="118"/>
        <v>7</v>
      </c>
      <c r="AG363" s="109">
        <f t="shared" si="119"/>
        <v>0.125</v>
      </c>
      <c r="AH363" s="190"/>
      <c r="AI363" s="190"/>
      <c r="AJ363" s="190"/>
      <c r="AK363" s="190"/>
      <c r="AL363" s="108">
        <f t="shared" si="115"/>
        <v>44538</v>
      </c>
      <c r="AM363" s="107">
        <f t="shared" si="121"/>
        <v>0</v>
      </c>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5">
        <f t="shared" si="122"/>
        <v>0</v>
      </c>
    </row>
    <row r="364" spans="1:61" ht="27.75" customHeight="1" x14ac:dyDescent="0.15">
      <c r="A364" s="112">
        <v>44539</v>
      </c>
      <c r="B364" s="111">
        <f t="shared" si="103"/>
        <v>50</v>
      </c>
      <c r="C364" s="111">
        <f t="shared" si="104"/>
        <v>4</v>
      </c>
      <c r="D364" s="110">
        <f t="shared" si="105"/>
        <v>1.1000000000000001</v>
      </c>
      <c r="E364" s="110">
        <f t="shared" si="106"/>
        <v>1</v>
      </c>
      <c r="F364" s="110">
        <f t="shared" si="107"/>
        <v>1</v>
      </c>
      <c r="G364" s="107">
        <f t="shared" si="120"/>
        <v>0.33333333333333298</v>
      </c>
      <c r="H364" s="196"/>
      <c r="I364" s="196"/>
      <c r="J364" s="196"/>
      <c r="K364" s="196"/>
      <c r="L364" s="197"/>
      <c r="M364" s="197"/>
      <c r="N364" s="109">
        <f t="shared" si="108"/>
        <v>0</v>
      </c>
      <c r="O364" s="109">
        <f>(SUMIF($B$21:B364,B364,$N$21:N364))</f>
        <v>0</v>
      </c>
      <c r="P364" s="109">
        <f t="shared" si="116"/>
        <v>-2.0833333333333335</v>
      </c>
      <c r="Q364" s="197"/>
      <c r="R364" s="107">
        <f t="shared" si="109"/>
        <v>0</v>
      </c>
      <c r="S364" s="109">
        <f t="shared" si="110"/>
        <v>0</v>
      </c>
      <c r="T364" s="109">
        <f t="shared" si="111"/>
        <v>0</v>
      </c>
      <c r="U364" s="109">
        <f t="shared" si="112"/>
        <v>0</v>
      </c>
      <c r="V364" s="109">
        <f t="shared" si="113"/>
        <v>0</v>
      </c>
      <c r="W364" s="109">
        <f t="shared" si="114"/>
        <v>0</v>
      </c>
      <c r="X364" s="196"/>
      <c r="Y364" s="198"/>
      <c r="Z364" s="198"/>
      <c r="AA364" s="196"/>
      <c r="AB364" s="196"/>
      <c r="AC364" s="196"/>
      <c r="AD364" s="199"/>
      <c r="AE364" s="109">
        <f t="shared" si="117"/>
        <v>-80.333333333333243</v>
      </c>
      <c r="AF364" s="109">
        <f t="shared" si="118"/>
        <v>7</v>
      </c>
      <c r="AG364" s="109">
        <f t="shared" si="119"/>
        <v>0.125</v>
      </c>
      <c r="AH364" s="190"/>
      <c r="AI364" s="190"/>
      <c r="AJ364" s="190"/>
      <c r="AK364" s="190"/>
      <c r="AL364" s="108">
        <f t="shared" si="115"/>
        <v>44539</v>
      </c>
      <c r="AM364" s="107">
        <f t="shared" si="121"/>
        <v>0</v>
      </c>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5">
        <f t="shared" si="122"/>
        <v>0</v>
      </c>
    </row>
    <row r="365" spans="1:61" ht="27.75" customHeight="1" x14ac:dyDescent="0.15">
      <c r="A365" s="112">
        <v>44540</v>
      </c>
      <c r="B365" s="111">
        <f t="shared" si="103"/>
        <v>50</v>
      </c>
      <c r="C365" s="111">
        <f t="shared" si="104"/>
        <v>5</v>
      </c>
      <c r="D365" s="110">
        <f t="shared" si="105"/>
        <v>1.1000000000000001</v>
      </c>
      <c r="E365" s="110">
        <f t="shared" si="106"/>
        <v>1</v>
      </c>
      <c r="F365" s="110">
        <f t="shared" si="107"/>
        <v>1</v>
      </c>
      <c r="G365" s="107">
        <f t="shared" si="120"/>
        <v>0.33333333333333298</v>
      </c>
      <c r="H365" s="196"/>
      <c r="I365" s="196"/>
      <c r="J365" s="196"/>
      <c r="K365" s="196"/>
      <c r="L365" s="197"/>
      <c r="M365" s="197"/>
      <c r="N365" s="109">
        <f t="shared" si="108"/>
        <v>0</v>
      </c>
      <c r="O365" s="109">
        <f>(SUMIF($B$21:B365,B365,$N$21:N365))</f>
        <v>0</v>
      </c>
      <c r="P365" s="109">
        <f t="shared" si="116"/>
        <v>-2.0833333333333335</v>
      </c>
      <c r="Q365" s="197"/>
      <c r="R365" s="107">
        <f t="shared" si="109"/>
        <v>0</v>
      </c>
      <c r="S365" s="109">
        <f t="shared" si="110"/>
        <v>0</v>
      </c>
      <c r="T365" s="109">
        <f t="shared" si="111"/>
        <v>0</v>
      </c>
      <c r="U365" s="109">
        <f t="shared" si="112"/>
        <v>0</v>
      </c>
      <c r="V365" s="109">
        <f t="shared" si="113"/>
        <v>0</v>
      </c>
      <c r="W365" s="109">
        <f t="shared" si="114"/>
        <v>0</v>
      </c>
      <c r="X365" s="196"/>
      <c r="Y365" s="198"/>
      <c r="Z365" s="198"/>
      <c r="AA365" s="196"/>
      <c r="AB365" s="196"/>
      <c r="AC365" s="196"/>
      <c r="AD365" s="199"/>
      <c r="AE365" s="109">
        <f t="shared" si="117"/>
        <v>-80.666666666666572</v>
      </c>
      <c r="AF365" s="109">
        <f t="shared" si="118"/>
        <v>7</v>
      </c>
      <c r="AG365" s="109">
        <f t="shared" si="119"/>
        <v>0.125</v>
      </c>
      <c r="AH365" s="190"/>
      <c r="AI365" s="190"/>
      <c r="AJ365" s="190"/>
      <c r="AK365" s="190"/>
      <c r="AL365" s="108">
        <f t="shared" si="115"/>
        <v>44540</v>
      </c>
      <c r="AM365" s="107">
        <f t="shared" si="121"/>
        <v>0</v>
      </c>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5">
        <f t="shared" si="122"/>
        <v>0</v>
      </c>
    </row>
    <row r="366" spans="1:61" ht="27.75" customHeight="1" x14ac:dyDescent="0.15">
      <c r="A366" s="112">
        <v>44541</v>
      </c>
      <c r="B366" s="111">
        <f t="shared" si="103"/>
        <v>50</v>
      </c>
      <c r="C366" s="111">
        <f t="shared" si="104"/>
        <v>6</v>
      </c>
      <c r="D366" s="110">
        <f t="shared" si="105"/>
        <v>1.1000000000000001</v>
      </c>
      <c r="E366" s="110">
        <f t="shared" si="106"/>
        <v>1</v>
      </c>
      <c r="F366" s="110">
        <f t="shared" si="107"/>
        <v>1</v>
      </c>
      <c r="G366" s="107">
        <f t="shared" si="120"/>
        <v>0.33333333333333298</v>
      </c>
      <c r="H366" s="196"/>
      <c r="I366" s="196"/>
      <c r="J366" s="196"/>
      <c r="K366" s="196"/>
      <c r="L366" s="197"/>
      <c r="M366" s="197"/>
      <c r="N366" s="109">
        <f t="shared" si="108"/>
        <v>0</v>
      </c>
      <c r="O366" s="109">
        <f>(SUMIF($B$21:B366,B366,$N$21:N366))</f>
        <v>0</v>
      </c>
      <c r="P366" s="109">
        <f t="shared" si="116"/>
        <v>-2.0833333333333335</v>
      </c>
      <c r="Q366" s="197"/>
      <c r="R366" s="107">
        <f t="shared" si="109"/>
        <v>0</v>
      </c>
      <c r="S366" s="109">
        <f t="shared" si="110"/>
        <v>0</v>
      </c>
      <c r="T366" s="109">
        <f t="shared" si="111"/>
        <v>0</v>
      </c>
      <c r="U366" s="109">
        <f t="shared" si="112"/>
        <v>0</v>
      </c>
      <c r="V366" s="109">
        <f t="shared" si="113"/>
        <v>0</v>
      </c>
      <c r="W366" s="109">
        <f t="shared" si="114"/>
        <v>0</v>
      </c>
      <c r="X366" s="196"/>
      <c r="Y366" s="198"/>
      <c r="Z366" s="198"/>
      <c r="AA366" s="196"/>
      <c r="AB366" s="196"/>
      <c r="AC366" s="196"/>
      <c r="AD366" s="199"/>
      <c r="AE366" s="109">
        <f t="shared" si="117"/>
        <v>-80.999999999999901</v>
      </c>
      <c r="AF366" s="109">
        <f t="shared" si="118"/>
        <v>7</v>
      </c>
      <c r="AG366" s="109">
        <f t="shared" si="119"/>
        <v>0.125</v>
      </c>
      <c r="AH366" s="190"/>
      <c r="AI366" s="190"/>
      <c r="AJ366" s="190"/>
      <c r="AK366" s="190"/>
      <c r="AL366" s="108">
        <f t="shared" si="115"/>
        <v>44541</v>
      </c>
      <c r="AM366" s="107">
        <f t="shared" si="121"/>
        <v>0</v>
      </c>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5">
        <f t="shared" si="122"/>
        <v>0</v>
      </c>
    </row>
    <row r="367" spans="1:61" ht="27.75" customHeight="1" x14ac:dyDescent="0.15">
      <c r="A367" s="112">
        <v>44542</v>
      </c>
      <c r="B367" s="111">
        <f t="shared" si="103"/>
        <v>50</v>
      </c>
      <c r="C367" s="111">
        <f t="shared" si="104"/>
        <v>7</v>
      </c>
      <c r="D367" s="110">
        <f t="shared" si="105"/>
        <v>1.1000000000000001</v>
      </c>
      <c r="E367" s="110">
        <f t="shared" si="106"/>
        <v>1</v>
      </c>
      <c r="F367" s="110">
        <f t="shared" si="107"/>
        <v>1</v>
      </c>
      <c r="G367" s="107">
        <f t="shared" si="120"/>
        <v>0</v>
      </c>
      <c r="H367" s="196"/>
      <c r="I367" s="196"/>
      <c r="J367" s="196"/>
      <c r="K367" s="196"/>
      <c r="L367" s="197"/>
      <c r="M367" s="197"/>
      <c r="N367" s="109">
        <f t="shared" si="108"/>
        <v>0</v>
      </c>
      <c r="O367" s="109">
        <f>(SUMIF($B$21:B367,B367,$N$21:N367))</f>
        <v>0</v>
      </c>
      <c r="P367" s="109">
        <f t="shared" si="116"/>
        <v>-2.0833333333333335</v>
      </c>
      <c r="Q367" s="197"/>
      <c r="R367" s="107">
        <f t="shared" si="109"/>
        <v>0</v>
      </c>
      <c r="S367" s="109">
        <f t="shared" si="110"/>
        <v>0</v>
      </c>
      <c r="T367" s="109">
        <f t="shared" si="111"/>
        <v>0</v>
      </c>
      <c r="U367" s="109">
        <f t="shared" si="112"/>
        <v>0</v>
      </c>
      <c r="V367" s="109">
        <f t="shared" si="113"/>
        <v>0</v>
      </c>
      <c r="W367" s="109">
        <f t="shared" si="114"/>
        <v>0</v>
      </c>
      <c r="X367" s="196"/>
      <c r="Y367" s="198"/>
      <c r="Z367" s="198"/>
      <c r="AA367" s="196"/>
      <c r="AB367" s="196"/>
      <c r="AC367" s="196"/>
      <c r="AD367" s="199"/>
      <c r="AE367" s="109">
        <f t="shared" si="117"/>
        <v>-80.999999999999901</v>
      </c>
      <c r="AF367" s="109">
        <f t="shared" si="118"/>
        <v>7</v>
      </c>
      <c r="AG367" s="109">
        <f t="shared" si="119"/>
        <v>0.125</v>
      </c>
      <c r="AH367" s="190"/>
      <c r="AI367" s="190"/>
      <c r="AJ367" s="190"/>
      <c r="AK367" s="190"/>
      <c r="AL367" s="108">
        <f t="shared" si="115"/>
        <v>44542</v>
      </c>
      <c r="AM367" s="107">
        <f t="shared" si="121"/>
        <v>0</v>
      </c>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5">
        <f t="shared" si="122"/>
        <v>0</v>
      </c>
    </row>
    <row r="368" spans="1:61" ht="27.75" customHeight="1" x14ac:dyDescent="0.15">
      <c r="A368" s="112">
        <v>44543</v>
      </c>
      <c r="B368" s="111">
        <f t="shared" si="103"/>
        <v>50</v>
      </c>
      <c r="C368" s="111">
        <f t="shared" si="104"/>
        <v>1</v>
      </c>
      <c r="D368" s="110">
        <f t="shared" si="105"/>
        <v>1.1000000000000001</v>
      </c>
      <c r="E368" s="110">
        <f t="shared" si="106"/>
        <v>1</v>
      </c>
      <c r="F368" s="110">
        <f t="shared" si="107"/>
        <v>1</v>
      </c>
      <c r="G368" s="107">
        <f t="shared" si="120"/>
        <v>0</v>
      </c>
      <c r="H368" s="196"/>
      <c r="I368" s="196"/>
      <c r="J368" s="196"/>
      <c r="K368" s="196"/>
      <c r="L368" s="197"/>
      <c r="M368" s="197"/>
      <c r="N368" s="109">
        <f t="shared" si="108"/>
        <v>0</v>
      </c>
      <c r="O368" s="109">
        <f>(SUMIF($B$21:B368,B368,$N$21:N368))</f>
        <v>0</v>
      </c>
      <c r="P368" s="109">
        <f t="shared" si="116"/>
        <v>-2.0833333333333335</v>
      </c>
      <c r="Q368" s="197"/>
      <c r="R368" s="107">
        <f t="shared" si="109"/>
        <v>0</v>
      </c>
      <c r="S368" s="109">
        <f t="shared" si="110"/>
        <v>0</v>
      </c>
      <c r="T368" s="109">
        <f t="shared" si="111"/>
        <v>0</v>
      </c>
      <c r="U368" s="109">
        <f t="shared" si="112"/>
        <v>0</v>
      </c>
      <c r="V368" s="109">
        <f t="shared" si="113"/>
        <v>0</v>
      </c>
      <c r="W368" s="109">
        <f t="shared" si="114"/>
        <v>0</v>
      </c>
      <c r="X368" s="196"/>
      <c r="Y368" s="198"/>
      <c r="Z368" s="198"/>
      <c r="AA368" s="196"/>
      <c r="AB368" s="196"/>
      <c r="AC368" s="196"/>
      <c r="AD368" s="199"/>
      <c r="AE368" s="109">
        <f t="shared" si="117"/>
        <v>-80.999999999999901</v>
      </c>
      <c r="AF368" s="109">
        <f t="shared" si="118"/>
        <v>7</v>
      </c>
      <c r="AG368" s="109">
        <f t="shared" si="119"/>
        <v>0.125</v>
      </c>
      <c r="AH368" s="190"/>
      <c r="AI368" s="190"/>
      <c r="AJ368" s="190"/>
      <c r="AK368" s="190"/>
      <c r="AL368" s="108">
        <f t="shared" si="115"/>
        <v>44543</v>
      </c>
      <c r="AM368" s="107">
        <f t="shared" si="121"/>
        <v>0</v>
      </c>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5">
        <f t="shared" si="122"/>
        <v>0</v>
      </c>
    </row>
    <row r="369" spans="1:61" ht="27.75" customHeight="1" x14ac:dyDescent="0.15">
      <c r="A369" s="112">
        <v>44544</v>
      </c>
      <c r="B369" s="111">
        <f t="shared" si="103"/>
        <v>51</v>
      </c>
      <c r="C369" s="111">
        <f t="shared" si="104"/>
        <v>2</v>
      </c>
      <c r="D369" s="110">
        <f t="shared" si="105"/>
        <v>1.1000000000000001</v>
      </c>
      <c r="E369" s="110">
        <f t="shared" si="106"/>
        <v>1</v>
      </c>
      <c r="F369" s="110">
        <f t="shared" si="107"/>
        <v>1</v>
      </c>
      <c r="G369" s="107">
        <f t="shared" si="120"/>
        <v>0.33333333333333331</v>
      </c>
      <c r="H369" s="196"/>
      <c r="I369" s="196"/>
      <c r="J369" s="196"/>
      <c r="K369" s="196"/>
      <c r="L369" s="197"/>
      <c r="M369" s="197"/>
      <c r="N369" s="109">
        <f t="shared" si="108"/>
        <v>0</v>
      </c>
      <c r="O369" s="109">
        <f>(SUMIF($B$21:B369,B369,$N$21:N369))</f>
        <v>0</v>
      </c>
      <c r="P369" s="109">
        <f t="shared" si="116"/>
        <v>-2.0833333333333335</v>
      </c>
      <c r="Q369" s="197"/>
      <c r="R369" s="107">
        <f t="shared" si="109"/>
        <v>0</v>
      </c>
      <c r="S369" s="109">
        <f t="shared" si="110"/>
        <v>0</v>
      </c>
      <c r="T369" s="109">
        <f t="shared" si="111"/>
        <v>0</v>
      </c>
      <c r="U369" s="109">
        <f t="shared" si="112"/>
        <v>0</v>
      </c>
      <c r="V369" s="109">
        <f t="shared" si="113"/>
        <v>0</v>
      </c>
      <c r="W369" s="109">
        <f t="shared" si="114"/>
        <v>0</v>
      </c>
      <c r="X369" s="196"/>
      <c r="Y369" s="198"/>
      <c r="Z369" s="198"/>
      <c r="AA369" s="196"/>
      <c r="AB369" s="196"/>
      <c r="AC369" s="196"/>
      <c r="AD369" s="199"/>
      <c r="AE369" s="109">
        <f t="shared" si="117"/>
        <v>-81.333333333333229</v>
      </c>
      <c r="AF369" s="109">
        <f t="shared" si="118"/>
        <v>7</v>
      </c>
      <c r="AG369" s="109">
        <f t="shared" si="119"/>
        <v>0.125</v>
      </c>
      <c r="AH369" s="190"/>
      <c r="AI369" s="190"/>
      <c r="AJ369" s="190"/>
      <c r="AK369" s="190"/>
      <c r="AL369" s="108">
        <f t="shared" si="115"/>
        <v>44544</v>
      </c>
      <c r="AM369" s="107">
        <f t="shared" si="121"/>
        <v>0</v>
      </c>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5">
        <f t="shared" si="122"/>
        <v>0</v>
      </c>
    </row>
    <row r="370" spans="1:61" ht="27.75" customHeight="1" x14ac:dyDescent="0.15">
      <c r="A370" s="112">
        <v>44545</v>
      </c>
      <c r="B370" s="111">
        <f t="shared" si="103"/>
        <v>51</v>
      </c>
      <c r="C370" s="111">
        <f t="shared" si="104"/>
        <v>3</v>
      </c>
      <c r="D370" s="110">
        <f t="shared" si="105"/>
        <v>1.1000000000000001</v>
      </c>
      <c r="E370" s="110">
        <f t="shared" si="106"/>
        <v>1</v>
      </c>
      <c r="F370" s="110">
        <f t="shared" si="107"/>
        <v>1</v>
      </c>
      <c r="G370" s="107">
        <f t="shared" si="120"/>
        <v>0.33333333333333331</v>
      </c>
      <c r="H370" s="196"/>
      <c r="I370" s="196"/>
      <c r="J370" s="196"/>
      <c r="K370" s="196"/>
      <c r="L370" s="197"/>
      <c r="M370" s="197"/>
      <c r="N370" s="109">
        <f t="shared" si="108"/>
        <v>0</v>
      </c>
      <c r="O370" s="109">
        <f>(SUMIF($B$21:B370,B370,$N$21:N370))</f>
        <v>0</v>
      </c>
      <c r="P370" s="109">
        <f t="shared" si="116"/>
        <v>-2.0833333333333335</v>
      </c>
      <c r="Q370" s="197"/>
      <c r="R370" s="107">
        <f t="shared" si="109"/>
        <v>0</v>
      </c>
      <c r="S370" s="109">
        <f t="shared" si="110"/>
        <v>0</v>
      </c>
      <c r="T370" s="109">
        <f t="shared" si="111"/>
        <v>0</v>
      </c>
      <c r="U370" s="109">
        <f t="shared" si="112"/>
        <v>0</v>
      </c>
      <c r="V370" s="109">
        <f t="shared" si="113"/>
        <v>0</v>
      </c>
      <c r="W370" s="109">
        <f t="shared" si="114"/>
        <v>0</v>
      </c>
      <c r="X370" s="196"/>
      <c r="Y370" s="198"/>
      <c r="Z370" s="198"/>
      <c r="AA370" s="196"/>
      <c r="AB370" s="196"/>
      <c r="AC370" s="196"/>
      <c r="AD370" s="199"/>
      <c r="AE370" s="109">
        <f t="shared" si="117"/>
        <v>-81.666666666666558</v>
      </c>
      <c r="AF370" s="109">
        <f t="shared" si="118"/>
        <v>7</v>
      </c>
      <c r="AG370" s="109">
        <f t="shared" si="119"/>
        <v>0.125</v>
      </c>
      <c r="AH370" s="190"/>
      <c r="AI370" s="190"/>
      <c r="AJ370" s="190"/>
      <c r="AK370" s="190"/>
      <c r="AL370" s="108">
        <f t="shared" si="115"/>
        <v>44545</v>
      </c>
      <c r="AM370" s="107">
        <f t="shared" si="121"/>
        <v>0</v>
      </c>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5">
        <f t="shared" si="122"/>
        <v>0</v>
      </c>
    </row>
    <row r="371" spans="1:61" ht="27.75" customHeight="1" x14ac:dyDescent="0.15">
      <c r="A371" s="112">
        <v>44546</v>
      </c>
      <c r="B371" s="111">
        <f t="shared" si="103"/>
        <v>51</v>
      </c>
      <c r="C371" s="111">
        <f t="shared" si="104"/>
        <v>4</v>
      </c>
      <c r="D371" s="110">
        <f t="shared" si="105"/>
        <v>1.1000000000000001</v>
      </c>
      <c r="E371" s="110">
        <f t="shared" si="106"/>
        <v>1</v>
      </c>
      <c r="F371" s="110">
        <f t="shared" si="107"/>
        <v>1</v>
      </c>
      <c r="G371" s="107">
        <f t="shared" si="120"/>
        <v>0.33333333333333298</v>
      </c>
      <c r="H371" s="196"/>
      <c r="I371" s="196"/>
      <c r="J371" s="196"/>
      <c r="K371" s="196"/>
      <c r="L371" s="197"/>
      <c r="M371" s="197"/>
      <c r="N371" s="109">
        <f t="shared" si="108"/>
        <v>0</v>
      </c>
      <c r="O371" s="109">
        <f>(SUMIF($B$21:B371,B371,$N$21:N371))</f>
        <v>0</v>
      </c>
      <c r="P371" s="109">
        <f t="shared" si="116"/>
        <v>-2.0833333333333335</v>
      </c>
      <c r="Q371" s="197"/>
      <c r="R371" s="107">
        <f t="shared" si="109"/>
        <v>0</v>
      </c>
      <c r="S371" s="109">
        <f t="shared" si="110"/>
        <v>0</v>
      </c>
      <c r="T371" s="109">
        <f t="shared" si="111"/>
        <v>0</v>
      </c>
      <c r="U371" s="109">
        <f t="shared" si="112"/>
        <v>0</v>
      </c>
      <c r="V371" s="109">
        <f t="shared" si="113"/>
        <v>0</v>
      </c>
      <c r="W371" s="109">
        <f t="shared" si="114"/>
        <v>0</v>
      </c>
      <c r="X371" s="196"/>
      <c r="Y371" s="198"/>
      <c r="Z371" s="198"/>
      <c r="AA371" s="196"/>
      <c r="AB371" s="196"/>
      <c r="AC371" s="196"/>
      <c r="AD371" s="199"/>
      <c r="AE371" s="109">
        <f t="shared" si="117"/>
        <v>-81.999999999999886</v>
      </c>
      <c r="AF371" s="109">
        <f t="shared" si="118"/>
        <v>7</v>
      </c>
      <c r="AG371" s="109">
        <f t="shared" si="119"/>
        <v>0.125</v>
      </c>
      <c r="AH371" s="190"/>
      <c r="AI371" s="190"/>
      <c r="AJ371" s="190"/>
      <c r="AK371" s="190"/>
      <c r="AL371" s="108">
        <f t="shared" si="115"/>
        <v>44546</v>
      </c>
      <c r="AM371" s="107">
        <f t="shared" si="121"/>
        <v>0</v>
      </c>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5">
        <f t="shared" si="122"/>
        <v>0</v>
      </c>
    </row>
    <row r="372" spans="1:61" ht="27.75" customHeight="1" x14ac:dyDescent="0.15">
      <c r="A372" s="112">
        <v>44547</v>
      </c>
      <c r="B372" s="111">
        <f t="shared" si="103"/>
        <v>51</v>
      </c>
      <c r="C372" s="111">
        <f t="shared" si="104"/>
        <v>5</v>
      </c>
      <c r="D372" s="110">
        <f t="shared" si="105"/>
        <v>1.1000000000000001</v>
      </c>
      <c r="E372" s="110">
        <f t="shared" si="106"/>
        <v>1</v>
      </c>
      <c r="F372" s="110">
        <f t="shared" si="107"/>
        <v>1</v>
      </c>
      <c r="G372" s="107">
        <f t="shared" si="120"/>
        <v>0.33333333333333298</v>
      </c>
      <c r="H372" s="196"/>
      <c r="I372" s="196"/>
      <c r="J372" s="196"/>
      <c r="K372" s="196"/>
      <c r="L372" s="197"/>
      <c r="M372" s="197"/>
      <c r="N372" s="109">
        <f t="shared" si="108"/>
        <v>0</v>
      </c>
      <c r="O372" s="109">
        <f>(SUMIF($B$21:B372,B372,$N$21:N372))</f>
        <v>0</v>
      </c>
      <c r="P372" s="109">
        <f t="shared" si="116"/>
        <v>-2.0833333333333335</v>
      </c>
      <c r="Q372" s="197"/>
      <c r="R372" s="107">
        <f t="shared" si="109"/>
        <v>0</v>
      </c>
      <c r="S372" s="109">
        <f t="shared" si="110"/>
        <v>0</v>
      </c>
      <c r="T372" s="109">
        <f t="shared" si="111"/>
        <v>0</v>
      </c>
      <c r="U372" s="109">
        <f t="shared" si="112"/>
        <v>0</v>
      </c>
      <c r="V372" s="109">
        <f t="shared" si="113"/>
        <v>0</v>
      </c>
      <c r="W372" s="109">
        <f t="shared" si="114"/>
        <v>0</v>
      </c>
      <c r="X372" s="196"/>
      <c r="Y372" s="198"/>
      <c r="Z372" s="198"/>
      <c r="AA372" s="196"/>
      <c r="AB372" s="196"/>
      <c r="AC372" s="196"/>
      <c r="AD372" s="199"/>
      <c r="AE372" s="109">
        <f t="shared" si="117"/>
        <v>-82.333333333333215</v>
      </c>
      <c r="AF372" s="109">
        <f t="shared" si="118"/>
        <v>7</v>
      </c>
      <c r="AG372" s="109">
        <f t="shared" si="119"/>
        <v>0.125</v>
      </c>
      <c r="AH372" s="190"/>
      <c r="AI372" s="190"/>
      <c r="AJ372" s="190"/>
      <c r="AK372" s="190"/>
      <c r="AL372" s="108">
        <f t="shared" si="115"/>
        <v>44547</v>
      </c>
      <c r="AM372" s="107">
        <f t="shared" si="121"/>
        <v>0</v>
      </c>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5">
        <f t="shared" si="122"/>
        <v>0</v>
      </c>
    </row>
    <row r="373" spans="1:61" ht="27.75" customHeight="1" x14ac:dyDescent="0.15">
      <c r="A373" s="112">
        <v>44548</v>
      </c>
      <c r="B373" s="111">
        <f t="shared" si="103"/>
        <v>51</v>
      </c>
      <c r="C373" s="111">
        <f t="shared" si="104"/>
        <v>6</v>
      </c>
      <c r="D373" s="110">
        <f t="shared" si="105"/>
        <v>1.1000000000000001</v>
      </c>
      <c r="E373" s="110">
        <f t="shared" si="106"/>
        <v>1</v>
      </c>
      <c r="F373" s="110">
        <f t="shared" si="107"/>
        <v>1</v>
      </c>
      <c r="G373" s="107">
        <f t="shared" si="120"/>
        <v>0.33333333333333298</v>
      </c>
      <c r="H373" s="196"/>
      <c r="I373" s="196"/>
      <c r="J373" s="196"/>
      <c r="K373" s="196"/>
      <c r="L373" s="197"/>
      <c r="M373" s="197"/>
      <c r="N373" s="109">
        <f t="shared" si="108"/>
        <v>0</v>
      </c>
      <c r="O373" s="109">
        <f>(SUMIF($B$21:B373,B373,$N$21:N373))</f>
        <v>0</v>
      </c>
      <c r="P373" s="109">
        <f t="shared" si="116"/>
        <v>-2.0833333333333335</v>
      </c>
      <c r="Q373" s="197"/>
      <c r="R373" s="107">
        <f t="shared" si="109"/>
        <v>0</v>
      </c>
      <c r="S373" s="109">
        <f t="shared" si="110"/>
        <v>0</v>
      </c>
      <c r="T373" s="109">
        <f t="shared" si="111"/>
        <v>0</v>
      </c>
      <c r="U373" s="109">
        <f t="shared" si="112"/>
        <v>0</v>
      </c>
      <c r="V373" s="109">
        <f t="shared" si="113"/>
        <v>0</v>
      </c>
      <c r="W373" s="109">
        <f t="shared" si="114"/>
        <v>0</v>
      </c>
      <c r="X373" s="196"/>
      <c r="Y373" s="198"/>
      <c r="Z373" s="198"/>
      <c r="AA373" s="196"/>
      <c r="AB373" s="196"/>
      <c r="AC373" s="196"/>
      <c r="AD373" s="199"/>
      <c r="AE373" s="109">
        <f t="shared" si="117"/>
        <v>-82.666666666666544</v>
      </c>
      <c r="AF373" s="109">
        <f t="shared" si="118"/>
        <v>7</v>
      </c>
      <c r="AG373" s="109">
        <f t="shared" si="119"/>
        <v>0.125</v>
      </c>
      <c r="AH373" s="190"/>
      <c r="AI373" s="190"/>
      <c r="AJ373" s="190"/>
      <c r="AK373" s="190"/>
      <c r="AL373" s="108">
        <f t="shared" si="115"/>
        <v>44548</v>
      </c>
      <c r="AM373" s="107">
        <f t="shared" si="121"/>
        <v>0</v>
      </c>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5">
        <f t="shared" si="122"/>
        <v>0</v>
      </c>
    </row>
    <row r="374" spans="1:61" ht="27.75" customHeight="1" x14ac:dyDescent="0.15">
      <c r="A374" s="112">
        <v>44549</v>
      </c>
      <c r="B374" s="111">
        <f t="shared" si="103"/>
        <v>51</v>
      </c>
      <c r="C374" s="111">
        <f t="shared" si="104"/>
        <v>7</v>
      </c>
      <c r="D374" s="110">
        <f t="shared" si="105"/>
        <v>1.1000000000000001</v>
      </c>
      <c r="E374" s="110">
        <f t="shared" si="106"/>
        <v>1</v>
      </c>
      <c r="F374" s="110">
        <f t="shared" si="107"/>
        <v>1</v>
      </c>
      <c r="G374" s="107">
        <f t="shared" si="120"/>
        <v>0</v>
      </c>
      <c r="H374" s="196"/>
      <c r="I374" s="196"/>
      <c r="J374" s="196"/>
      <c r="K374" s="196"/>
      <c r="L374" s="197"/>
      <c r="M374" s="197"/>
      <c r="N374" s="109">
        <f t="shared" si="108"/>
        <v>0</v>
      </c>
      <c r="O374" s="109">
        <f>(SUMIF($B$21:B374,B374,$N$21:N374))</f>
        <v>0</v>
      </c>
      <c r="P374" s="109">
        <f t="shared" si="116"/>
        <v>-2.0833333333333335</v>
      </c>
      <c r="Q374" s="197"/>
      <c r="R374" s="107">
        <f t="shared" si="109"/>
        <v>0</v>
      </c>
      <c r="S374" s="109">
        <f t="shared" si="110"/>
        <v>0</v>
      </c>
      <c r="T374" s="109">
        <f t="shared" si="111"/>
        <v>0</v>
      </c>
      <c r="U374" s="109">
        <f t="shared" si="112"/>
        <v>0</v>
      </c>
      <c r="V374" s="109">
        <f t="shared" si="113"/>
        <v>0</v>
      </c>
      <c r="W374" s="109">
        <f t="shared" si="114"/>
        <v>0</v>
      </c>
      <c r="X374" s="196"/>
      <c r="Y374" s="198"/>
      <c r="Z374" s="198"/>
      <c r="AA374" s="196"/>
      <c r="AB374" s="196"/>
      <c r="AC374" s="196"/>
      <c r="AD374" s="199"/>
      <c r="AE374" s="109">
        <f t="shared" si="117"/>
        <v>-82.666666666666544</v>
      </c>
      <c r="AF374" s="109">
        <f t="shared" si="118"/>
        <v>7</v>
      </c>
      <c r="AG374" s="109">
        <f t="shared" si="119"/>
        <v>0.125</v>
      </c>
      <c r="AH374" s="190"/>
      <c r="AI374" s="190"/>
      <c r="AJ374" s="190"/>
      <c r="AK374" s="190"/>
      <c r="AL374" s="108">
        <f t="shared" si="115"/>
        <v>44549</v>
      </c>
      <c r="AM374" s="107">
        <f t="shared" si="121"/>
        <v>0</v>
      </c>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5">
        <f t="shared" si="122"/>
        <v>0</v>
      </c>
    </row>
    <row r="375" spans="1:61" ht="27.75" customHeight="1" x14ac:dyDescent="0.15">
      <c r="A375" s="112">
        <v>44550</v>
      </c>
      <c r="B375" s="111">
        <f t="shared" si="103"/>
        <v>51</v>
      </c>
      <c r="C375" s="111">
        <f t="shared" si="104"/>
        <v>1</v>
      </c>
      <c r="D375" s="110">
        <f t="shared" si="105"/>
        <v>1.1000000000000001</v>
      </c>
      <c r="E375" s="110">
        <f t="shared" si="106"/>
        <v>1</v>
      </c>
      <c r="F375" s="110">
        <f t="shared" si="107"/>
        <v>1</v>
      </c>
      <c r="G375" s="107">
        <f t="shared" si="120"/>
        <v>0</v>
      </c>
      <c r="H375" s="196"/>
      <c r="I375" s="196"/>
      <c r="J375" s="196"/>
      <c r="K375" s="196"/>
      <c r="L375" s="197"/>
      <c r="M375" s="197"/>
      <c r="N375" s="109">
        <f t="shared" si="108"/>
        <v>0</v>
      </c>
      <c r="O375" s="109">
        <f>(SUMIF($B$21:B375,B375,$N$21:N375))</f>
        <v>0</v>
      </c>
      <c r="P375" s="109">
        <f t="shared" si="116"/>
        <v>-2.0833333333333335</v>
      </c>
      <c r="Q375" s="197"/>
      <c r="R375" s="107">
        <f t="shared" si="109"/>
        <v>0</v>
      </c>
      <c r="S375" s="109">
        <f t="shared" si="110"/>
        <v>0</v>
      </c>
      <c r="T375" s="109">
        <f t="shared" si="111"/>
        <v>0</v>
      </c>
      <c r="U375" s="109">
        <f t="shared" si="112"/>
        <v>0</v>
      </c>
      <c r="V375" s="109">
        <f t="shared" si="113"/>
        <v>0</v>
      </c>
      <c r="W375" s="109">
        <f t="shared" si="114"/>
        <v>0</v>
      </c>
      <c r="X375" s="196"/>
      <c r="Y375" s="198"/>
      <c r="Z375" s="198"/>
      <c r="AA375" s="196"/>
      <c r="AB375" s="196"/>
      <c r="AC375" s="196"/>
      <c r="AD375" s="199"/>
      <c r="AE375" s="109">
        <f t="shared" si="117"/>
        <v>-82.666666666666544</v>
      </c>
      <c r="AF375" s="109">
        <f t="shared" si="118"/>
        <v>7</v>
      </c>
      <c r="AG375" s="109">
        <f t="shared" si="119"/>
        <v>0.125</v>
      </c>
      <c r="AH375" s="190"/>
      <c r="AI375" s="190"/>
      <c r="AJ375" s="190"/>
      <c r="AK375" s="190"/>
      <c r="AL375" s="108">
        <f t="shared" si="115"/>
        <v>44550</v>
      </c>
      <c r="AM375" s="107">
        <f t="shared" si="121"/>
        <v>0</v>
      </c>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5">
        <f t="shared" si="122"/>
        <v>0</v>
      </c>
    </row>
    <row r="376" spans="1:61" ht="27.75" customHeight="1" x14ac:dyDescent="0.15">
      <c r="A376" s="112">
        <v>44551</v>
      </c>
      <c r="B376" s="111">
        <f t="shared" si="103"/>
        <v>52</v>
      </c>
      <c r="C376" s="111">
        <f t="shared" si="104"/>
        <v>2</v>
      </c>
      <c r="D376" s="110">
        <f t="shared" si="105"/>
        <v>1.1000000000000001</v>
      </c>
      <c r="E376" s="110">
        <f t="shared" si="106"/>
        <v>1</v>
      </c>
      <c r="F376" s="110">
        <f t="shared" si="107"/>
        <v>1</v>
      </c>
      <c r="G376" s="107">
        <f t="shared" si="120"/>
        <v>0.33333333333333331</v>
      </c>
      <c r="H376" s="196"/>
      <c r="I376" s="196"/>
      <c r="J376" s="196"/>
      <c r="K376" s="196"/>
      <c r="L376" s="197"/>
      <c r="M376" s="197"/>
      <c r="N376" s="109">
        <f t="shared" si="108"/>
        <v>0</v>
      </c>
      <c r="O376" s="109">
        <f>(SUMIF($B$21:B376,B376,$N$21:N376))</f>
        <v>0</v>
      </c>
      <c r="P376" s="109">
        <f t="shared" si="116"/>
        <v>-2.0833333333333335</v>
      </c>
      <c r="Q376" s="197"/>
      <c r="R376" s="107">
        <f t="shared" si="109"/>
        <v>0</v>
      </c>
      <c r="S376" s="109">
        <f t="shared" si="110"/>
        <v>0</v>
      </c>
      <c r="T376" s="109">
        <f t="shared" si="111"/>
        <v>0</v>
      </c>
      <c r="U376" s="109">
        <f t="shared" si="112"/>
        <v>0</v>
      </c>
      <c r="V376" s="109">
        <f t="shared" si="113"/>
        <v>0</v>
      </c>
      <c r="W376" s="109">
        <f t="shared" si="114"/>
        <v>0</v>
      </c>
      <c r="X376" s="196"/>
      <c r="Y376" s="198"/>
      <c r="Z376" s="198"/>
      <c r="AA376" s="196"/>
      <c r="AB376" s="196"/>
      <c r="AC376" s="196"/>
      <c r="AD376" s="199"/>
      <c r="AE376" s="109">
        <f t="shared" si="117"/>
        <v>-82.999999999999872</v>
      </c>
      <c r="AF376" s="109">
        <f t="shared" si="118"/>
        <v>7</v>
      </c>
      <c r="AG376" s="109">
        <f t="shared" si="119"/>
        <v>0.125</v>
      </c>
      <c r="AH376" s="190"/>
      <c r="AI376" s="190"/>
      <c r="AJ376" s="190"/>
      <c r="AK376" s="190"/>
      <c r="AL376" s="108">
        <f t="shared" si="115"/>
        <v>44551</v>
      </c>
      <c r="AM376" s="107">
        <f t="shared" si="121"/>
        <v>0</v>
      </c>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5">
        <f t="shared" si="122"/>
        <v>0</v>
      </c>
    </row>
    <row r="377" spans="1:61" ht="27.75" customHeight="1" x14ac:dyDescent="0.15">
      <c r="A377" s="112">
        <v>44552</v>
      </c>
      <c r="B377" s="111">
        <f t="shared" si="103"/>
        <v>52</v>
      </c>
      <c r="C377" s="111">
        <f t="shared" si="104"/>
        <v>3</v>
      </c>
      <c r="D377" s="110">
        <f t="shared" si="105"/>
        <v>1.1000000000000001</v>
      </c>
      <c r="E377" s="110">
        <f t="shared" si="106"/>
        <v>1</v>
      </c>
      <c r="F377" s="110">
        <f t="shared" si="107"/>
        <v>1</v>
      </c>
      <c r="G377" s="107">
        <f t="shared" si="120"/>
        <v>0.33333333333333331</v>
      </c>
      <c r="H377" s="196"/>
      <c r="I377" s="196"/>
      <c r="J377" s="196"/>
      <c r="K377" s="196"/>
      <c r="L377" s="197"/>
      <c r="M377" s="197"/>
      <c r="N377" s="109">
        <f t="shared" si="108"/>
        <v>0</v>
      </c>
      <c r="O377" s="109">
        <f>(SUMIF($B$21:B377,B377,$N$21:N377))</f>
        <v>0</v>
      </c>
      <c r="P377" s="109">
        <f t="shared" si="116"/>
        <v>-2.0833333333333335</v>
      </c>
      <c r="Q377" s="197"/>
      <c r="R377" s="107">
        <f t="shared" si="109"/>
        <v>0</v>
      </c>
      <c r="S377" s="109">
        <f t="shared" si="110"/>
        <v>0</v>
      </c>
      <c r="T377" s="109">
        <f t="shared" si="111"/>
        <v>0</v>
      </c>
      <c r="U377" s="109">
        <f t="shared" si="112"/>
        <v>0</v>
      </c>
      <c r="V377" s="109">
        <f t="shared" si="113"/>
        <v>0</v>
      </c>
      <c r="W377" s="109">
        <f t="shared" si="114"/>
        <v>0</v>
      </c>
      <c r="X377" s="196"/>
      <c r="Y377" s="198"/>
      <c r="Z377" s="198"/>
      <c r="AA377" s="196"/>
      <c r="AB377" s="196"/>
      <c r="AC377" s="196"/>
      <c r="AD377" s="199"/>
      <c r="AE377" s="109">
        <f t="shared" si="117"/>
        <v>-83.333333333333201</v>
      </c>
      <c r="AF377" s="109">
        <f t="shared" si="118"/>
        <v>7</v>
      </c>
      <c r="AG377" s="109">
        <f t="shared" si="119"/>
        <v>0.125</v>
      </c>
      <c r="AH377" s="190"/>
      <c r="AI377" s="190"/>
      <c r="AJ377" s="190"/>
      <c r="AK377" s="190"/>
      <c r="AL377" s="108">
        <f t="shared" si="115"/>
        <v>44552</v>
      </c>
      <c r="AM377" s="107">
        <f t="shared" si="121"/>
        <v>0</v>
      </c>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5">
        <f t="shared" si="122"/>
        <v>0</v>
      </c>
    </row>
    <row r="378" spans="1:61" ht="27.75" customHeight="1" x14ac:dyDescent="0.15">
      <c r="A378" s="112">
        <v>44553</v>
      </c>
      <c r="B378" s="111">
        <f t="shared" si="103"/>
        <v>52</v>
      </c>
      <c r="C378" s="111">
        <f t="shared" si="104"/>
        <v>4</v>
      </c>
      <c r="D378" s="110">
        <f t="shared" si="105"/>
        <v>1.1000000000000001</v>
      </c>
      <c r="E378" s="110">
        <f t="shared" si="106"/>
        <v>1</v>
      </c>
      <c r="F378" s="110">
        <f t="shared" si="107"/>
        <v>1</v>
      </c>
      <c r="G378" s="107">
        <f t="shared" si="120"/>
        <v>0.33333333333333298</v>
      </c>
      <c r="H378" s="196"/>
      <c r="I378" s="196"/>
      <c r="J378" s="196"/>
      <c r="K378" s="196"/>
      <c r="L378" s="197"/>
      <c r="M378" s="197"/>
      <c r="N378" s="109">
        <f t="shared" si="108"/>
        <v>0</v>
      </c>
      <c r="O378" s="109">
        <f>(SUMIF($B$21:B378,B378,$N$21:N378))</f>
        <v>0</v>
      </c>
      <c r="P378" s="109">
        <f t="shared" si="116"/>
        <v>-2.0833333333333335</v>
      </c>
      <c r="Q378" s="197"/>
      <c r="R378" s="107">
        <f t="shared" si="109"/>
        <v>0</v>
      </c>
      <c r="S378" s="109">
        <f t="shared" si="110"/>
        <v>0</v>
      </c>
      <c r="T378" s="109">
        <f t="shared" si="111"/>
        <v>0</v>
      </c>
      <c r="U378" s="109">
        <f t="shared" si="112"/>
        <v>0</v>
      </c>
      <c r="V378" s="109">
        <f t="shared" si="113"/>
        <v>0</v>
      </c>
      <c r="W378" s="109">
        <f t="shared" si="114"/>
        <v>0</v>
      </c>
      <c r="X378" s="196"/>
      <c r="Y378" s="198"/>
      <c r="Z378" s="198"/>
      <c r="AA378" s="196"/>
      <c r="AB378" s="196"/>
      <c r="AC378" s="196"/>
      <c r="AD378" s="199"/>
      <c r="AE378" s="109">
        <f t="shared" si="117"/>
        <v>-83.666666666666529</v>
      </c>
      <c r="AF378" s="109">
        <f t="shared" si="118"/>
        <v>7</v>
      </c>
      <c r="AG378" s="109">
        <f t="shared" si="119"/>
        <v>0.125</v>
      </c>
      <c r="AH378" s="190"/>
      <c r="AI378" s="190"/>
      <c r="AJ378" s="190"/>
      <c r="AK378" s="190"/>
      <c r="AL378" s="108">
        <f t="shared" si="115"/>
        <v>44553</v>
      </c>
      <c r="AM378" s="107">
        <f t="shared" si="121"/>
        <v>0</v>
      </c>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5">
        <f t="shared" si="122"/>
        <v>0</v>
      </c>
    </row>
    <row r="379" spans="1:61" ht="27.75" customHeight="1" x14ac:dyDescent="0.15">
      <c r="A379" s="112">
        <v>44554</v>
      </c>
      <c r="B379" s="111">
        <f t="shared" si="103"/>
        <v>52</v>
      </c>
      <c r="C379" s="111">
        <f t="shared" si="104"/>
        <v>5</v>
      </c>
      <c r="D379" s="110">
        <f t="shared" si="105"/>
        <v>1.1000000000000001</v>
      </c>
      <c r="E379" s="110">
        <f t="shared" si="106"/>
        <v>1</v>
      </c>
      <c r="F379" s="110">
        <f t="shared" si="107"/>
        <v>1.25</v>
      </c>
      <c r="G379" s="107">
        <f t="shared" si="120"/>
        <v>0</v>
      </c>
      <c r="H379" s="196"/>
      <c r="I379" s="196"/>
      <c r="J379" s="196"/>
      <c r="K379" s="196"/>
      <c r="L379" s="197"/>
      <c r="M379" s="197"/>
      <c r="N379" s="109">
        <f t="shared" si="108"/>
        <v>0</v>
      </c>
      <c r="O379" s="109">
        <f>(SUMIF($B$21:B379,B379,$N$21:N379))</f>
        <v>0</v>
      </c>
      <c r="P379" s="109">
        <f t="shared" si="116"/>
        <v>-2.0833333333333335</v>
      </c>
      <c r="Q379" s="197"/>
      <c r="R379" s="107">
        <f t="shared" si="109"/>
        <v>0</v>
      </c>
      <c r="S379" s="109">
        <f t="shared" si="110"/>
        <v>0</v>
      </c>
      <c r="T379" s="109">
        <f t="shared" si="111"/>
        <v>0</v>
      </c>
      <c r="U379" s="109">
        <f t="shared" si="112"/>
        <v>0</v>
      </c>
      <c r="V379" s="109">
        <f t="shared" si="113"/>
        <v>0</v>
      </c>
      <c r="W379" s="109">
        <f t="shared" si="114"/>
        <v>0</v>
      </c>
      <c r="X379" s="196"/>
      <c r="Y379" s="198"/>
      <c r="Z379" s="198"/>
      <c r="AA379" s="196"/>
      <c r="AB379" s="196"/>
      <c r="AC379" s="196"/>
      <c r="AD379" s="199"/>
      <c r="AE379" s="109">
        <f t="shared" si="117"/>
        <v>-83.666666666666529</v>
      </c>
      <c r="AF379" s="109">
        <f t="shared" si="118"/>
        <v>7</v>
      </c>
      <c r="AG379" s="109">
        <f t="shared" si="119"/>
        <v>0.125</v>
      </c>
      <c r="AH379" s="190"/>
      <c r="AI379" s="190"/>
      <c r="AJ379" s="190"/>
      <c r="AK379" s="190"/>
      <c r="AL379" s="108">
        <f t="shared" si="115"/>
        <v>44554</v>
      </c>
      <c r="AM379" s="107">
        <f t="shared" si="121"/>
        <v>0</v>
      </c>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5">
        <f t="shared" si="122"/>
        <v>0</v>
      </c>
    </row>
    <row r="380" spans="1:61" ht="27.75" customHeight="1" x14ac:dyDescent="0.15">
      <c r="A380" s="112">
        <v>44555</v>
      </c>
      <c r="B380" s="111">
        <f t="shared" si="103"/>
        <v>52</v>
      </c>
      <c r="C380" s="111">
        <f t="shared" si="104"/>
        <v>6</v>
      </c>
      <c r="D380" s="110">
        <f t="shared" si="105"/>
        <v>1.1000000000000001</v>
      </c>
      <c r="E380" s="110">
        <f t="shared" si="106"/>
        <v>1</v>
      </c>
      <c r="F380" s="110">
        <f t="shared" si="107"/>
        <v>1</v>
      </c>
      <c r="G380" s="107">
        <f t="shared" si="120"/>
        <v>0</v>
      </c>
      <c r="H380" s="196"/>
      <c r="I380" s="196"/>
      <c r="J380" s="196"/>
      <c r="K380" s="196"/>
      <c r="L380" s="197"/>
      <c r="M380" s="197"/>
      <c r="N380" s="109">
        <f t="shared" si="108"/>
        <v>0</v>
      </c>
      <c r="O380" s="109">
        <f>(SUMIF($B$21:B380,B380,$N$21:N380))</f>
        <v>0</v>
      </c>
      <c r="P380" s="109">
        <f t="shared" si="116"/>
        <v>-2.0833333333333335</v>
      </c>
      <c r="Q380" s="197"/>
      <c r="R380" s="107">
        <f t="shared" si="109"/>
        <v>0</v>
      </c>
      <c r="S380" s="109">
        <f t="shared" si="110"/>
        <v>0</v>
      </c>
      <c r="T380" s="109">
        <f t="shared" si="111"/>
        <v>0</v>
      </c>
      <c r="U380" s="109">
        <f t="shared" si="112"/>
        <v>0</v>
      </c>
      <c r="V380" s="109">
        <f t="shared" si="113"/>
        <v>0</v>
      </c>
      <c r="W380" s="109">
        <f t="shared" si="114"/>
        <v>0</v>
      </c>
      <c r="X380" s="196"/>
      <c r="Y380" s="198"/>
      <c r="Z380" s="198"/>
      <c r="AA380" s="196"/>
      <c r="AB380" s="196"/>
      <c r="AC380" s="196"/>
      <c r="AD380" s="199"/>
      <c r="AE380" s="109">
        <f t="shared" si="117"/>
        <v>-83.666666666666529</v>
      </c>
      <c r="AF380" s="109">
        <f t="shared" si="118"/>
        <v>7</v>
      </c>
      <c r="AG380" s="109">
        <f t="shared" si="119"/>
        <v>0.125</v>
      </c>
      <c r="AH380" s="190"/>
      <c r="AI380" s="190"/>
      <c r="AJ380" s="190"/>
      <c r="AK380" s="190"/>
      <c r="AL380" s="108">
        <f t="shared" si="115"/>
        <v>44555</v>
      </c>
      <c r="AM380" s="107">
        <f t="shared" si="121"/>
        <v>0</v>
      </c>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5">
        <f t="shared" si="122"/>
        <v>0</v>
      </c>
    </row>
    <row r="381" spans="1:61" ht="27.75" customHeight="1" x14ac:dyDescent="0.15">
      <c r="A381" s="112">
        <v>44556</v>
      </c>
      <c r="B381" s="111">
        <f t="shared" si="103"/>
        <v>52</v>
      </c>
      <c r="C381" s="111">
        <f t="shared" si="104"/>
        <v>7</v>
      </c>
      <c r="D381" s="110">
        <f t="shared" si="105"/>
        <v>1.1000000000000001</v>
      </c>
      <c r="E381" s="110">
        <f t="shared" si="106"/>
        <v>1</v>
      </c>
      <c r="F381" s="110">
        <f t="shared" si="107"/>
        <v>1</v>
      </c>
      <c r="G381" s="107">
        <f t="shared" si="120"/>
        <v>0</v>
      </c>
      <c r="H381" s="196"/>
      <c r="I381" s="196"/>
      <c r="J381" s="196"/>
      <c r="K381" s="196"/>
      <c r="L381" s="197"/>
      <c r="M381" s="197"/>
      <c r="N381" s="109">
        <f t="shared" si="108"/>
        <v>0</v>
      </c>
      <c r="O381" s="109">
        <f>(SUMIF($B$21:B381,B381,$N$21:N381))</f>
        <v>0</v>
      </c>
      <c r="P381" s="109">
        <f t="shared" si="116"/>
        <v>-2.0833333333333335</v>
      </c>
      <c r="Q381" s="197"/>
      <c r="R381" s="107">
        <f t="shared" si="109"/>
        <v>0</v>
      </c>
      <c r="S381" s="109">
        <f t="shared" si="110"/>
        <v>0</v>
      </c>
      <c r="T381" s="109">
        <f t="shared" si="111"/>
        <v>0</v>
      </c>
      <c r="U381" s="109">
        <f t="shared" si="112"/>
        <v>0</v>
      </c>
      <c r="V381" s="109">
        <f t="shared" si="113"/>
        <v>0</v>
      </c>
      <c r="W381" s="109">
        <f t="shared" si="114"/>
        <v>0</v>
      </c>
      <c r="X381" s="196"/>
      <c r="Y381" s="198"/>
      <c r="Z381" s="198"/>
      <c r="AA381" s="196"/>
      <c r="AB381" s="196"/>
      <c r="AC381" s="196"/>
      <c r="AD381" s="199"/>
      <c r="AE381" s="109">
        <f t="shared" si="117"/>
        <v>-83.666666666666529</v>
      </c>
      <c r="AF381" s="109">
        <f t="shared" si="118"/>
        <v>7</v>
      </c>
      <c r="AG381" s="109">
        <f t="shared" si="119"/>
        <v>0.125</v>
      </c>
      <c r="AH381" s="190"/>
      <c r="AI381" s="190"/>
      <c r="AJ381" s="190"/>
      <c r="AK381" s="190"/>
      <c r="AL381" s="108">
        <f t="shared" si="115"/>
        <v>44556</v>
      </c>
      <c r="AM381" s="107">
        <f t="shared" si="121"/>
        <v>0</v>
      </c>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5">
        <f t="shared" si="122"/>
        <v>0</v>
      </c>
    </row>
    <row r="382" spans="1:61" ht="27.75" customHeight="1" x14ac:dyDescent="0.15">
      <c r="A382" s="112">
        <v>44557</v>
      </c>
      <c r="B382" s="111">
        <f t="shared" si="103"/>
        <v>52</v>
      </c>
      <c r="C382" s="111">
        <f t="shared" si="104"/>
        <v>1</v>
      </c>
      <c r="D382" s="110">
        <f t="shared" si="105"/>
        <v>1.1000000000000001</v>
      </c>
      <c r="E382" s="110">
        <f t="shared" si="106"/>
        <v>1</v>
      </c>
      <c r="F382" s="110">
        <f t="shared" si="107"/>
        <v>1</v>
      </c>
      <c r="G382" s="107">
        <f t="shared" si="120"/>
        <v>0</v>
      </c>
      <c r="H382" s="196"/>
      <c r="I382" s="196"/>
      <c r="J382" s="196"/>
      <c r="K382" s="196"/>
      <c r="L382" s="197"/>
      <c r="M382" s="197"/>
      <c r="N382" s="109">
        <f t="shared" si="108"/>
        <v>0</v>
      </c>
      <c r="O382" s="109">
        <f>(SUMIF($B$21:B382,B382,$N$21:N382))</f>
        <v>0</v>
      </c>
      <c r="P382" s="109">
        <f t="shared" si="116"/>
        <v>-2.0833333333333335</v>
      </c>
      <c r="Q382" s="197"/>
      <c r="R382" s="107">
        <f t="shared" si="109"/>
        <v>0</v>
      </c>
      <c r="S382" s="109">
        <f t="shared" si="110"/>
        <v>0</v>
      </c>
      <c r="T382" s="109">
        <f t="shared" si="111"/>
        <v>0</v>
      </c>
      <c r="U382" s="109">
        <f t="shared" si="112"/>
        <v>0</v>
      </c>
      <c r="V382" s="109">
        <f t="shared" si="113"/>
        <v>0</v>
      </c>
      <c r="W382" s="109">
        <f t="shared" si="114"/>
        <v>0</v>
      </c>
      <c r="X382" s="196"/>
      <c r="Y382" s="198"/>
      <c r="Z382" s="198"/>
      <c r="AA382" s="196"/>
      <c r="AB382" s="196"/>
      <c r="AC382" s="196"/>
      <c r="AD382" s="199"/>
      <c r="AE382" s="109">
        <f t="shared" si="117"/>
        <v>-83.666666666666529</v>
      </c>
      <c r="AF382" s="109">
        <f t="shared" si="118"/>
        <v>7</v>
      </c>
      <c r="AG382" s="109">
        <f t="shared" si="119"/>
        <v>0.125</v>
      </c>
      <c r="AH382" s="190"/>
      <c r="AI382" s="190"/>
      <c r="AJ382" s="190"/>
      <c r="AK382" s="190"/>
      <c r="AL382" s="108">
        <f t="shared" si="115"/>
        <v>44557</v>
      </c>
      <c r="AM382" s="107">
        <f t="shared" si="121"/>
        <v>0</v>
      </c>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5">
        <f t="shared" si="122"/>
        <v>0</v>
      </c>
    </row>
    <row r="383" spans="1:61" ht="27.75" customHeight="1" x14ac:dyDescent="0.15">
      <c r="A383" s="112">
        <v>44558</v>
      </c>
      <c r="B383" s="111">
        <f t="shared" si="103"/>
        <v>53</v>
      </c>
      <c r="C383" s="111">
        <f t="shared" si="104"/>
        <v>2</v>
      </c>
      <c r="D383" s="110">
        <f t="shared" si="105"/>
        <v>1.1000000000000001</v>
      </c>
      <c r="E383" s="110">
        <f t="shared" si="106"/>
        <v>1</v>
      </c>
      <c r="F383" s="110">
        <f t="shared" si="107"/>
        <v>1</v>
      </c>
      <c r="G383" s="107">
        <f t="shared" si="120"/>
        <v>0.33333333333333331</v>
      </c>
      <c r="H383" s="196"/>
      <c r="I383" s="196"/>
      <c r="J383" s="196"/>
      <c r="K383" s="196"/>
      <c r="L383" s="197"/>
      <c r="M383" s="197"/>
      <c r="N383" s="109">
        <f t="shared" si="108"/>
        <v>0</v>
      </c>
      <c r="O383" s="109">
        <f>(SUMIF($B$21:B383,B383,$N$21:N383))</f>
        <v>0</v>
      </c>
      <c r="P383" s="109">
        <f t="shared" si="116"/>
        <v>-2.0833333333333335</v>
      </c>
      <c r="Q383" s="197"/>
      <c r="R383" s="107">
        <f t="shared" si="109"/>
        <v>0</v>
      </c>
      <c r="S383" s="109">
        <f t="shared" si="110"/>
        <v>0</v>
      </c>
      <c r="T383" s="109">
        <f t="shared" si="111"/>
        <v>0</v>
      </c>
      <c r="U383" s="109">
        <f t="shared" si="112"/>
        <v>0</v>
      </c>
      <c r="V383" s="109">
        <f t="shared" si="113"/>
        <v>0</v>
      </c>
      <c r="W383" s="109">
        <f t="shared" si="114"/>
        <v>0</v>
      </c>
      <c r="X383" s="196"/>
      <c r="Y383" s="198"/>
      <c r="Z383" s="198"/>
      <c r="AA383" s="196"/>
      <c r="AB383" s="196"/>
      <c r="AC383" s="196"/>
      <c r="AD383" s="199"/>
      <c r="AE383" s="109">
        <f t="shared" si="117"/>
        <v>-83.999999999999858</v>
      </c>
      <c r="AF383" s="109">
        <f t="shared" si="118"/>
        <v>7</v>
      </c>
      <c r="AG383" s="109">
        <f t="shared" si="119"/>
        <v>0.125</v>
      </c>
      <c r="AH383" s="190"/>
      <c r="AI383" s="190"/>
      <c r="AJ383" s="190"/>
      <c r="AK383" s="190"/>
      <c r="AL383" s="108">
        <f t="shared" si="115"/>
        <v>44558</v>
      </c>
      <c r="AM383" s="107">
        <f t="shared" si="121"/>
        <v>0</v>
      </c>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5">
        <f t="shared" si="122"/>
        <v>0</v>
      </c>
    </row>
    <row r="384" spans="1:61" ht="27.75" customHeight="1" x14ac:dyDescent="0.15">
      <c r="A384" s="112">
        <v>44559</v>
      </c>
      <c r="B384" s="111">
        <f t="shared" si="103"/>
        <v>53</v>
      </c>
      <c r="C384" s="111">
        <f t="shared" si="104"/>
        <v>3</v>
      </c>
      <c r="D384" s="110">
        <f t="shared" si="105"/>
        <v>1.1000000000000001</v>
      </c>
      <c r="E384" s="110">
        <f t="shared" si="106"/>
        <v>1</v>
      </c>
      <c r="F384" s="110">
        <f t="shared" si="107"/>
        <v>1</v>
      </c>
      <c r="G384" s="107">
        <f t="shared" si="120"/>
        <v>0.33333333333333331</v>
      </c>
      <c r="H384" s="196"/>
      <c r="I384" s="196"/>
      <c r="J384" s="196"/>
      <c r="K384" s="196"/>
      <c r="L384" s="197"/>
      <c r="M384" s="197"/>
      <c r="N384" s="109">
        <f t="shared" si="108"/>
        <v>0</v>
      </c>
      <c r="O384" s="109">
        <f>(SUMIF($B$21:B384,B384,$N$21:N384))</f>
        <v>0</v>
      </c>
      <c r="P384" s="109">
        <f t="shared" si="116"/>
        <v>-2.0833333333333335</v>
      </c>
      <c r="Q384" s="197"/>
      <c r="R384" s="107">
        <f t="shared" si="109"/>
        <v>0</v>
      </c>
      <c r="S384" s="109">
        <f t="shared" si="110"/>
        <v>0</v>
      </c>
      <c r="T384" s="109">
        <f t="shared" si="111"/>
        <v>0</v>
      </c>
      <c r="U384" s="109">
        <f t="shared" si="112"/>
        <v>0</v>
      </c>
      <c r="V384" s="109">
        <f t="shared" si="113"/>
        <v>0</v>
      </c>
      <c r="W384" s="109">
        <f t="shared" si="114"/>
        <v>0</v>
      </c>
      <c r="X384" s="196"/>
      <c r="Y384" s="198"/>
      <c r="Z384" s="198"/>
      <c r="AA384" s="196"/>
      <c r="AB384" s="196"/>
      <c r="AC384" s="196"/>
      <c r="AD384" s="199"/>
      <c r="AE384" s="109">
        <f t="shared" si="117"/>
        <v>-84.333333333333186</v>
      </c>
      <c r="AF384" s="109">
        <f t="shared" si="118"/>
        <v>7</v>
      </c>
      <c r="AG384" s="109">
        <f t="shared" si="119"/>
        <v>0.125</v>
      </c>
      <c r="AH384" s="190"/>
      <c r="AI384" s="190"/>
      <c r="AJ384" s="190"/>
      <c r="AK384" s="190"/>
      <c r="AL384" s="108">
        <f t="shared" si="115"/>
        <v>44559</v>
      </c>
      <c r="AM384" s="107">
        <f t="shared" si="121"/>
        <v>0</v>
      </c>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5">
        <f t="shared" si="122"/>
        <v>0</v>
      </c>
    </row>
    <row r="385" spans="1:61" ht="27.75" customHeight="1" x14ac:dyDescent="0.15">
      <c r="A385" s="112">
        <v>44560</v>
      </c>
      <c r="B385" s="111">
        <f t="shared" si="103"/>
        <v>53</v>
      </c>
      <c r="C385" s="111">
        <f t="shared" si="104"/>
        <v>4</v>
      </c>
      <c r="D385" s="110">
        <f t="shared" si="105"/>
        <v>1.1000000000000001</v>
      </c>
      <c r="E385" s="110">
        <f t="shared" si="106"/>
        <v>1</v>
      </c>
      <c r="F385" s="110">
        <f t="shared" si="107"/>
        <v>1</v>
      </c>
      <c r="G385" s="107">
        <f t="shared" si="120"/>
        <v>0.33333333333333298</v>
      </c>
      <c r="H385" s="196"/>
      <c r="I385" s="196"/>
      <c r="J385" s="196"/>
      <c r="K385" s="196"/>
      <c r="L385" s="197"/>
      <c r="M385" s="197"/>
      <c r="N385" s="109">
        <f t="shared" si="108"/>
        <v>0</v>
      </c>
      <c r="O385" s="109">
        <f>(SUMIF($B$21:B385,B385,$N$21:N385))</f>
        <v>0</v>
      </c>
      <c r="P385" s="109">
        <f t="shared" si="116"/>
        <v>-2.0833333333333335</v>
      </c>
      <c r="Q385" s="197"/>
      <c r="R385" s="107">
        <f t="shared" si="109"/>
        <v>0</v>
      </c>
      <c r="S385" s="109">
        <f t="shared" si="110"/>
        <v>0</v>
      </c>
      <c r="T385" s="109">
        <f t="shared" si="111"/>
        <v>0</v>
      </c>
      <c r="U385" s="109">
        <f t="shared" si="112"/>
        <v>0</v>
      </c>
      <c r="V385" s="109">
        <f t="shared" si="113"/>
        <v>0</v>
      </c>
      <c r="W385" s="109">
        <f t="shared" si="114"/>
        <v>0</v>
      </c>
      <c r="X385" s="196"/>
      <c r="Y385" s="198"/>
      <c r="Z385" s="198"/>
      <c r="AA385" s="196"/>
      <c r="AB385" s="196"/>
      <c r="AC385" s="196"/>
      <c r="AD385" s="199"/>
      <c r="AE385" s="109">
        <f t="shared" si="117"/>
        <v>-84.666666666666515</v>
      </c>
      <c r="AF385" s="109">
        <f t="shared" si="118"/>
        <v>7</v>
      </c>
      <c r="AG385" s="109">
        <f t="shared" si="119"/>
        <v>0.125</v>
      </c>
      <c r="AH385" s="190"/>
      <c r="AI385" s="190"/>
      <c r="AJ385" s="190"/>
      <c r="AK385" s="190"/>
      <c r="AL385" s="108">
        <f t="shared" si="115"/>
        <v>44560</v>
      </c>
      <c r="AM385" s="107">
        <f t="shared" si="121"/>
        <v>0</v>
      </c>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5">
        <f t="shared" si="122"/>
        <v>0</v>
      </c>
    </row>
    <row r="386" spans="1:61" ht="27.75" hidden="1" customHeight="1" x14ac:dyDescent="0.15">
      <c r="A386" s="112">
        <v>44561</v>
      </c>
      <c r="B386" s="111">
        <f t="shared" si="103"/>
        <v>1</v>
      </c>
      <c r="C386" s="111">
        <f t="shared" si="104"/>
        <v>5</v>
      </c>
      <c r="D386" s="110">
        <f t="shared" si="105"/>
        <v>1.1000000000000001</v>
      </c>
      <c r="E386" s="110">
        <f t="shared" si="106"/>
        <v>1</v>
      </c>
      <c r="F386" s="110">
        <f t="shared" si="107"/>
        <v>1</v>
      </c>
      <c r="G386" s="107">
        <f t="shared" si="120"/>
        <v>0.33333333333333298</v>
      </c>
      <c r="H386" s="114"/>
      <c r="I386" s="114"/>
      <c r="J386" s="114"/>
      <c r="K386" s="114"/>
      <c r="L386" s="116"/>
      <c r="M386" s="116"/>
      <c r="N386" s="109">
        <f t="shared" si="108"/>
        <v>0</v>
      </c>
      <c r="O386" s="109">
        <f>(SUMIF($B$21:B386,B386,$N$21:N386))</f>
        <v>0</v>
      </c>
      <c r="P386" s="109">
        <f t="shared" si="116"/>
        <v>-2.0833333333333335</v>
      </c>
      <c r="Q386" s="116"/>
      <c r="R386" s="107">
        <f t="shared" si="109"/>
        <v>0</v>
      </c>
      <c r="S386" s="109">
        <f t="shared" si="110"/>
        <v>0</v>
      </c>
      <c r="T386" s="109">
        <f t="shared" si="111"/>
        <v>0</v>
      </c>
      <c r="U386" s="109">
        <f t="shared" si="112"/>
        <v>0</v>
      </c>
      <c r="V386" s="109">
        <f t="shared" si="113"/>
        <v>0</v>
      </c>
      <c r="W386" s="109">
        <f t="shared" si="114"/>
        <v>0</v>
      </c>
      <c r="X386" s="114"/>
      <c r="Y386" s="115"/>
      <c r="Z386" s="115"/>
      <c r="AA386" s="114"/>
      <c r="AB386" s="114"/>
      <c r="AC386" s="114"/>
      <c r="AD386" s="113"/>
      <c r="AE386" s="109">
        <f t="shared" si="117"/>
        <v>-84.999999999999844</v>
      </c>
      <c r="AF386" s="109">
        <f t="shared" si="118"/>
        <v>7</v>
      </c>
      <c r="AG386" s="109">
        <f t="shared" si="119"/>
        <v>0.125</v>
      </c>
      <c r="AH386" s="190"/>
      <c r="AI386" s="190"/>
      <c r="AJ386" s="190"/>
      <c r="AK386" s="190"/>
      <c r="AL386" s="108">
        <f t="shared" si="115"/>
        <v>44561</v>
      </c>
      <c r="AM386" s="107">
        <f t="shared" si="121"/>
        <v>0</v>
      </c>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5">
        <f t="shared" si="122"/>
        <v>0</v>
      </c>
    </row>
    <row r="387" spans="1:61" ht="15.75" customHeight="1" x14ac:dyDescent="0.15">
      <c r="A387" s="172"/>
      <c r="B387" s="172"/>
      <c r="C387" s="165"/>
      <c r="D387" s="165"/>
      <c r="E387" s="165"/>
      <c r="F387" s="165"/>
      <c r="G387" s="119"/>
      <c r="O387" s="119"/>
      <c r="Q387" s="164">
        <f t="shared" ref="Q387:Q450" si="123">IF((I387-H387+N(I387&lt;H387)+(K387-J387+N(K387&lt;J387))+L387-M387)&lt;=$AG$12,0,(I387-H387+N(I387&lt;H387)+(K387-J387+N(K387&lt;J387))+L387-M387)-$AG$12)</f>
        <v>0</v>
      </c>
      <c r="S387" s="164"/>
      <c r="U387" s="164"/>
      <c r="V387" s="164"/>
      <c r="W387" s="164"/>
      <c r="X387" s="168"/>
      <c r="Y387" s="168"/>
      <c r="Z387" s="168"/>
      <c r="AA387" s="168"/>
      <c r="AB387" s="168"/>
      <c r="AC387" s="168"/>
      <c r="AD387" s="167"/>
      <c r="AE387" s="166"/>
      <c r="AF387" s="119"/>
      <c r="AG387" s="119"/>
      <c r="AH387" s="119"/>
      <c r="AI387" s="119"/>
      <c r="AJ387" s="119"/>
      <c r="AK387" s="119"/>
      <c r="AL387" s="119"/>
      <c r="AM387" s="119"/>
    </row>
    <row r="388" spans="1:61" ht="15.75" customHeight="1" x14ac:dyDescent="0.15">
      <c r="A388" s="172"/>
      <c r="B388" s="172"/>
      <c r="C388" s="165"/>
      <c r="D388" s="165"/>
      <c r="E388" s="165"/>
      <c r="F388" s="165"/>
      <c r="G388" s="119"/>
      <c r="O388" s="119"/>
      <c r="Q388" s="164">
        <f t="shared" si="123"/>
        <v>0</v>
      </c>
      <c r="S388" s="164"/>
      <c r="U388" s="164"/>
      <c r="V388" s="164"/>
      <c r="W388" s="164"/>
      <c r="X388" s="168"/>
      <c r="Y388" s="168"/>
      <c r="Z388" s="168"/>
      <c r="AA388" s="168"/>
      <c r="AB388" s="168"/>
      <c r="AC388" s="168"/>
      <c r="AD388" s="167"/>
      <c r="AE388" s="166"/>
      <c r="AF388" s="119"/>
      <c r="AG388" s="119"/>
      <c r="AH388" s="119"/>
      <c r="AI388" s="119"/>
      <c r="AJ388" s="119"/>
      <c r="AK388" s="119"/>
      <c r="AL388" s="119"/>
      <c r="AM388" s="119"/>
    </row>
    <row r="389" spans="1:61" ht="15.75" customHeight="1" x14ac:dyDescent="0.15">
      <c r="A389" s="172"/>
      <c r="B389" s="172"/>
      <c r="C389" s="165"/>
      <c r="D389" s="165"/>
      <c r="E389" s="165"/>
      <c r="F389" s="165"/>
      <c r="G389" s="119"/>
      <c r="O389" s="119"/>
      <c r="Q389" s="164">
        <f t="shared" si="123"/>
        <v>0</v>
      </c>
      <c r="S389" s="164"/>
      <c r="U389" s="164"/>
      <c r="V389" s="164"/>
      <c r="W389" s="164"/>
      <c r="X389" s="168"/>
      <c r="Y389" s="168"/>
      <c r="Z389" s="168"/>
      <c r="AA389" s="168"/>
      <c r="AB389" s="168"/>
      <c r="AC389" s="168"/>
      <c r="AD389" s="167"/>
      <c r="AE389" s="166"/>
      <c r="AF389" s="119"/>
      <c r="AG389" s="119"/>
      <c r="AH389" s="119"/>
      <c r="AI389" s="119"/>
      <c r="AJ389" s="119"/>
      <c r="AK389" s="119"/>
      <c r="AL389" s="119"/>
      <c r="AM389" s="119"/>
    </row>
    <row r="390" spans="1:61" ht="15.75" customHeight="1" x14ac:dyDescent="0.15">
      <c r="A390" s="172"/>
      <c r="B390" s="172"/>
      <c r="C390" s="165"/>
      <c r="D390" s="165"/>
      <c r="E390" s="165"/>
      <c r="F390" s="165"/>
      <c r="G390" s="119"/>
      <c r="O390" s="119"/>
      <c r="Q390" s="164">
        <f t="shared" si="123"/>
        <v>0</v>
      </c>
      <c r="S390" s="164"/>
      <c r="U390" s="164"/>
      <c r="V390" s="164"/>
      <c r="W390" s="164"/>
      <c r="X390" s="168"/>
      <c r="Y390" s="168"/>
      <c r="Z390" s="168"/>
      <c r="AA390" s="168"/>
      <c r="AB390" s="168"/>
      <c r="AC390" s="168"/>
      <c r="AD390" s="167"/>
      <c r="AE390" s="166"/>
      <c r="AF390" s="119"/>
      <c r="AG390" s="119"/>
      <c r="AH390" s="119"/>
      <c r="AI390" s="119"/>
      <c r="AJ390" s="119"/>
      <c r="AK390" s="119"/>
      <c r="AL390" s="119"/>
      <c r="AM390" s="119"/>
    </row>
    <row r="391" spans="1:61" ht="15.75" customHeight="1" x14ac:dyDescent="0.15">
      <c r="A391" s="172"/>
      <c r="B391" s="172"/>
      <c r="C391" s="165"/>
      <c r="D391" s="165"/>
      <c r="E391" s="165"/>
      <c r="F391" s="165"/>
      <c r="G391" s="119"/>
      <c r="O391" s="119"/>
      <c r="Q391" s="164">
        <f t="shared" si="123"/>
        <v>0</v>
      </c>
      <c r="S391" s="164"/>
      <c r="U391" s="164"/>
      <c r="V391" s="164"/>
      <c r="W391" s="164"/>
      <c r="X391" s="168"/>
      <c r="Y391" s="168"/>
      <c r="Z391" s="168"/>
      <c r="AA391" s="168"/>
      <c r="AB391" s="168"/>
      <c r="AC391" s="168"/>
      <c r="AD391" s="167"/>
      <c r="AE391" s="166"/>
      <c r="AF391" s="119"/>
      <c r="AG391" s="119"/>
      <c r="AH391" s="119"/>
      <c r="AI391" s="119"/>
      <c r="AJ391" s="119"/>
      <c r="AK391" s="119"/>
      <c r="AL391" s="119"/>
      <c r="AM391" s="119"/>
    </row>
    <row r="392" spans="1:61" ht="15.75" customHeight="1" x14ac:dyDescent="0.15">
      <c r="A392" s="172"/>
      <c r="B392" s="172"/>
      <c r="C392" s="165"/>
      <c r="D392" s="165"/>
      <c r="E392" s="165"/>
      <c r="F392" s="165"/>
      <c r="G392" s="119"/>
      <c r="O392" s="119"/>
      <c r="Q392" s="164">
        <f t="shared" si="123"/>
        <v>0</v>
      </c>
      <c r="S392" s="164"/>
      <c r="U392" s="164"/>
      <c r="V392" s="164"/>
      <c r="W392" s="164"/>
      <c r="X392" s="168"/>
      <c r="Y392" s="168"/>
      <c r="Z392" s="168"/>
      <c r="AA392" s="168"/>
      <c r="AB392" s="168"/>
      <c r="AC392" s="168"/>
      <c r="AD392" s="167"/>
      <c r="AE392" s="166"/>
      <c r="AF392" s="119"/>
      <c r="AG392" s="119"/>
      <c r="AH392" s="119"/>
      <c r="AI392" s="119"/>
      <c r="AJ392" s="119"/>
      <c r="AK392" s="119"/>
      <c r="AL392" s="119"/>
      <c r="AM392" s="119"/>
    </row>
    <row r="393" spans="1:61" ht="15.75" customHeight="1" x14ac:dyDescent="0.15">
      <c r="A393" s="172"/>
      <c r="B393" s="172"/>
      <c r="C393" s="165"/>
      <c r="D393" s="165"/>
      <c r="E393" s="165"/>
      <c r="F393" s="165"/>
      <c r="G393" s="119"/>
      <c r="O393" s="119"/>
      <c r="Q393" s="164">
        <f t="shared" si="123"/>
        <v>0</v>
      </c>
      <c r="S393" s="164"/>
      <c r="U393" s="164"/>
      <c r="V393" s="164"/>
      <c r="W393" s="164"/>
      <c r="X393" s="168"/>
      <c r="Y393" s="168"/>
      <c r="Z393" s="168"/>
      <c r="AA393" s="168"/>
      <c r="AB393" s="168"/>
      <c r="AC393" s="168"/>
      <c r="AD393" s="167"/>
      <c r="AE393" s="166"/>
      <c r="AF393" s="119"/>
      <c r="AG393" s="119"/>
      <c r="AH393" s="119"/>
      <c r="AI393" s="119"/>
      <c r="AJ393" s="119"/>
      <c r="AK393" s="119"/>
      <c r="AL393" s="119"/>
      <c r="AM393" s="119"/>
    </row>
    <row r="394" spans="1:61" ht="15.75" customHeight="1" x14ac:dyDescent="0.15">
      <c r="A394" s="172"/>
      <c r="B394" s="172"/>
      <c r="C394" s="165"/>
      <c r="D394" s="165"/>
      <c r="E394" s="165"/>
      <c r="F394" s="165"/>
      <c r="G394" s="119"/>
      <c r="H394" s="171"/>
      <c r="I394" s="170"/>
      <c r="J394" s="170"/>
      <c r="K394" s="170"/>
      <c r="L394" s="170"/>
      <c r="M394" s="170"/>
      <c r="N394" s="170"/>
      <c r="O394" s="119"/>
      <c r="P394" s="169"/>
      <c r="Q394" s="164">
        <f t="shared" si="123"/>
        <v>0</v>
      </c>
      <c r="R394" s="170"/>
      <c r="S394" s="164"/>
      <c r="T394" s="169"/>
      <c r="U394" s="164"/>
      <c r="V394" s="164"/>
      <c r="W394" s="164"/>
      <c r="X394" s="168"/>
      <c r="Y394" s="168"/>
      <c r="Z394" s="168"/>
      <c r="AA394" s="168"/>
      <c r="AB394" s="168"/>
      <c r="AC394" s="168"/>
      <c r="AD394" s="167"/>
      <c r="AE394" s="166"/>
      <c r="AF394" s="119"/>
      <c r="AG394" s="119"/>
      <c r="AH394" s="119"/>
      <c r="AI394" s="119"/>
      <c r="AJ394" s="119"/>
      <c r="AK394" s="119"/>
      <c r="AL394" s="119"/>
      <c r="AM394" s="119"/>
    </row>
    <row r="395" spans="1:61" ht="15.75" customHeight="1" x14ac:dyDescent="0.15">
      <c r="A395" s="172"/>
      <c r="B395" s="172"/>
      <c r="C395" s="165"/>
      <c r="D395" s="165"/>
      <c r="E395" s="165"/>
      <c r="F395" s="165"/>
      <c r="G395" s="119"/>
      <c r="H395" s="171"/>
      <c r="I395" s="170"/>
      <c r="J395" s="170"/>
      <c r="K395" s="170"/>
      <c r="L395" s="170"/>
      <c r="M395" s="170"/>
      <c r="N395" s="170"/>
      <c r="O395" s="119"/>
      <c r="P395" s="169"/>
      <c r="Q395" s="164">
        <f t="shared" si="123"/>
        <v>0</v>
      </c>
      <c r="R395" s="170"/>
      <c r="S395" s="164"/>
      <c r="T395" s="169"/>
      <c r="U395" s="164"/>
      <c r="V395" s="164"/>
      <c r="W395" s="164"/>
      <c r="X395" s="168"/>
      <c r="Y395" s="168"/>
      <c r="Z395" s="168"/>
      <c r="AA395" s="168"/>
      <c r="AB395" s="168"/>
      <c r="AC395" s="168"/>
      <c r="AD395" s="167"/>
      <c r="AE395" s="166"/>
      <c r="AF395" s="119"/>
      <c r="AG395" s="119"/>
      <c r="AH395" s="119"/>
      <c r="AI395" s="119"/>
      <c r="AJ395" s="119"/>
      <c r="AK395" s="119"/>
      <c r="AL395" s="119"/>
      <c r="AM395" s="119"/>
    </row>
    <row r="396" spans="1:61" ht="15.75" customHeight="1" x14ac:dyDescent="0.15">
      <c r="A396" s="172"/>
      <c r="B396" s="172"/>
      <c r="C396" s="165"/>
      <c r="D396" s="165"/>
      <c r="E396" s="165"/>
      <c r="F396" s="165"/>
      <c r="G396" s="119"/>
      <c r="H396" s="171"/>
      <c r="I396" s="170"/>
      <c r="J396" s="170"/>
      <c r="K396" s="170"/>
      <c r="L396" s="170"/>
      <c r="M396" s="170"/>
      <c r="N396" s="170"/>
      <c r="O396" s="119"/>
      <c r="P396" s="169"/>
      <c r="Q396" s="164">
        <f t="shared" si="123"/>
        <v>0</v>
      </c>
      <c r="R396" s="170"/>
      <c r="S396" s="164"/>
      <c r="T396" s="169"/>
      <c r="U396" s="164"/>
      <c r="V396" s="164"/>
      <c r="W396" s="164"/>
      <c r="X396" s="168"/>
      <c r="Y396" s="168"/>
      <c r="Z396" s="168"/>
      <c r="AA396" s="168"/>
      <c r="AB396" s="168"/>
      <c r="AC396" s="168"/>
      <c r="AD396" s="167"/>
      <c r="AE396" s="166"/>
      <c r="AF396" s="119"/>
      <c r="AG396" s="119"/>
      <c r="AH396" s="119"/>
      <c r="AI396" s="119"/>
      <c r="AJ396" s="119"/>
      <c r="AK396" s="119"/>
      <c r="AL396" s="119"/>
      <c r="AM396" s="119"/>
    </row>
    <row r="397" spans="1:61" ht="15.75" customHeight="1" x14ac:dyDescent="0.15">
      <c r="A397" s="172"/>
      <c r="B397" s="172"/>
      <c r="C397" s="165"/>
      <c r="D397" s="165"/>
      <c r="E397" s="165"/>
      <c r="F397" s="165"/>
      <c r="G397" s="119"/>
      <c r="H397" s="171"/>
      <c r="I397" s="170"/>
      <c r="J397" s="170"/>
      <c r="K397" s="170"/>
      <c r="L397" s="170"/>
      <c r="M397" s="170"/>
      <c r="N397" s="170"/>
      <c r="O397" s="119"/>
      <c r="P397" s="169"/>
      <c r="Q397" s="164">
        <f t="shared" si="123"/>
        <v>0</v>
      </c>
      <c r="R397" s="170"/>
      <c r="S397" s="164"/>
      <c r="T397" s="169"/>
      <c r="U397" s="164"/>
      <c r="V397" s="164"/>
      <c r="W397" s="164"/>
      <c r="X397" s="168"/>
      <c r="Y397" s="168"/>
      <c r="Z397" s="168"/>
      <c r="AA397" s="168"/>
      <c r="AB397" s="168"/>
      <c r="AC397" s="168"/>
      <c r="AD397" s="167"/>
      <c r="AE397" s="166"/>
      <c r="AF397" s="119"/>
      <c r="AG397" s="119"/>
      <c r="AH397" s="119"/>
      <c r="AI397" s="119"/>
      <c r="AJ397" s="119"/>
      <c r="AK397" s="119"/>
      <c r="AL397" s="119"/>
      <c r="AM397" s="119"/>
    </row>
    <row r="398" spans="1:61" ht="15.75" customHeight="1" x14ac:dyDescent="0.15">
      <c r="A398" s="172"/>
      <c r="B398" s="172"/>
      <c r="C398" s="165"/>
      <c r="D398" s="165"/>
      <c r="E398" s="165"/>
      <c r="F398" s="165"/>
      <c r="G398" s="119"/>
      <c r="H398" s="171"/>
      <c r="I398" s="170"/>
      <c r="J398" s="170"/>
      <c r="K398" s="170"/>
      <c r="L398" s="170"/>
      <c r="M398" s="170"/>
      <c r="N398" s="170"/>
      <c r="O398" s="119"/>
      <c r="P398" s="169"/>
      <c r="Q398" s="164">
        <f t="shared" si="123"/>
        <v>0</v>
      </c>
      <c r="R398" s="170"/>
      <c r="S398" s="164"/>
      <c r="T398" s="169"/>
      <c r="U398" s="164"/>
      <c r="V398" s="164"/>
      <c r="W398" s="164"/>
      <c r="X398" s="168"/>
      <c r="Y398" s="168"/>
      <c r="Z398" s="168"/>
      <c r="AA398" s="168"/>
      <c r="AB398" s="168"/>
      <c r="AC398" s="168"/>
      <c r="AD398" s="167"/>
      <c r="AE398" s="166"/>
      <c r="AF398" s="119"/>
      <c r="AG398" s="119"/>
      <c r="AH398" s="119"/>
      <c r="AI398" s="119"/>
      <c r="AJ398" s="119"/>
      <c r="AK398" s="119"/>
      <c r="AL398" s="119"/>
      <c r="AM398" s="119"/>
    </row>
    <row r="399" spans="1:61" ht="15.75" customHeight="1" x14ac:dyDescent="0.15">
      <c r="A399" s="172"/>
      <c r="B399" s="172"/>
      <c r="C399" s="165"/>
      <c r="D399" s="165"/>
      <c r="E399" s="165"/>
      <c r="F399" s="165"/>
      <c r="G399" s="119"/>
      <c r="H399" s="171"/>
      <c r="I399" s="170"/>
      <c r="J399" s="170"/>
      <c r="K399" s="170"/>
      <c r="L399" s="170"/>
      <c r="M399" s="170"/>
      <c r="N399" s="170"/>
      <c r="O399" s="119"/>
      <c r="P399" s="169"/>
      <c r="Q399" s="164">
        <f t="shared" si="123"/>
        <v>0</v>
      </c>
      <c r="R399" s="170"/>
      <c r="S399" s="164"/>
      <c r="T399" s="169"/>
      <c r="U399" s="164"/>
      <c r="V399" s="164"/>
      <c r="W399" s="164"/>
      <c r="X399" s="168"/>
      <c r="Y399" s="168"/>
      <c r="Z399" s="168"/>
      <c r="AA399" s="168"/>
      <c r="AB399" s="168"/>
      <c r="AC399" s="168"/>
      <c r="AD399" s="167"/>
      <c r="AE399" s="166"/>
      <c r="AF399" s="119"/>
      <c r="AG399" s="119"/>
      <c r="AH399" s="119"/>
      <c r="AI399" s="119"/>
      <c r="AJ399" s="119"/>
      <c r="AK399" s="119"/>
      <c r="AL399" s="119"/>
      <c r="AM399" s="119"/>
    </row>
    <row r="400" spans="1:61" ht="15.75" customHeight="1" x14ac:dyDescent="0.15">
      <c r="A400" s="172"/>
      <c r="B400" s="172"/>
      <c r="C400" s="165"/>
      <c r="D400" s="165"/>
      <c r="E400" s="165"/>
      <c r="F400" s="165"/>
      <c r="G400" s="119"/>
      <c r="H400" s="171"/>
      <c r="I400" s="170"/>
      <c r="J400" s="170"/>
      <c r="K400" s="170"/>
      <c r="L400" s="170"/>
      <c r="M400" s="170"/>
      <c r="N400" s="170"/>
      <c r="O400" s="119"/>
      <c r="P400" s="169"/>
      <c r="Q400" s="164">
        <f t="shared" si="123"/>
        <v>0</v>
      </c>
      <c r="R400" s="170"/>
      <c r="S400" s="164"/>
      <c r="T400" s="169"/>
      <c r="U400" s="164"/>
      <c r="V400" s="164"/>
      <c r="W400" s="164"/>
      <c r="X400" s="168"/>
      <c r="Y400" s="168"/>
      <c r="Z400" s="168"/>
      <c r="AA400" s="168"/>
      <c r="AB400" s="168"/>
      <c r="AC400" s="168"/>
      <c r="AD400" s="167"/>
      <c r="AE400" s="166"/>
      <c r="AF400" s="119"/>
      <c r="AG400" s="119"/>
      <c r="AH400" s="119"/>
      <c r="AI400" s="119"/>
      <c r="AJ400" s="119"/>
      <c r="AK400" s="119"/>
      <c r="AL400" s="119"/>
      <c r="AM400" s="119"/>
    </row>
    <row r="401" spans="1:39" ht="15.75" customHeight="1" x14ac:dyDescent="0.15">
      <c r="A401" s="172"/>
      <c r="B401" s="172"/>
      <c r="C401" s="165"/>
      <c r="D401" s="165"/>
      <c r="E401" s="165"/>
      <c r="F401" s="165"/>
      <c r="G401" s="119"/>
      <c r="H401" s="171"/>
      <c r="I401" s="170"/>
      <c r="J401" s="170"/>
      <c r="K401" s="170"/>
      <c r="L401" s="170"/>
      <c r="M401" s="170"/>
      <c r="N401" s="170"/>
      <c r="O401" s="119"/>
      <c r="P401" s="169"/>
      <c r="Q401" s="164">
        <f t="shared" si="123"/>
        <v>0</v>
      </c>
      <c r="R401" s="170"/>
      <c r="S401" s="164"/>
      <c r="T401" s="169"/>
      <c r="U401" s="164"/>
      <c r="V401" s="164"/>
      <c r="W401" s="164"/>
      <c r="X401" s="168"/>
      <c r="Y401" s="168"/>
      <c r="Z401" s="168"/>
      <c r="AA401" s="168"/>
      <c r="AB401" s="168"/>
      <c r="AC401" s="168"/>
      <c r="AD401" s="167"/>
      <c r="AE401" s="166"/>
      <c r="AF401" s="119"/>
      <c r="AG401" s="119"/>
      <c r="AH401" s="119"/>
      <c r="AI401" s="119"/>
      <c r="AJ401" s="119"/>
      <c r="AK401" s="119"/>
      <c r="AL401" s="119"/>
      <c r="AM401" s="119"/>
    </row>
    <row r="402" spans="1:39" ht="15.75" customHeight="1" x14ac:dyDescent="0.15">
      <c r="A402" s="172"/>
      <c r="B402" s="172"/>
      <c r="C402" s="165"/>
      <c r="D402" s="165"/>
      <c r="E402" s="165"/>
      <c r="F402" s="165"/>
      <c r="G402" s="119"/>
      <c r="H402" s="171"/>
      <c r="I402" s="170"/>
      <c r="J402" s="170"/>
      <c r="K402" s="170"/>
      <c r="L402" s="170"/>
      <c r="M402" s="170"/>
      <c r="N402" s="170"/>
      <c r="O402" s="119"/>
      <c r="P402" s="169"/>
      <c r="Q402" s="164">
        <f t="shared" si="123"/>
        <v>0</v>
      </c>
      <c r="R402" s="170"/>
      <c r="S402" s="164"/>
      <c r="T402" s="169"/>
      <c r="U402" s="164"/>
      <c r="V402" s="164"/>
      <c r="W402" s="164"/>
      <c r="X402" s="168"/>
      <c r="Y402" s="168"/>
      <c r="Z402" s="168"/>
      <c r="AA402" s="168"/>
      <c r="AB402" s="168"/>
      <c r="AC402" s="168"/>
      <c r="AD402" s="167"/>
      <c r="AE402" s="166"/>
      <c r="AF402" s="119"/>
      <c r="AG402" s="119"/>
      <c r="AH402" s="119"/>
      <c r="AI402" s="119"/>
      <c r="AJ402" s="119"/>
      <c r="AK402" s="119"/>
      <c r="AL402" s="119"/>
      <c r="AM402" s="119"/>
    </row>
    <row r="403" spans="1:39" ht="15.75" customHeight="1" x14ac:dyDescent="0.15">
      <c r="A403" s="172"/>
      <c r="B403" s="172"/>
      <c r="C403" s="165"/>
      <c r="D403" s="165"/>
      <c r="E403" s="165"/>
      <c r="F403" s="165"/>
      <c r="G403" s="119"/>
      <c r="H403" s="171"/>
      <c r="I403" s="170"/>
      <c r="J403" s="170"/>
      <c r="K403" s="170"/>
      <c r="L403" s="170"/>
      <c r="M403" s="170"/>
      <c r="N403" s="170"/>
      <c r="O403" s="119"/>
      <c r="P403" s="169"/>
      <c r="Q403" s="164">
        <f t="shared" si="123"/>
        <v>0</v>
      </c>
      <c r="R403" s="170"/>
      <c r="S403" s="164"/>
      <c r="T403" s="169"/>
      <c r="U403" s="164"/>
      <c r="V403" s="164"/>
      <c r="W403" s="164"/>
      <c r="X403" s="168"/>
      <c r="Y403" s="168"/>
      <c r="Z403" s="168"/>
      <c r="AA403" s="168"/>
      <c r="AB403" s="168"/>
      <c r="AC403" s="168"/>
      <c r="AD403" s="167"/>
      <c r="AE403" s="166"/>
      <c r="AF403" s="119"/>
      <c r="AG403" s="119"/>
      <c r="AH403" s="119"/>
      <c r="AI403" s="119"/>
      <c r="AJ403" s="119"/>
      <c r="AK403" s="119"/>
      <c r="AL403" s="119"/>
      <c r="AM403" s="119"/>
    </row>
    <row r="404" spans="1:39" ht="15.75" customHeight="1" x14ac:dyDescent="0.15">
      <c r="A404" s="172"/>
      <c r="B404" s="172"/>
      <c r="C404" s="165"/>
      <c r="D404" s="165"/>
      <c r="E404" s="165"/>
      <c r="F404" s="165"/>
      <c r="G404" s="119"/>
      <c r="H404" s="171"/>
      <c r="I404" s="170"/>
      <c r="J404" s="170"/>
      <c r="K404" s="170"/>
      <c r="L404" s="170"/>
      <c r="M404" s="170"/>
      <c r="N404" s="170"/>
      <c r="O404" s="119"/>
      <c r="P404" s="169"/>
      <c r="Q404" s="164">
        <f t="shared" si="123"/>
        <v>0</v>
      </c>
      <c r="R404" s="170"/>
      <c r="S404" s="164"/>
      <c r="T404" s="169"/>
      <c r="U404" s="164"/>
      <c r="V404" s="164"/>
      <c r="W404" s="164"/>
      <c r="X404" s="168"/>
      <c r="Y404" s="168"/>
      <c r="Z404" s="168"/>
      <c r="AA404" s="168"/>
      <c r="AB404" s="168"/>
      <c r="AC404" s="168"/>
      <c r="AD404" s="167"/>
      <c r="AE404" s="166"/>
      <c r="AF404" s="119"/>
      <c r="AG404" s="119"/>
      <c r="AH404" s="119"/>
      <c r="AI404" s="119"/>
      <c r="AJ404" s="119"/>
      <c r="AK404" s="119"/>
      <c r="AL404" s="119"/>
      <c r="AM404" s="119"/>
    </row>
    <row r="405" spans="1:39" ht="15.75" customHeight="1" x14ac:dyDescent="0.15">
      <c r="A405" s="172"/>
      <c r="B405" s="172"/>
      <c r="C405" s="165"/>
      <c r="D405" s="165"/>
      <c r="E405" s="165"/>
      <c r="F405" s="165"/>
      <c r="G405" s="119"/>
      <c r="H405" s="171"/>
      <c r="I405" s="170"/>
      <c r="J405" s="170"/>
      <c r="K405" s="170"/>
      <c r="L405" s="170"/>
      <c r="M405" s="170"/>
      <c r="N405" s="170"/>
      <c r="O405" s="119"/>
      <c r="P405" s="169"/>
      <c r="Q405" s="164">
        <f t="shared" si="123"/>
        <v>0</v>
      </c>
      <c r="R405" s="170"/>
      <c r="S405" s="164"/>
      <c r="T405" s="169"/>
      <c r="U405" s="164"/>
      <c r="V405" s="164"/>
      <c r="W405" s="164"/>
      <c r="X405" s="168"/>
      <c r="Y405" s="168"/>
      <c r="Z405" s="168"/>
      <c r="AA405" s="168"/>
      <c r="AB405" s="168"/>
      <c r="AC405" s="168"/>
      <c r="AD405" s="167"/>
      <c r="AE405" s="166"/>
      <c r="AF405" s="119"/>
      <c r="AG405" s="119"/>
      <c r="AH405" s="119"/>
      <c r="AI405" s="119"/>
      <c r="AJ405" s="119"/>
      <c r="AK405" s="119"/>
      <c r="AL405" s="119"/>
      <c r="AM405" s="119"/>
    </row>
    <row r="406" spans="1:39" ht="15.75" customHeight="1" x14ac:dyDescent="0.15">
      <c r="A406" s="172"/>
      <c r="B406" s="172"/>
      <c r="C406" s="165"/>
      <c r="D406" s="165"/>
      <c r="E406" s="165"/>
      <c r="F406" s="165"/>
      <c r="G406" s="119"/>
      <c r="H406" s="171"/>
      <c r="I406" s="170"/>
      <c r="J406" s="170"/>
      <c r="K406" s="170"/>
      <c r="L406" s="170"/>
      <c r="M406" s="170"/>
      <c r="N406" s="170"/>
      <c r="O406" s="119"/>
      <c r="P406" s="169"/>
      <c r="Q406" s="164">
        <f t="shared" si="123"/>
        <v>0</v>
      </c>
      <c r="R406" s="170"/>
      <c r="S406" s="164"/>
      <c r="T406" s="169"/>
      <c r="U406" s="164"/>
      <c r="V406" s="164"/>
      <c r="W406" s="164"/>
      <c r="X406" s="168"/>
      <c r="Y406" s="168"/>
      <c r="Z406" s="168"/>
      <c r="AA406" s="168"/>
      <c r="AB406" s="168"/>
      <c r="AC406" s="168"/>
      <c r="AD406" s="167"/>
      <c r="AE406" s="166"/>
      <c r="AF406" s="119"/>
      <c r="AG406" s="119"/>
      <c r="AH406" s="119"/>
      <c r="AI406" s="119"/>
      <c r="AJ406" s="119"/>
      <c r="AK406" s="119"/>
      <c r="AL406" s="119"/>
      <c r="AM406" s="119"/>
    </row>
    <row r="407" spans="1:39" ht="15.75" customHeight="1" x14ac:dyDescent="0.15">
      <c r="A407" s="172"/>
      <c r="B407" s="172"/>
      <c r="C407" s="165"/>
      <c r="D407" s="165"/>
      <c r="E407" s="165"/>
      <c r="F407" s="165"/>
      <c r="G407" s="119"/>
      <c r="H407" s="171"/>
      <c r="I407" s="170"/>
      <c r="J407" s="170"/>
      <c r="K407" s="170"/>
      <c r="L407" s="170"/>
      <c r="M407" s="170"/>
      <c r="N407" s="170"/>
      <c r="O407" s="119"/>
      <c r="P407" s="169"/>
      <c r="Q407" s="164">
        <f t="shared" si="123"/>
        <v>0</v>
      </c>
      <c r="R407" s="170"/>
      <c r="S407" s="164"/>
      <c r="T407" s="169"/>
      <c r="U407" s="164"/>
      <c r="V407" s="164"/>
      <c r="W407" s="164"/>
      <c r="X407" s="168"/>
      <c r="Y407" s="168"/>
      <c r="Z407" s="168"/>
      <c r="AA407" s="168"/>
      <c r="AB407" s="168"/>
      <c r="AC407" s="168"/>
      <c r="AD407" s="167"/>
      <c r="AE407" s="166"/>
      <c r="AF407" s="119"/>
      <c r="AG407" s="119"/>
      <c r="AH407" s="119"/>
      <c r="AI407" s="119"/>
      <c r="AJ407" s="119"/>
      <c r="AK407" s="119"/>
      <c r="AL407" s="119"/>
      <c r="AM407" s="119"/>
    </row>
    <row r="408" spans="1:39" ht="15.75" customHeight="1" x14ac:dyDescent="0.15">
      <c r="A408" s="172"/>
      <c r="B408" s="172"/>
      <c r="C408" s="165"/>
      <c r="D408" s="165"/>
      <c r="E408" s="165"/>
      <c r="F408" s="165"/>
      <c r="G408" s="119"/>
      <c r="H408" s="171"/>
      <c r="I408" s="170"/>
      <c r="J408" s="170"/>
      <c r="K408" s="170"/>
      <c r="L408" s="170"/>
      <c r="M408" s="170"/>
      <c r="N408" s="170"/>
      <c r="O408" s="119"/>
      <c r="P408" s="169"/>
      <c r="Q408" s="164">
        <f t="shared" si="123"/>
        <v>0</v>
      </c>
      <c r="R408" s="170"/>
      <c r="S408" s="164"/>
      <c r="T408" s="169"/>
      <c r="U408" s="164"/>
      <c r="V408" s="164"/>
      <c r="W408" s="164"/>
      <c r="X408" s="168"/>
      <c r="Y408" s="168"/>
      <c r="Z408" s="168"/>
      <c r="AA408" s="168"/>
      <c r="AB408" s="168"/>
      <c r="AC408" s="168"/>
      <c r="AD408" s="167"/>
      <c r="AE408" s="166"/>
      <c r="AF408" s="119"/>
      <c r="AG408" s="119"/>
      <c r="AH408" s="119"/>
      <c r="AI408" s="119"/>
      <c r="AJ408" s="119"/>
      <c r="AK408" s="119"/>
      <c r="AL408" s="119"/>
      <c r="AM408" s="119"/>
    </row>
    <row r="409" spans="1:39" ht="15.75" customHeight="1" x14ac:dyDescent="0.15">
      <c r="A409" s="172"/>
      <c r="B409" s="172"/>
      <c r="C409" s="165"/>
      <c r="D409" s="165"/>
      <c r="E409" s="165"/>
      <c r="F409" s="165"/>
      <c r="G409" s="119"/>
      <c r="H409" s="171"/>
      <c r="I409" s="170"/>
      <c r="J409" s="170"/>
      <c r="K409" s="170"/>
      <c r="L409" s="170"/>
      <c r="M409" s="170"/>
      <c r="N409" s="170"/>
      <c r="O409" s="119"/>
      <c r="P409" s="169"/>
      <c r="Q409" s="164">
        <f t="shared" si="123"/>
        <v>0</v>
      </c>
      <c r="R409" s="170"/>
      <c r="S409" s="164"/>
      <c r="T409" s="169"/>
      <c r="U409" s="164"/>
      <c r="V409" s="164"/>
      <c r="W409" s="164"/>
      <c r="X409" s="168"/>
      <c r="Y409" s="168"/>
      <c r="Z409" s="168"/>
      <c r="AA409" s="168"/>
      <c r="AB409" s="168"/>
      <c r="AC409" s="168"/>
      <c r="AD409" s="167"/>
      <c r="AE409" s="166"/>
      <c r="AF409" s="119"/>
      <c r="AG409" s="119"/>
      <c r="AH409" s="119"/>
      <c r="AI409" s="119"/>
      <c r="AJ409" s="119"/>
      <c r="AK409" s="119"/>
      <c r="AL409" s="119"/>
      <c r="AM409" s="119"/>
    </row>
    <row r="410" spans="1:39" ht="15.75" customHeight="1" x14ac:dyDescent="0.15">
      <c r="A410" s="172"/>
      <c r="B410" s="172"/>
      <c r="C410" s="165"/>
      <c r="D410" s="165"/>
      <c r="E410" s="165"/>
      <c r="F410" s="165"/>
      <c r="G410" s="119"/>
      <c r="H410" s="171"/>
      <c r="I410" s="170"/>
      <c r="J410" s="170"/>
      <c r="K410" s="170"/>
      <c r="L410" s="170"/>
      <c r="M410" s="170"/>
      <c r="N410" s="170"/>
      <c r="O410" s="119"/>
      <c r="P410" s="169"/>
      <c r="Q410" s="164">
        <f t="shared" si="123"/>
        <v>0</v>
      </c>
      <c r="R410" s="170"/>
      <c r="S410" s="164"/>
      <c r="T410" s="169"/>
      <c r="U410" s="164"/>
      <c r="V410" s="164"/>
      <c r="W410" s="164"/>
      <c r="X410" s="168"/>
      <c r="Y410" s="168"/>
      <c r="Z410" s="168"/>
      <c r="AA410" s="168"/>
      <c r="AB410" s="168"/>
      <c r="AC410" s="168"/>
      <c r="AD410" s="167"/>
      <c r="AE410" s="166"/>
      <c r="AF410" s="119"/>
      <c r="AG410" s="119"/>
      <c r="AH410" s="119"/>
      <c r="AI410" s="119"/>
      <c r="AJ410" s="119"/>
      <c r="AK410" s="119"/>
      <c r="AL410" s="119"/>
      <c r="AM410" s="119"/>
    </row>
    <row r="411" spans="1:39" ht="15.75" customHeight="1" x14ac:dyDescent="0.15">
      <c r="A411" s="172"/>
      <c r="B411" s="172"/>
      <c r="C411" s="165"/>
      <c r="D411" s="165"/>
      <c r="E411" s="165"/>
      <c r="F411" s="165"/>
      <c r="G411" s="119"/>
      <c r="H411" s="171"/>
      <c r="I411" s="170"/>
      <c r="J411" s="170"/>
      <c r="K411" s="170"/>
      <c r="L411" s="170"/>
      <c r="M411" s="170"/>
      <c r="N411" s="170"/>
      <c r="O411" s="119"/>
      <c r="P411" s="169"/>
      <c r="Q411" s="164">
        <f t="shared" si="123"/>
        <v>0</v>
      </c>
      <c r="R411" s="170"/>
      <c r="S411" s="164"/>
      <c r="T411" s="169"/>
      <c r="U411" s="164"/>
      <c r="V411" s="164"/>
      <c r="W411" s="164"/>
      <c r="X411" s="168"/>
      <c r="Y411" s="168"/>
      <c r="Z411" s="168"/>
      <c r="AA411" s="168"/>
      <c r="AB411" s="168"/>
      <c r="AC411" s="168"/>
      <c r="AD411" s="167"/>
      <c r="AE411" s="166"/>
      <c r="AF411" s="119"/>
      <c r="AG411" s="119"/>
      <c r="AH411" s="119"/>
      <c r="AI411" s="119"/>
      <c r="AJ411" s="119"/>
      <c r="AK411" s="119"/>
      <c r="AL411" s="119"/>
      <c r="AM411" s="119"/>
    </row>
    <row r="412" spans="1:39" ht="15.75" customHeight="1" x14ac:dyDescent="0.15">
      <c r="A412" s="172"/>
      <c r="B412" s="172"/>
      <c r="C412" s="165"/>
      <c r="D412" s="165"/>
      <c r="E412" s="165"/>
      <c r="F412" s="165"/>
      <c r="G412" s="119"/>
      <c r="H412" s="171"/>
      <c r="I412" s="170"/>
      <c r="J412" s="170"/>
      <c r="K412" s="170"/>
      <c r="L412" s="170"/>
      <c r="M412" s="170"/>
      <c r="N412" s="170"/>
      <c r="O412" s="119"/>
      <c r="P412" s="169"/>
      <c r="Q412" s="164">
        <f t="shared" si="123"/>
        <v>0</v>
      </c>
      <c r="R412" s="170"/>
      <c r="S412" s="164"/>
      <c r="T412" s="169"/>
      <c r="U412" s="164"/>
      <c r="V412" s="164"/>
      <c r="W412" s="164"/>
      <c r="X412" s="168"/>
      <c r="Y412" s="168"/>
      <c r="Z412" s="168"/>
      <c r="AA412" s="168"/>
      <c r="AB412" s="168"/>
      <c r="AC412" s="168"/>
      <c r="AD412" s="167"/>
      <c r="AE412" s="166"/>
      <c r="AF412" s="119"/>
      <c r="AG412" s="119"/>
      <c r="AH412" s="119"/>
      <c r="AI412" s="119"/>
      <c r="AJ412" s="119"/>
      <c r="AK412" s="119"/>
      <c r="AL412" s="119"/>
      <c r="AM412" s="119"/>
    </row>
    <row r="413" spans="1:39" ht="15.75" customHeight="1" x14ac:dyDescent="0.15">
      <c r="A413" s="172"/>
      <c r="B413" s="172"/>
      <c r="C413" s="165"/>
      <c r="D413" s="165"/>
      <c r="E413" s="165"/>
      <c r="F413" s="165"/>
      <c r="G413" s="119"/>
      <c r="H413" s="171"/>
      <c r="I413" s="170"/>
      <c r="J413" s="170"/>
      <c r="K413" s="170"/>
      <c r="L413" s="170"/>
      <c r="M413" s="170"/>
      <c r="N413" s="170"/>
      <c r="O413" s="119"/>
      <c r="P413" s="169"/>
      <c r="Q413" s="164">
        <f t="shared" si="123"/>
        <v>0</v>
      </c>
      <c r="R413" s="170"/>
      <c r="S413" s="164"/>
      <c r="T413" s="169"/>
      <c r="U413" s="164"/>
      <c r="V413" s="164"/>
      <c r="W413" s="164"/>
      <c r="X413" s="168"/>
      <c r="Y413" s="168"/>
      <c r="Z413" s="168"/>
      <c r="AA413" s="168"/>
      <c r="AB413" s="168"/>
      <c r="AC413" s="168"/>
      <c r="AD413" s="167"/>
      <c r="AE413" s="166"/>
      <c r="AF413" s="119"/>
      <c r="AG413" s="119"/>
      <c r="AH413" s="119"/>
      <c r="AI413" s="119"/>
      <c r="AJ413" s="119"/>
      <c r="AK413" s="119"/>
      <c r="AL413" s="119"/>
      <c r="AM413" s="119"/>
    </row>
    <row r="414" spans="1:39" ht="15.75" customHeight="1" x14ac:dyDescent="0.15">
      <c r="A414" s="172"/>
      <c r="B414" s="172"/>
      <c r="C414" s="165"/>
      <c r="D414" s="165"/>
      <c r="E414" s="165"/>
      <c r="F414" s="165"/>
      <c r="G414" s="119"/>
      <c r="H414" s="171"/>
      <c r="I414" s="170"/>
      <c r="J414" s="170"/>
      <c r="K414" s="170"/>
      <c r="L414" s="170"/>
      <c r="M414" s="170"/>
      <c r="N414" s="170"/>
      <c r="O414" s="119"/>
      <c r="P414" s="169"/>
      <c r="Q414" s="164">
        <f t="shared" si="123"/>
        <v>0</v>
      </c>
      <c r="R414" s="170"/>
      <c r="S414" s="164"/>
      <c r="T414" s="169"/>
      <c r="U414" s="164"/>
      <c r="V414" s="164"/>
      <c r="W414" s="164"/>
      <c r="X414" s="168"/>
      <c r="Y414" s="168"/>
      <c r="Z414" s="168"/>
      <c r="AA414" s="168"/>
      <c r="AB414" s="168"/>
      <c r="AC414" s="168"/>
      <c r="AD414" s="167"/>
      <c r="AE414" s="166"/>
      <c r="AF414" s="119"/>
      <c r="AG414" s="119"/>
      <c r="AH414" s="119"/>
      <c r="AI414" s="119"/>
      <c r="AJ414" s="119"/>
      <c r="AK414" s="119"/>
      <c r="AL414" s="119"/>
      <c r="AM414" s="119"/>
    </row>
    <row r="415" spans="1:39" ht="15.75" customHeight="1" x14ac:dyDescent="0.15">
      <c r="A415" s="172"/>
      <c r="B415" s="172"/>
      <c r="C415" s="165"/>
      <c r="D415" s="165"/>
      <c r="E415" s="165"/>
      <c r="F415" s="165"/>
      <c r="G415" s="119"/>
      <c r="H415" s="171"/>
      <c r="I415" s="170"/>
      <c r="J415" s="170"/>
      <c r="K415" s="170"/>
      <c r="L415" s="170"/>
      <c r="M415" s="170"/>
      <c r="N415" s="170"/>
      <c r="O415" s="119"/>
      <c r="P415" s="169"/>
      <c r="Q415" s="164">
        <f t="shared" si="123"/>
        <v>0</v>
      </c>
      <c r="R415" s="170"/>
      <c r="S415" s="164"/>
      <c r="T415" s="169"/>
      <c r="U415" s="164"/>
      <c r="V415" s="164"/>
      <c r="W415" s="164"/>
      <c r="X415" s="168"/>
      <c r="Y415" s="168"/>
      <c r="Z415" s="168"/>
      <c r="AA415" s="168"/>
      <c r="AB415" s="168"/>
      <c r="AC415" s="168"/>
      <c r="AD415" s="167"/>
      <c r="AE415" s="166"/>
      <c r="AF415" s="119"/>
      <c r="AG415" s="119"/>
      <c r="AH415" s="119"/>
      <c r="AI415" s="119"/>
      <c r="AJ415" s="119"/>
      <c r="AK415" s="119"/>
      <c r="AL415" s="119"/>
      <c r="AM415" s="119"/>
    </row>
    <row r="416" spans="1:39" ht="15.75" customHeight="1" x14ac:dyDescent="0.15">
      <c r="A416" s="172"/>
      <c r="B416" s="172"/>
      <c r="C416" s="165"/>
      <c r="D416" s="165"/>
      <c r="E416" s="165"/>
      <c r="F416" s="165"/>
      <c r="G416" s="119"/>
      <c r="H416" s="171"/>
      <c r="I416" s="170"/>
      <c r="J416" s="170"/>
      <c r="K416" s="170"/>
      <c r="L416" s="170"/>
      <c r="M416" s="170"/>
      <c r="N416" s="170"/>
      <c r="O416" s="119"/>
      <c r="P416" s="169"/>
      <c r="Q416" s="164">
        <f t="shared" si="123"/>
        <v>0</v>
      </c>
      <c r="R416" s="170"/>
      <c r="S416" s="164"/>
      <c r="T416" s="169"/>
      <c r="U416" s="164"/>
      <c r="V416" s="164"/>
      <c r="W416" s="164"/>
      <c r="X416" s="168"/>
      <c r="Y416" s="168"/>
      <c r="Z416" s="168"/>
      <c r="AA416" s="168"/>
      <c r="AB416" s="168"/>
      <c r="AC416" s="168"/>
      <c r="AD416" s="167"/>
      <c r="AE416" s="166"/>
      <c r="AF416" s="119"/>
      <c r="AG416" s="119"/>
      <c r="AH416" s="119"/>
      <c r="AI416" s="119"/>
      <c r="AJ416" s="119"/>
      <c r="AK416" s="119"/>
      <c r="AL416" s="119"/>
      <c r="AM416" s="119"/>
    </row>
    <row r="417" spans="1:39" ht="15.75" customHeight="1" x14ac:dyDescent="0.15">
      <c r="A417" s="172"/>
      <c r="B417" s="172"/>
      <c r="C417" s="165"/>
      <c r="D417" s="165"/>
      <c r="E417" s="165"/>
      <c r="F417" s="165"/>
      <c r="G417" s="119"/>
      <c r="H417" s="171"/>
      <c r="I417" s="170"/>
      <c r="J417" s="170"/>
      <c r="K417" s="170"/>
      <c r="L417" s="170"/>
      <c r="M417" s="170"/>
      <c r="N417" s="170"/>
      <c r="O417" s="119"/>
      <c r="P417" s="169"/>
      <c r="Q417" s="164">
        <f t="shared" si="123"/>
        <v>0</v>
      </c>
      <c r="R417" s="170"/>
      <c r="S417" s="164"/>
      <c r="T417" s="169"/>
      <c r="U417" s="164"/>
      <c r="V417" s="164"/>
      <c r="W417" s="164"/>
      <c r="X417" s="168"/>
      <c r="Y417" s="168"/>
      <c r="Z417" s="168"/>
      <c r="AA417" s="168"/>
      <c r="AB417" s="168"/>
      <c r="AC417" s="168"/>
      <c r="AD417" s="167"/>
      <c r="AE417" s="166"/>
      <c r="AF417" s="119"/>
      <c r="AG417" s="119"/>
      <c r="AH417" s="119"/>
      <c r="AI417" s="119"/>
      <c r="AJ417" s="119"/>
      <c r="AK417" s="119"/>
      <c r="AL417" s="119"/>
      <c r="AM417" s="119"/>
    </row>
    <row r="418" spans="1:39" ht="15.75" customHeight="1" x14ac:dyDescent="0.15">
      <c r="A418" s="172"/>
      <c r="B418" s="172"/>
      <c r="C418" s="165"/>
      <c r="D418" s="165"/>
      <c r="E418" s="165"/>
      <c r="F418" s="165"/>
      <c r="G418" s="119"/>
      <c r="H418" s="171"/>
      <c r="I418" s="170"/>
      <c r="J418" s="170"/>
      <c r="K418" s="170"/>
      <c r="L418" s="170"/>
      <c r="M418" s="170"/>
      <c r="N418" s="170"/>
      <c r="O418" s="119"/>
      <c r="P418" s="169"/>
      <c r="Q418" s="164">
        <f t="shared" si="123"/>
        <v>0</v>
      </c>
      <c r="R418" s="170"/>
      <c r="S418" s="164"/>
      <c r="T418" s="169"/>
      <c r="U418" s="164"/>
      <c r="V418" s="164"/>
      <c r="W418" s="164"/>
      <c r="X418" s="168"/>
      <c r="Y418" s="168"/>
      <c r="Z418" s="168"/>
      <c r="AA418" s="168"/>
      <c r="AB418" s="168"/>
      <c r="AC418" s="168"/>
      <c r="AD418" s="167"/>
      <c r="AE418" s="166"/>
      <c r="AF418" s="119"/>
      <c r="AG418" s="119"/>
      <c r="AH418" s="119"/>
      <c r="AI418" s="119"/>
      <c r="AJ418" s="119"/>
      <c r="AK418" s="119"/>
      <c r="AL418" s="119"/>
      <c r="AM418" s="119"/>
    </row>
    <row r="419" spans="1:39" ht="15.75" customHeight="1" x14ac:dyDescent="0.15">
      <c r="A419" s="172"/>
      <c r="B419" s="172"/>
      <c r="C419" s="165"/>
      <c r="D419" s="165"/>
      <c r="E419" s="165"/>
      <c r="F419" s="165"/>
      <c r="G419" s="119"/>
      <c r="H419" s="171"/>
      <c r="I419" s="170"/>
      <c r="J419" s="170"/>
      <c r="K419" s="170"/>
      <c r="L419" s="170"/>
      <c r="M419" s="170"/>
      <c r="N419" s="170"/>
      <c r="O419" s="119"/>
      <c r="P419" s="169"/>
      <c r="Q419" s="164">
        <f t="shared" si="123"/>
        <v>0</v>
      </c>
      <c r="R419" s="170"/>
      <c r="S419" s="164"/>
      <c r="T419" s="169"/>
      <c r="U419" s="164"/>
      <c r="V419" s="164"/>
      <c r="W419" s="164"/>
      <c r="X419" s="168"/>
      <c r="Y419" s="168"/>
      <c r="Z419" s="168"/>
      <c r="AA419" s="168"/>
      <c r="AB419" s="168"/>
      <c r="AC419" s="168"/>
      <c r="AD419" s="167"/>
      <c r="AE419" s="166"/>
      <c r="AF419" s="119"/>
      <c r="AG419" s="119"/>
      <c r="AH419" s="119"/>
      <c r="AI419" s="119"/>
      <c r="AJ419" s="119"/>
      <c r="AK419" s="119"/>
      <c r="AL419" s="119"/>
      <c r="AM419" s="119"/>
    </row>
    <row r="420" spans="1:39" ht="15.75" customHeight="1" x14ac:dyDescent="0.15">
      <c r="A420" s="172"/>
      <c r="B420" s="172"/>
      <c r="C420" s="165"/>
      <c r="D420" s="165"/>
      <c r="E420" s="165"/>
      <c r="F420" s="165"/>
      <c r="G420" s="119"/>
      <c r="H420" s="171"/>
      <c r="I420" s="170"/>
      <c r="J420" s="170"/>
      <c r="K420" s="170"/>
      <c r="L420" s="170"/>
      <c r="M420" s="170"/>
      <c r="N420" s="170"/>
      <c r="O420" s="119"/>
      <c r="P420" s="169"/>
      <c r="Q420" s="164">
        <f t="shared" si="123"/>
        <v>0</v>
      </c>
      <c r="R420" s="170"/>
      <c r="S420" s="164"/>
      <c r="T420" s="169"/>
      <c r="U420" s="164"/>
      <c r="V420" s="164"/>
      <c r="W420" s="164"/>
      <c r="X420" s="168"/>
      <c r="Y420" s="168"/>
      <c r="Z420" s="168"/>
      <c r="AA420" s="168"/>
      <c r="AB420" s="168"/>
      <c r="AC420" s="168"/>
      <c r="AD420" s="167"/>
      <c r="AE420" s="166"/>
      <c r="AF420" s="119"/>
      <c r="AG420" s="119"/>
      <c r="AH420" s="119"/>
      <c r="AI420" s="119"/>
      <c r="AJ420" s="119"/>
      <c r="AK420" s="119"/>
      <c r="AL420" s="119"/>
      <c r="AM420" s="119"/>
    </row>
    <row r="421" spans="1:39" ht="15.75" customHeight="1" x14ac:dyDescent="0.15">
      <c r="A421" s="172"/>
      <c r="B421" s="172"/>
      <c r="C421" s="165"/>
      <c r="D421" s="165"/>
      <c r="E421" s="165"/>
      <c r="F421" s="165"/>
      <c r="G421" s="119"/>
      <c r="H421" s="171"/>
      <c r="I421" s="170"/>
      <c r="J421" s="170"/>
      <c r="K421" s="170"/>
      <c r="L421" s="170"/>
      <c r="M421" s="170"/>
      <c r="N421" s="170"/>
      <c r="O421" s="119"/>
      <c r="P421" s="169"/>
      <c r="Q421" s="164">
        <f t="shared" si="123"/>
        <v>0</v>
      </c>
      <c r="R421" s="170"/>
      <c r="S421" s="164"/>
      <c r="T421" s="169"/>
      <c r="U421" s="164"/>
      <c r="V421" s="164"/>
      <c r="W421" s="164"/>
      <c r="X421" s="168"/>
      <c r="Y421" s="168"/>
      <c r="Z421" s="168"/>
      <c r="AA421" s="168"/>
      <c r="AB421" s="168"/>
      <c r="AC421" s="168"/>
      <c r="AD421" s="167"/>
      <c r="AE421" s="166"/>
      <c r="AF421" s="119"/>
      <c r="AG421" s="119"/>
      <c r="AH421" s="119"/>
      <c r="AI421" s="119"/>
      <c r="AJ421" s="119"/>
      <c r="AK421" s="119"/>
      <c r="AL421" s="119"/>
      <c r="AM421" s="119"/>
    </row>
    <row r="422" spans="1:39" ht="15.75" customHeight="1" x14ac:dyDescent="0.15">
      <c r="A422" s="172"/>
      <c r="B422" s="172"/>
      <c r="C422" s="165"/>
      <c r="D422" s="165"/>
      <c r="E422" s="165"/>
      <c r="F422" s="165"/>
      <c r="G422" s="119"/>
      <c r="H422" s="171"/>
      <c r="I422" s="170"/>
      <c r="J422" s="170"/>
      <c r="K422" s="170"/>
      <c r="L422" s="170"/>
      <c r="M422" s="170"/>
      <c r="N422" s="170"/>
      <c r="O422" s="119"/>
      <c r="P422" s="169"/>
      <c r="Q422" s="164">
        <f t="shared" si="123"/>
        <v>0</v>
      </c>
      <c r="R422" s="170"/>
      <c r="S422" s="164"/>
      <c r="T422" s="169"/>
      <c r="U422" s="164"/>
      <c r="V422" s="164"/>
      <c r="W422" s="164"/>
      <c r="X422" s="168"/>
      <c r="Y422" s="168"/>
      <c r="Z422" s="168"/>
      <c r="AA422" s="168"/>
      <c r="AB422" s="168"/>
      <c r="AC422" s="168"/>
      <c r="AD422" s="167"/>
      <c r="AE422" s="166"/>
      <c r="AF422" s="119"/>
      <c r="AG422" s="119"/>
      <c r="AH422" s="119"/>
      <c r="AI422" s="119"/>
      <c r="AJ422" s="119"/>
      <c r="AK422" s="119"/>
      <c r="AL422" s="119"/>
      <c r="AM422" s="119"/>
    </row>
    <row r="423" spans="1:39" ht="15.75" customHeight="1" x14ac:dyDescent="0.15">
      <c r="A423" s="172"/>
      <c r="B423" s="172"/>
      <c r="C423" s="165"/>
      <c r="D423" s="165"/>
      <c r="E423" s="165"/>
      <c r="F423" s="165"/>
      <c r="G423" s="119"/>
      <c r="H423" s="171"/>
      <c r="I423" s="170"/>
      <c r="J423" s="170"/>
      <c r="K423" s="170"/>
      <c r="L423" s="170"/>
      <c r="M423" s="170"/>
      <c r="N423" s="170"/>
      <c r="O423" s="119"/>
      <c r="P423" s="169"/>
      <c r="Q423" s="164">
        <f t="shared" si="123"/>
        <v>0</v>
      </c>
      <c r="R423" s="170"/>
      <c r="S423" s="164"/>
      <c r="T423" s="169"/>
      <c r="U423" s="164"/>
      <c r="V423" s="164"/>
      <c r="W423" s="164"/>
      <c r="X423" s="168"/>
      <c r="Y423" s="168"/>
      <c r="Z423" s="168"/>
      <c r="AA423" s="168"/>
      <c r="AB423" s="168"/>
      <c r="AC423" s="168"/>
      <c r="AD423" s="167"/>
      <c r="AE423" s="166"/>
      <c r="AF423" s="119"/>
      <c r="AG423" s="119"/>
      <c r="AH423" s="119"/>
      <c r="AI423" s="119"/>
      <c r="AJ423" s="119"/>
      <c r="AK423" s="119"/>
      <c r="AL423" s="119"/>
      <c r="AM423" s="119"/>
    </row>
    <row r="424" spans="1:39" ht="15.75" customHeight="1" x14ac:dyDescent="0.15">
      <c r="A424" s="172"/>
      <c r="B424" s="172"/>
      <c r="C424" s="165"/>
      <c r="D424" s="165"/>
      <c r="E424" s="165"/>
      <c r="F424" s="165"/>
      <c r="G424" s="119"/>
      <c r="H424" s="171"/>
      <c r="I424" s="170"/>
      <c r="J424" s="170"/>
      <c r="K424" s="170"/>
      <c r="L424" s="170"/>
      <c r="M424" s="170"/>
      <c r="N424" s="170"/>
      <c r="O424" s="119"/>
      <c r="P424" s="169"/>
      <c r="Q424" s="164">
        <f t="shared" si="123"/>
        <v>0</v>
      </c>
      <c r="R424" s="170"/>
      <c r="S424" s="164"/>
      <c r="T424" s="169"/>
      <c r="U424" s="164"/>
      <c r="V424" s="164"/>
      <c r="W424" s="164"/>
      <c r="X424" s="168"/>
      <c r="Y424" s="168"/>
      <c r="Z424" s="168"/>
      <c r="AA424" s="168"/>
      <c r="AB424" s="168"/>
      <c r="AC424" s="168"/>
      <c r="AD424" s="167"/>
      <c r="AE424" s="166"/>
      <c r="AF424" s="119"/>
      <c r="AG424" s="119"/>
      <c r="AH424" s="119"/>
      <c r="AI424" s="119"/>
      <c r="AJ424" s="119"/>
      <c r="AK424" s="119"/>
      <c r="AL424" s="119"/>
      <c r="AM424" s="119"/>
    </row>
    <row r="425" spans="1:39" ht="15.75" customHeight="1" x14ac:dyDescent="0.15">
      <c r="A425" s="172"/>
      <c r="B425" s="172"/>
      <c r="C425" s="165"/>
      <c r="D425" s="165"/>
      <c r="E425" s="165"/>
      <c r="F425" s="165"/>
      <c r="G425" s="119"/>
      <c r="H425" s="171"/>
      <c r="I425" s="170"/>
      <c r="J425" s="170"/>
      <c r="K425" s="170"/>
      <c r="L425" s="170"/>
      <c r="M425" s="170"/>
      <c r="N425" s="170"/>
      <c r="O425" s="119"/>
      <c r="P425" s="169"/>
      <c r="Q425" s="164">
        <f t="shared" si="123"/>
        <v>0</v>
      </c>
      <c r="R425" s="170"/>
      <c r="S425" s="164"/>
      <c r="T425" s="169"/>
      <c r="U425" s="164"/>
      <c r="V425" s="164"/>
      <c r="W425" s="164"/>
      <c r="X425" s="168"/>
      <c r="Y425" s="168"/>
      <c r="Z425" s="168"/>
      <c r="AA425" s="168"/>
      <c r="AB425" s="168"/>
      <c r="AC425" s="168"/>
      <c r="AD425" s="167"/>
      <c r="AE425" s="166"/>
      <c r="AF425" s="119"/>
      <c r="AG425" s="119"/>
      <c r="AH425" s="119"/>
      <c r="AI425" s="119"/>
      <c r="AJ425" s="119"/>
      <c r="AK425" s="119"/>
      <c r="AL425" s="119"/>
      <c r="AM425" s="119"/>
    </row>
    <row r="426" spans="1:39" ht="15.75" customHeight="1" x14ac:dyDescent="0.15">
      <c r="A426" s="172"/>
      <c r="B426" s="172"/>
      <c r="C426" s="165"/>
      <c r="D426" s="165"/>
      <c r="E426" s="165"/>
      <c r="F426" s="165"/>
      <c r="G426" s="119"/>
      <c r="H426" s="171"/>
      <c r="I426" s="170"/>
      <c r="J426" s="170"/>
      <c r="K426" s="170"/>
      <c r="L426" s="170"/>
      <c r="M426" s="170"/>
      <c r="N426" s="170"/>
      <c r="O426" s="119"/>
      <c r="P426" s="169"/>
      <c r="Q426" s="164">
        <f t="shared" si="123"/>
        <v>0</v>
      </c>
      <c r="R426" s="170"/>
      <c r="S426" s="164"/>
      <c r="T426" s="169"/>
      <c r="U426" s="164"/>
      <c r="V426" s="164"/>
      <c r="W426" s="164"/>
      <c r="X426" s="168"/>
      <c r="Y426" s="168"/>
      <c r="Z426" s="168"/>
      <c r="AA426" s="168"/>
      <c r="AB426" s="168"/>
      <c r="AC426" s="168"/>
      <c r="AD426" s="167"/>
      <c r="AE426" s="166"/>
      <c r="AF426" s="119"/>
      <c r="AG426" s="119"/>
      <c r="AH426" s="119"/>
      <c r="AI426" s="119"/>
      <c r="AJ426" s="119"/>
      <c r="AK426" s="119"/>
      <c r="AL426" s="119"/>
      <c r="AM426" s="119"/>
    </row>
    <row r="427" spans="1:39" ht="15.75" customHeight="1" x14ac:dyDescent="0.15">
      <c r="A427" s="172"/>
      <c r="B427" s="172"/>
      <c r="C427" s="165"/>
      <c r="D427" s="165"/>
      <c r="E427" s="165"/>
      <c r="F427" s="165"/>
      <c r="G427" s="119"/>
      <c r="H427" s="171"/>
      <c r="I427" s="170"/>
      <c r="J427" s="170"/>
      <c r="K427" s="170"/>
      <c r="L427" s="170"/>
      <c r="M427" s="170"/>
      <c r="N427" s="170"/>
      <c r="O427" s="119"/>
      <c r="P427" s="169"/>
      <c r="Q427" s="164">
        <f t="shared" si="123"/>
        <v>0</v>
      </c>
      <c r="R427" s="170"/>
      <c r="S427" s="164"/>
      <c r="T427" s="169"/>
      <c r="U427" s="164"/>
      <c r="V427" s="164"/>
      <c r="W427" s="164"/>
      <c r="X427" s="168"/>
      <c r="Y427" s="168"/>
      <c r="Z427" s="168"/>
      <c r="AA427" s="168"/>
      <c r="AB427" s="168"/>
      <c r="AC427" s="168"/>
      <c r="AD427" s="167"/>
      <c r="AE427" s="166"/>
      <c r="AF427" s="119"/>
      <c r="AG427" s="119"/>
      <c r="AH427" s="119"/>
      <c r="AI427" s="119"/>
      <c r="AJ427" s="119"/>
      <c r="AK427" s="119"/>
      <c r="AL427" s="119"/>
      <c r="AM427" s="119"/>
    </row>
    <row r="428" spans="1:39" ht="15.75" customHeight="1" x14ac:dyDescent="0.15">
      <c r="A428" s="172"/>
      <c r="B428" s="172"/>
      <c r="C428" s="165"/>
      <c r="D428" s="165"/>
      <c r="E428" s="165"/>
      <c r="F428" s="165"/>
      <c r="G428" s="119"/>
      <c r="H428" s="171"/>
      <c r="I428" s="170"/>
      <c r="J428" s="170"/>
      <c r="K428" s="170"/>
      <c r="L428" s="170"/>
      <c r="M428" s="170"/>
      <c r="N428" s="170"/>
      <c r="O428" s="119"/>
      <c r="P428" s="169"/>
      <c r="Q428" s="164">
        <f t="shared" si="123"/>
        <v>0</v>
      </c>
      <c r="R428" s="170"/>
      <c r="S428" s="164"/>
      <c r="T428" s="169"/>
      <c r="U428" s="164"/>
      <c r="V428" s="164"/>
      <c r="W428" s="164"/>
      <c r="X428" s="168"/>
      <c r="Y428" s="168"/>
      <c r="Z428" s="168"/>
      <c r="AA428" s="168"/>
      <c r="AB428" s="168"/>
      <c r="AC428" s="168"/>
      <c r="AD428" s="167"/>
      <c r="AE428" s="166"/>
      <c r="AF428" s="119"/>
      <c r="AG428" s="119"/>
      <c r="AH428" s="119"/>
      <c r="AI428" s="119"/>
      <c r="AJ428" s="119"/>
      <c r="AK428" s="119"/>
      <c r="AL428" s="119"/>
      <c r="AM428" s="119"/>
    </row>
    <row r="429" spans="1:39" ht="15.75" customHeight="1" x14ac:dyDescent="0.15">
      <c r="A429" s="172"/>
      <c r="B429" s="172"/>
      <c r="C429" s="165"/>
      <c r="D429" s="165"/>
      <c r="E429" s="165"/>
      <c r="F429" s="165"/>
      <c r="G429" s="119"/>
      <c r="H429" s="171"/>
      <c r="I429" s="170"/>
      <c r="J429" s="170"/>
      <c r="K429" s="170"/>
      <c r="L429" s="170"/>
      <c r="M429" s="170"/>
      <c r="N429" s="170"/>
      <c r="O429" s="119"/>
      <c r="P429" s="169"/>
      <c r="Q429" s="164">
        <f t="shared" si="123"/>
        <v>0</v>
      </c>
      <c r="R429" s="170"/>
      <c r="S429" s="164"/>
      <c r="T429" s="169"/>
      <c r="U429" s="164"/>
      <c r="V429" s="164"/>
      <c r="W429" s="164"/>
      <c r="X429" s="168"/>
      <c r="Y429" s="168"/>
      <c r="Z429" s="168"/>
      <c r="AA429" s="168"/>
      <c r="AB429" s="168"/>
      <c r="AC429" s="168"/>
      <c r="AD429" s="167"/>
      <c r="AE429" s="166"/>
      <c r="AF429" s="119"/>
      <c r="AG429" s="119"/>
      <c r="AH429" s="119"/>
      <c r="AI429" s="119"/>
      <c r="AJ429" s="119"/>
      <c r="AK429" s="119"/>
      <c r="AL429" s="119"/>
      <c r="AM429" s="119"/>
    </row>
    <row r="430" spans="1:39" ht="15.75" customHeight="1" x14ac:dyDescent="0.15">
      <c r="A430" s="172"/>
      <c r="B430" s="172"/>
      <c r="C430" s="165"/>
      <c r="D430" s="165"/>
      <c r="E430" s="165"/>
      <c r="F430" s="165"/>
      <c r="G430" s="119"/>
      <c r="H430" s="171"/>
      <c r="I430" s="170"/>
      <c r="J430" s="170"/>
      <c r="K430" s="170"/>
      <c r="L430" s="170"/>
      <c r="M430" s="170"/>
      <c r="N430" s="170"/>
      <c r="O430" s="119"/>
      <c r="P430" s="169"/>
      <c r="Q430" s="164">
        <f t="shared" si="123"/>
        <v>0</v>
      </c>
      <c r="R430" s="170"/>
      <c r="S430" s="164"/>
      <c r="T430" s="169"/>
      <c r="U430" s="164"/>
      <c r="V430" s="164"/>
      <c r="W430" s="164"/>
      <c r="X430" s="168"/>
      <c r="Y430" s="168"/>
      <c r="Z430" s="168"/>
      <c r="AA430" s="168"/>
      <c r="AB430" s="168"/>
      <c r="AC430" s="168"/>
      <c r="AD430" s="167"/>
      <c r="AE430" s="166"/>
      <c r="AF430" s="119"/>
      <c r="AG430" s="119"/>
      <c r="AH430" s="119"/>
      <c r="AI430" s="119"/>
      <c r="AJ430" s="119"/>
      <c r="AK430" s="119"/>
      <c r="AL430" s="119"/>
      <c r="AM430" s="119"/>
    </row>
    <row r="431" spans="1:39" ht="15.75" customHeight="1" x14ac:dyDescent="0.15">
      <c r="A431" s="172"/>
      <c r="B431" s="172"/>
      <c r="C431" s="165"/>
      <c r="D431" s="165"/>
      <c r="E431" s="165"/>
      <c r="F431" s="165"/>
      <c r="G431" s="119"/>
      <c r="H431" s="171"/>
      <c r="I431" s="170"/>
      <c r="J431" s="170"/>
      <c r="K431" s="170"/>
      <c r="L431" s="170"/>
      <c r="M431" s="170"/>
      <c r="N431" s="170"/>
      <c r="O431" s="119"/>
      <c r="P431" s="169"/>
      <c r="Q431" s="164">
        <f t="shared" si="123"/>
        <v>0</v>
      </c>
      <c r="R431" s="170"/>
      <c r="S431" s="164"/>
      <c r="T431" s="169"/>
      <c r="U431" s="164"/>
      <c r="V431" s="164"/>
      <c r="W431" s="164"/>
      <c r="X431" s="168"/>
      <c r="Y431" s="168"/>
      <c r="Z431" s="168"/>
      <c r="AA431" s="168"/>
      <c r="AB431" s="168"/>
      <c r="AC431" s="168"/>
      <c r="AD431" s="167"/>
      <c r="AE431" s="166"/>
      <c r="AF431" s="119"/>
      <c r="AG431" s="119"/>
      <c r="AH431" s="119"/>
      <c r="AI431" s="119"/>
      <c r="AJ431" s="119"/>
      <c r="AK431" s="119"/>
      <c r="AL431" s="119"/>
      <c r="AM431" s="119"/>
    </row>
    <row r="432" spans="1:39" ht="15.75" customHeight="1" x14ac:dyDescent="0.15">
      <c r="A432" s="172"/>
      <c r="B432" s="172"/>
      <c r="C432" s="165"/>
      <c r="D432" s="165"/>
      <c r="E432" s="165"/>
      <c r="F432" s="165"/>
      <c r="G432" s="119"/>
      <c r="H432" s="171"/>
      <c r="I432" s="170"/>
      <c r="J432" s="170"/>
      <c r="K432" s="170"/>
      <c r="L432" s="170"/>
      <c r="M432" s="170"/>
      <c r="N432" s="170"/>
      <c r="O432" s="119"/>
      <c r="P432" s="169"/>
      <c r="Q432" s="164">
        <f t="shared" si="123"/>
        <v>0</v>
      </c>
      <c r="R432" s="170"/>
      <c r="S432" s="164"/>
      <c r="T432" s="169"/>
      <c r="U432" s="164"/>
      <c r="V432" s="164"/>
      <c r="W432" s="164"/>
      <c r="X432" s="168"/>
      <c r="Y432" s="168"/>
      <c r="Z432" s="168"/>
      <c r="AA432" s="168"/>
      <c r="AB432" s="168"/>
      <c r="AC432" s="168"/>
      <c r="AD432" s="167"/>
      <c r="AE432" s="166"/>
      <c r="AF432" s="119"/>
      <c r="AG432" s="119"/>
      <c r="AH432" s="119"/>
      <c r="AI432" s="119"/>
      <c r="AJ432" s="119"/>
      <c r="AK432" s="119"/>
      <c r="AL432" s="119"/>
      <c r="AM432" s="119"/>
    </row>
    <row r="433" spans="1:39" ht="15.75" customHeight="1" x14ac:dyDescent="0.15">
      <c r="A433" s="172"/>
      <c r="B433" s="172"/>
      <c r="C433" s="165"/>
      <c r="D433" s="165"/>
      <c r="E433" s="165"/>
      <c r="F433" s="165"/>
      <c r="G433" s="119"/>
      <c r="H433" s="171"/>
      <c r="I433" s="170"/>
      <c r="J433" s="170"/>
      <c r="K433" s="170"/>
      <c r="L433" s="170"/>
      <c r="M433" s="170"/>
      <c r="N433" s="170"/>
      <c r="O433" s="119"/>
      <c r="P433" s="169"/>
      <c r="Q433" s="164">
        <f t="shared" si="123"/>
        <v>0</v>
      </c>
      <c r="R433" s="170"/>
      <c r="S433" s="164"/>
      <c r="T433" s="169"/>
      <c r="U433" s="164"/>
      <c r="V433" s="164"/>
      <c r="W433" s="164"/>
      <c r="X433" s="168"/>
      <c r="Y433" s="168"/>
      <c r="Z433" s="168"/>
      <c r="AA433" s="168"/>
      <c r="AB433" s="168"/>
      <c r="AC433" s="168"/>
      <c r="AD433" s="167"/>
      <c r="AE433" s="166"/>
      <c r="AF433" s="119"/>
      <c r="AG433" s="119"/>
      <c r="AH433" s="119"/>
      <c r="AI433" s="119"/>
      <c r="AJ433" s="119"/>
      <c r="AK433" s="119"/>
      <c r="AL433" s="119"/>
      <c r="AM433" s="119"/>
    </row>
    <row r="434" spans="1:39" ht="15.75" customHeight="1" x14ac:dyDescent="0.15">
      <c r="A434" s="172"/>
      <c r="B434" s="172"/>
      <c r="C434" s="165"/>
      <c r="D434" s="165"/>
      <c r="E434" s="165"/>
      <c r="F434" s="165"/>
      <c r="G434" s="119"/>
      <c r="H434" s="171"/>
      <c r="I434" s="170"/>
      <c r="J434" s="170"/>
      <c r="K434" s="170"/>
      <c r="L434" s="170"/>
      <c r="M434" s="170"/>
      <c r="N434" s="170"/>
      <c r="O434" s="119"/>
      <c r="P434" s="169"/>
      <c r="Q434" s="164">
        <f t="shared" si="123"/>
        <v>0</v>
      </c>
      <c r="R434" s="170"/>
      <c r="S434" s="164"/>
      <c r="T434" s="169"/>
      <c r="U434" s="164"/>
      <c r="V434" s="164"/>
      <c r="W434" s="164"/>
      <c r="X434" s="168"/>
      <c r="Y434" s="168"/>
      <c r="Z434" s="168"/>
      <c r="AA434" s="168"/>
      <c r="AB434" s="168"/>
      <c r="AC434" s="168"/>
      <c r="AD434" s="167"/>
      <c r="AE434" s="166"/>
      <c r="AF434" s="119"/>
      <c r="AG434" s="119"/>
      <c r="AH434" s="119"/>
      <c r="AI434" s="119"/>
      <c r="AJ434" s="119"/>
      <c r="AK434" s="119"/>
      <c r="AL434" s="119"/>
      <c r="AM434" s="119"/>
    </row>
    <row r="435" spans="1:39" ht="15.75" customHeight="1" x14ac:dyDescent="0.15">
      <c r="A435" s="172"/>
      <c r="B435" s="172"/>
      <c r="C435" s="165"/>
      <c r="D435" s="165"/>
      <c r="E435" s="165"/>
      <c r="F435" s="165"/>
      <c r="G435" s="119"/>
      <c r="H435" s="171"/>
      <c r="I435" s="170"/>
      <c r="J435" s="170"/>
      <c r="K435" s="170"/>
      <c r="L435" s="170"/>
      <c r="M435" s="170"/>
      <c r="N435" s="170"/>
      <c r="O435" s="119"/>
      <c r="P435" s="169"/>
      <c r="Q435" s="164">
        <f t="shared" si="123"/>
        <v>0</v>
      </c>
      <c r="R435" s="170"/>
      <c r="S435" s="164"/>
      <c r="T435" s="169"/>
      <c r="U435" s="164"/>
      <c r="V435" s="164"/>
      <c r="W435" s="164"/>
      <c r="X435" s="168"/>
      <c r="Y435" s="168"/>
      <c r="Z435" s="168"/>
      <c r="AA435" s="168"/>
      <c r="AB435" s="168"/>
      <c r="AC435" s="168"/>
      <c r="AD435" s="167"/>
      <c r="AE435" s="166"/>
      <c r="AF435" s="119"/>
      <c r="AG435" s="119"/>
      <c r="AH435" s="119"/>
      <c r="AI435" s="119"/>
      <c r="AJ435" s="119"/>
      <c r="AK435" s="119"/>
      <c r="AL435" s="119"/>
      <c r="AM435" s="119"/>
    </row>
    <row r="436" spans="1:39" ht="15.75" customHeight="1" x14ac:dyDescent="0.15">
      <c r="A436" s="172"/>
      <c r="B436" s="172"/>
      <c r="C436" s="165"/>
      <c r="D436" s="165"/>
      <c r="E436" s="165"/>
      <c r="F436" s="165"/>
      <c r="G436" s="119"/>
      <c r="H436" s="171"/>
      <c r="I436" s="170"/>
      <c r="J436" s="170"/>
      <c r="K436" s="170"/>
      <c r="L436" s="170"/>
      <c r="M436" s="170"/>
      <c r="N436" s="170"/>
      <c r="O436" s="119"/>
      <c r="P436" s="169"/>
      <c r="Q436" s="164">
        <f t="shared" si="123"/>
        <v>0</v>
      </c>
      <c r="R436" s="170"/>
      <c r="S436" s="164"/>
      <c r="T436" s="169"/>
      <c r="U436" s="164"/>
      <c r="V436" s="164"/>
      <c r="W436" s="164"/>
      <c r="X436" s="168"/>
      <c r="Y436" s="168"/>
      <c r="Z436" s="168"/>
      <c r="AA436" s="168"/>
      <c r="AB436" s="168"/>
      <c r="AC436" s="168"/>
      <c r="AD436" s="167"/>
      <c r="AE436" s="166"/>
      <c r="AF436" s="119"/>
      <c r="AG436" s="119"/>
      <c r="AH436" s="119"/>
      <c r="AI436" s="119"/>
      <c r="AJ436" s="119"/>
      <c r="AK436" s="119"/>
      <c r="AL436" s="119"/>
      <c r="AM436" s="119"/>
    </row>
    <row r="437" spans="1:39" ht="15.75" customHeight="1" x14ac:dyDescent="0.15">
      <c r="A437" s="172"/>
      <c r="B437" s="172"/>
      <c r="C437" s="165"/>
      <c r="D437" s="165"/>
      <c r="E437" s="165"/>
      <c r="F437" s="165"/>
      <c r="G437" s="119"/>
      <c r="H437" s="171"/>
      <c r="I437" s="170"/>
      <c r="J437" s="170"/>
      <c r="K437" s="170"/>
      <c r="L437" s="170"/>
      <c r="M437" s="170"/>
      <c r="N437" s="170"/>
      <c r="O437" s="119"/>
      <c r="P437" s="169"/>
      <c r="Q437" s="164">
        <f t="shared" si="123"/>
        <v>0</v>
      </c>
      <c r="R437" s="170"/>
      <c r="S437" s="164"/>
      <c r="T437" s="169"/>
      <c r="U437" s="164"/>
      <c r="V437" s="164"/>
      <c r="W437" s="164"/>
      <c r="X437" s="168"/>
      <c r="Y437" s="168"/>
      <c r="Z437" s="168"/>
      <c r="AA437" s="168"/>
      <c r="AB437" s="168"/>
      <c r="AC437" s="168"/>
      <c r="AD437" s="167"/>
      <c r="AE437" s="166"/>
      <c r="AF437" s="119"/>
      <c r="AG437" s="119"/>
      <c r="AH437" s="119"/>
      <c r="AI437" s="119"/>
      <c r="AJ437" s="119"/>
      <c r="AK437" s="119"/>
      <c r="AL437" s="119"/>
      <c r="AM437" s="119"/>
    </row>
    <row r="438" spans="1:39" ht="15.75" customHeight="1" x14ac:dyDescent="0.15">
      <c r="A438" s="172"/>
      <c r="B438" s="172"/>
      <c r="C438" s="165"/>
      <c r="D438" s="165"/>
      <c r="E438" s="165"/>
      <c r="F438" s="165"/>
      <c r="G438" s="119"/>
      <c r="H438" s="171"/>
      <c r="I438" s="170"/>
      <c r="J438" s="170"/>
      <c r="K438" s="170"/>
      <c r="L438" s="170"/>
      <c r="M438" s="170"/>
      <c r="N438" s="170"/>
      <c r="O438" s="119"/>
      <c r="P438" s="169"/>
      <c r="Q438" s="164">
        <f t="shared" si="123"/>
        <v>0</v>
      </c>
      <c r="R438" s="170"/>
      <c r="S438" s="164"/>
      <c r="T438" s="169"/>
      <c r="U438" s="164"/>
      <c r="V438" s="164"/>
      <c r="W438" s="164"/>
      <c r="X438" s="168"/>
      <c r="Y438" s="168"/>
      <c r="Z438" s="168"/>
      <c r="AA438" s="168"/>
      <c r="AB438" s="168"/>
      <c r="AC438" s="168"/>
      <c r="AD438" s="167"/>
      <c r="AE438" s="166"/>
      <c r="AF438" s="119"/>
      <c r="AG438" s="119"/>
      <c r="AH438" s="119"/>
      <c r="AI438" s="119"/>
      <c r="AJ438" s="119"/>
      <c r="AK438" s="119"/>
      <c r="AL438" s="119"/>
      <c r="AM438" s="119"/>
    </row>
    <row r="439" spans="1:39" ht="15.75" customHeight="1" x14ac:dyDescent="0.15">
      <c r="A439" s="172"/>
      <c r="B439" s="172"/>
      <c r="C439" s="165"/>
      <c r="D439" s="165"/>
      <c r="E439" s="165"/>
      <c r="F439" s="165"/>
      <c r="G439" s="119"/>
      <c r="H439" s="171"/>
      <c r="I439" s="170"/>
      <c r="J439" s="170"/>
      <c r="K439" s="170"/>
      <c r="L439" s="170"/>
      <c r="M439" s="170"/>
      <c r="N439" s="170"/>
      <c r="O439" s="119"/>
      <c r="P439" s="169"/>
      <c r="Q439" s="164">
        <f t="shared" si="123"/>
        <v>0</v>
      </c>
      <c r="R439" s="170"/>
      <c r="S439" s="164"/>
      <c r="T439" s="169"/>
      <c r="U439" s="164"/>
      <c r="V439" s="164"/>
      <c r="W439" s="164"/>
      <c r="X439" s="168"/>
      <c r="Y439" s="168"/>
      <c r="Z439" s="168"/>
      <c r="AA439" s="168"/>
      <c r="AB439" s="168"/>
      <c r="AC439" s="168"/>
      <c r="AD439" s="167"/>
      <c r="AE439" s="166"/>
      <c r="AF439" s="119"/>
      <c r="AG439" s="119"/>
      <c r="AH439" s="119"/>
      <c r="AI439" s="119"/>
      <c r="AJ439" s="119"/>
      <c r="AK439" s="119"/>
      <c r="AL439" s="119"/>
      <c r="AM439" s="119"/>
    </row>
    <row r="440" spans="1:39" ht="15.75" customHeight="1" x14ac:dyDescent="0.15">
      <c r="A440" s="172"/>
      <c r="B440" s="172"/>
      <c r="C440" s="165"/>
      <c r="D440" s="165"/>
      <c r="E440" s="165"/>
      <c r="F440" s="165"/>
      <c r="G440" s="119"/>
      <c r="H440" s="171"/>
      <c r="I440" s="170"/>
      <c r="J440" s="170"/>
      <c r="K440" s="170"/>
      <c r="L440" s="170"/>
      <c r="M440" s="170"/>
      <c r="N440" s="170"/>
      <c r="O440" s="119"/>
      <c r="P440" s="169"/>
      <c r="Q440" s="164">
        <f t="shared" si="123"/>
        <v>0</v>
      </c>
      <c r="R440" s="170"/>
      <c r="S440" s="164"/>
      <c r="T440" s="169"/>
      <c r="U440" s="164"/>
      <c r="V440" s="164"/>
      <c r="W440" s="164"/>
      <c r="X440" s="168"/>
      <c r="Y440" s="168"/>
      <c r="Z440" s="168"/>
      <c r="AA440" s="168"/>
      <c r="AB440" s="168"/>
      <c r="AC440" s="168"/>
      <c r="AD440" s="167"/>
      <c r="AE440" s="166"/>
      <c r="AF440" s="119"/>
      <c r="AG440" s="119"/>
      <c r="AH440" s="119"/>
      <c r="AI440" s="119"/>
      <c r="AJ440" s="119"/>
      <c r="AK440" s="119"/>
      <c r="AL440" s="119"/>
      <c r="AM440" s="119"/>
    </row>
    <row r="441" spans="1:39" ht="15.75" customHeight="1" x14ac:dyDescent="0.15">
      <c r="A441" s="172"/>
      <c r="B441" s="172"/>
      <c r="C441" s="165"/>
      <c r="D441" s="165"/>
      <c r="E441" s="165"/>
      <c r="F441" s="165"/>
      <c r="G441" s="119"/>
      <c r="H441" s="171"/>
      <c r="I441" s="170"/>
      <c r="J441" s="170"/>
      <c r="K441" s="170"/>
      <c r="L441" s="170"/>
      <c r="M441" s="170"/>
      <c r="N441" s="170"/>
      <c r="O441" s="119"/>
      <c r="P441" s="169"/>
      <c r="Q441" s="164">
        <f t="shared" si="123"/>
        <v>0</v>
      </c>
      <c r="R441" s="170"/>
      <c r="S441" s="164"/>
      <c r="T441" s="169"/>
      <c r="U441" s="164"/>
      <c r="V441" s="164"/>
      <c r="W441" s="164"/>
      <c r="X441" s="168"/>
      <c r="Y441" s="168"/>
      <c r="Z441" s="168"/>
      <c r="AA441" s="168"/>
      <c r="AB441" s="168"/>
      <c r="AC441" s="168"/>
      <c r="AD441" s="167"/>
      <c r="AE441" s="166"/>
      <c r="AF441" s="119"/>
      <c r="AG441" s="119"/>
      <c r="AH441" s="119"/>
      <c r="AI441" s="119"/>
      <c r="AJ441" s="119"/>
      <c r="AK441" s="119"/>
      <c r="AL441" s="119"/>
      <c r="AM441" s="119"/>
    </row>
    <row r="442" spans="1:39" ht="15.75" customHeight="1" x14ac:dyDescent="0.15">
      <c r="A442" s="172"/>
      <c r="B442" s="172"/>
      <c r="C442" s="165"/>
      <c r="D442" s="165"/>
      <c r="E442" s="165"/>
      <c r="F442" s="165"/>
      <c r="G442" s="119"/>
      <c r="H442" s="171"/>
      <c r="I442" s="170"/>
      <c r="J442" s="170"/>
      <c r="K442" s="170"/>
      <c r="L442" s="170"/>
      <c r="M442" s="170"/>
      <c r="N442" s="170"/>
      <c r="O442" s="119"/>
      <c r="P442" s="169"/>
      <c r="Q442" s="164">
        <f t="shared" si="123"/>
        <v>0</v>
      </c>
      <c r="R442" s="170"/>
      <c r="S442" s="164"/>
      <c r="T442" s="169"/>
      <c r="U442" s="164"/>
      <c r="V442" s="164"/>
      <c r="W442" s="164"/>
      <c r="X442" s="168"/>
      <c r="Y442" s="168"/>
      <c r="Z442" s="168"/>
      <c r="AA442" s="168"/>
      <c r="AB442" s="168"/>
      <c r="AC442" s="168"/>
      <c r="AD442" s="167"/>
      <c r="AE442" s="166"/>
      <c r="AF442" s="119"/>
      <c r="AG442" s="119"/>
      <c r="AH442" s="119"/>
      <c r="AI442" s="119"/>
      <c r="AJ442" s="119"/>
      <c r="AK442" s="119"/>
      <c r="AL442" s="119"/>
      <c r="AM442" s="119"/>
    </row>
    <row r="443" spans="1:39" ht="15.75" customHeight="1" x14ac:dyDescent="0.15">
      <c r="A443" s="172"/>
      <c r="B443" s="172"/>
      <c r="C443" s="165"/>
      <c r="D443" s="165"/>
      <c r="E443" s="165"/>
      <c r="F443" s="165"/>
      <c r="G443" s="119"/>
      <c r="H443" s="171"/>
      <c r="I443" s="170"/>
      <c r="J443" s="170"/>
      <c r="K443" s="170"/>
      <c r="L443" s="170"/>
      <c r="M443" s="170"/>
      <c r="N443" s="170"/>
      <c r="O443" s="119"/>
      <c r="P443" s="169"/>
      <c r="Q443" s="164">
        <f t="shared" si="123"/>
        <v>0</v>
      </c>
      <c r="R443" s="170"/>
      <c r="S443" s="164"/>
      <c r="T443" s="169"/>
      <c r="U443" s="164"/>
      <c r="V443" s="164"/>
      <c r="W443" s="164"/>
      <c r="X443" s="168"/>
      <c r="Y443" s="168"/>
      <c r="Z443" s="168"/>
      <c r="AA443" s="168"/>
      <c r="AB443" s="168"/>
      <c r="AC443" s="168"/>
      <c r="AD443" s="167"/>
      <c r="AE443" s="166"/>
      <c r="AF443" s="119"/>
      <c r="AG443" s="119"/>
      <c r="AH443" s="119"/>
      <c r="AI443" s="119"/>
      <c r="AJ443" s="119"/>
      <c r="AK443" s="119"/>
      <c r="AL443" s="119"/>
      <c r="AM443" s="119"/>
    </row>
    <row r="444" spans="1:39" ht="15.75" customHeight="1" x14ac:dyDescent="0.15">
      <c r="A444" s="172"/>
      <c r="B444" s="172"/>
      <c r="C444" s="165"/>
      <c r="D444" s="165"/>
      <c r="E444" s="165"/>
      <c r="F444" s="165"/>
      <c r="G444" s="119"/>
      <c r="H444" s="171"/>
      <c r="I444" s="170"/>
      <c r="J444" s="170"/>
      <c r="K444" s="170"/>
      <c r="L444" s="170"/>
      <c r="M444" s="170"/>
      <c r="N444" s="170"/>
      <c r="O444" s="119"/>
      <c r="P444" s="169"/>
      <c r="Q444" s="164">
        <f t="shared" si="123"/>
        <v>0</v>
      </c>
      <c r="R444" s="170"/>
      <c r="S444" s="164"/>
      <c r="T444" s="169"/>
      <c r="U444" s="164"/>
      <c r="V444" s="164"/>
      <c r="W444" s="164"/>
      <c r="X444" s="168"/>
      <c r="Y444" s="168"/>
      <c r="Z444" s="168"/>
      <c r="AA444" s="168"/>
      <c r="AB444" s="168"/>
      <c r="AC444" s="168"/>
      <c r="AD444" s="167"/>
      <c r="AE444" s="166"/>
      <c r="AF444" s="119"/>
      <c r="AG444" s="119"/>
      <c r="AH444" s="119"/>
      <c r="AI444" s="119"/>
      <c r="AJ444" s="119"/>
      <c r="AK444" s="119"/>
      <c r="AL444" s="119"/>
      <c r="AM444" s="119"/>
    </row>
    <row r="445" spans="1:39" ht="15.75" customHeight="1" x14ac:dyDescent="0.15">
      <c r="A445" s="172"/>
      <c r="B445" s="172"/>
      <c r="C445" s="165"/>
      <c r="D445" s="165"/>
      <c r="E445" s="165"/>
      <c r="F445" s="165"/>
      <c r="G445" s="119"/>
      <c r="H445" s="171"/>
      <c r="I445" s="170"/>
      <c r="J445" s="170"/>
      <c r="K445" s="170"/>
      <c r="L445" s="170"/>
      <c r="M445" s="170"/>
      <c r="N445" s="170"/>
      <c r="O445" s="119"/>
      <c r="P445" s="169"/>
      <c r="Q445" s="164">
        <f t="shared" si="123"/>
        <v>0</v>
      </c>
      <c r="R445" s="170"/>
      <c r="S445" s="164"/>
      <c r="T445" s="169"/>
      <c r="U445" s="164"/>
      <c r="V445" s="164"/>
      <c r="W445" s="164"/>
      <c r="X445" s="168"/>
      <c r="Y445" s="168"/>
      <c r="Z445" s="168"/>
      <c r="AA445" s="168"/>
      <c r="AB445" s="168"/>
      <c r="AC445" s="168"/>
      <c r="AD445" s="167"/>
      <c r="AE445" s="166"/>
      <c r="AF445" s="119"/>
      <c r="AG445" s="119"/>
      <c r="AH445" s="119"/>
      <c r="AI445" s="119"/>
      <c r="AJ445" s="119"/>
      <c r="AK445" s="119"/>
      <c r="AL445" s="119"/>
      <c r="AM445" s="119"/>
    </row>
    <row r="446" spans="1:39" ht="15.75" customHeight="1" x14ac:dyDescent="0.15">
      <c r="A446" s="172"/>
      <c r="B446" s="172"/>
      <c r="C446" s="165"/>
      <c r="D446" s="165"/>
      <c r="E446" s="165"/>
      <c r="F446" s="165"/>
      <c r="G446" s="119"/>
      <c r="H446" s="171"/>
      <c r="I446" s="170"/>
      <c r="J446" s="170"/>
      <c r="K446" s="170"/>
      <c r="L446" s="170"/>
      <c r="M446" s="170"/>
      <c r="N446" s="170"/>
      <c r="O446" s="119"/>
      <c r="P446" s="169"/>
      <c r="Q446" s="164">
        <f t="shared" si="123"/>
        <v>0</v>
      </c>
      <c r="R446" s="170"/>
      <c r="S446" s="164"/>
      <c r="T446" s="169"/>
      <c r="U446" s="164"/>
      <c r="V446" s="164"/>
      <c r="W446" s="164"/>
      <c r="X446" s="168"/>
      <c r="Y446" s="168"/>
      <c r="Z446" s="168"/>
      <c r="AA446" s="168"/>
      <c r="AB446" s="168"/>
      <c r="AC446" s="168"/>
      <c r="AD446" s="167"/>
      <c r="AE446" s="166"/>
      <c r="AF446" s="119"/>
      <c r="AG446" s="119"/>
      <c r="AH446" s="119"/>
      <c r="AI446" s="119"/>
      <c r="AJ446" s="119"/>
      <c r="AK446" s="119"/>
      <c r="AL446" s="119"/>
      <c r="AM446" s="119"/>
    </row>
    <row r="447" spans="1:39" ht="15.75" customHeight="1" x14ac:dyDescent="0.15">
      <c r="A447" s="172"/>
      <c r="B447" s="172"/>
      <c r="C447" s="165"/>
      <c r="D447" s="165"/>
      <c r="E447" s="165"/>
      <c r="F447" s="165"/>
      <c r="G447" s="119"/>
      <c r="H447" s="171"/>
      <c r="I447" s="170"/>
      <c r="J447" s="170"/>
      <c r="K447" s="170"/>
      <c r="L447" s="170"/>
      <c r="M447" s="170"/>
      <c r="N447" s="170"/>
      <c r="O447" s="119"/>
      <c r="P447" s="169"/>
      <c r="Q447" s="164">
        <f t="shared" si="123"/>
        <v>0</v>
      </c>
      <c r="R447" s="170"/>
      <c r="S447" s="164"/>
      <c r="T447" s="169"/>
      <c r="U447" s="164"/>
      <c r="V447" s="164"/>
      <c r="W447" s="164"/>
      <c r="X447" s="168"/>
      <c r="Y447" s="168"/>
      <c r="Z447" s="168"/>
      <c r="AA447" s="168"/>
      <c r="AB447" s="168"/>
      <c r="AC447" s="168"/>
      <c r="AD447" s="167"/>
      <c r="AE447" s="166"/>
      <c r="AF447" s="119"/>
      <c r="AG447" s="119"/>
      <c r="AH447" s="119"/>
      <c r="AI447" s="119"/>
      <c r="AJ447" s="119"/>
      <c r="AK447" s="119"/>
      <c r="AL447" s="119"/>
      <c r="AM447" s="119"/>
    </row>
    <row r="448" spans="1:39" ht="15.75" customHeight="1" x14ac:dyDescent="0.15">
      <c r="A448" s="172"/>
      <c r="B448" s="172"/>
      <c r="C448" s="165"/>
      <c r="D448" s="165"/>
      <c r="E448" s="165"/>
      <c r="F448" s="165"/>
      <c r="G448" s="119"/>
      <c r="H448" s="171"/>
      <c r="I448" s="170"/>
      <c r="J448" s="170"/>
      <c r="K448" s="170"/>
      <c r="L448" s="170"/>
      <c r="M448" s="170"/>
      <c r="N448" s="170"/>
      <c r="O448" s="119"/>
      <c r="P448" s="169"/>
      <c r="Q448" s="164">
        <f t="shared" si="123"/>
        <v>0</v>
      </c>
      <c r="R448" s="170"/>
      <c r="S448" s="164"/>
      <c r="T448" s="169"/>
      <c r="U448" s="164"/>
      <c r="V448" s="164"/>
      <c r="W448" s="164"/>
      <c r="X448" s="168"/>
      <c r="Y448" s="168"/>
      <c r="Z448" s="168"/>
      <c r="AA448" s="168"/>
      <c r="AB448" s="168"/>
      <c r="AC448" s="168"/>
      <c r="AD448" s="167"/>
      <c r="AE448" s="166"/>
      <c r="AF448" s="119"/>
      <c r="AG448" s="119"/>
      <c r="AH448" s="119"/>
      <c r="AI448" s="119"/>
      <c r="AJ448" s="119"/>
      <c r="AK448" s="119"/>
      <c r="AL448" s="119"/>
      <c r="AM448" s="119"/>
    </row>
    <row r="449" spans="1:39" ht="15.75" customHeight="1" x14ac:dyDescent="0.15">
      <c r="A449" s="172"/>
      <c r="B449" s="172"/>
      <c r="C449" s="165"/>
      <c r="D449" s="165"/>
      <c r="E449" s="165"/>
      <c r="F449" s="165"/>
      <c r="G449" s="119"/>
      <c r="H449" s="171"/>
      <c r="I449" s="170"/>
      <c r="J449" s="170"/>
      <c r="K449" s="170"/>
      <c r="L449" s="170"/>
      <c r="M449" s="170"/>
      <c r="N449" s="170"/>
      <c r="O449" s="119"/>
      <c r="P449" s="169"/>
      <c r="Q449" s="164">
        <f t="shared" si="123"/>
        <v>0</v>
      </c>
      <c r="R449" s="170"/>
      <c r="S449" s="164"/>
      <c r="T449" s="169"/>
      <c r="U449" s="164"/>
      <c r="V449" s="164"/>
      <c r="W449" s="164"/>
      <c r="X449" s="168"/>
      <c r="Y449" s="168"/>
      <c r="Z449" s="168"/>
      <c r="AA449" s="168"/>
      <c r="AB449" s="168"/>
      <c r="AC449" s="168"/>
      <c r="AD449" s="167"/>
      <c r="AE449" s="166"/>
      <c r="AF449" s="119"/>
      <c r="AG449" s="119"/>
      <c r="AH449" s="119"/>
      <c r="AI449" s="119"/>
      <c r="AJ449" s="119"/>
      <c r="AK449" s="119"/>
      <c r="AL449" s="119"/>
      <c r="AM449" s="119"/>
    </row>
    <row r="450" spans="1:39" ht="15.75" customHeight="1" x14ac:dyDescent="0.15">
      <c r="A450" s="172"/>
      <c r="B450" s="172"/>
      <c r="C450" s="165"/>
      <c r="D450" s="165"/>
      <c r="E450" s="165"/>
      <c r="F450" s="165"/>
      <c r="G450" s="119"/>
      <c r="H450" s="171"/>
      <c r="I450" s="170"/>
      <c r="J450" s="170"/>
      <c r="K450" s="170"/>
      <c r="L450" s="170"/>
      <c r="M450" s="170"/>
      <c r="N450" s="170"/>
      <c r="O450" s="119"/>
      <c r="P450" s="169"/>
      <c r="Q450" s="164">
        <f t="shared" si="123"/>
        <v>0</v>
      </c>
      <c r="R450" s="170"/>
      <c r="S450" s="164"/>
      <c r="T450" s="169"/>
      <c r="U450" s="164"/>
      <c r="V450" s="164"/>
      <c r="W450" s="164"/>
      <c r="X450" s="168"/>
      <c r="Y450" s="168"/>
      <c r="Z450" s="168"/>
      <c r="AA450" s="168"/>
      <c r="AB450" s="168"/>
      <c r="AC450" s="168"/>
      <c r="AD450" s="167"/>
      <c r="AE450" s="166"/>
      <c r="AF450" s="119"/>
      <c r="AG450" s="119"/>
      <c r="AH450" s="119"/>
      <c r="AI450" s="119"/>
      <c r="AJ450" s="119"/>
      <c r="AK450" s="119"/>
      <c r="AL450" s="119"/>
      <c r="AM450" s="119"/>
    </row>
    <row r="451" spans="1:39" ht="15.75" customHeight="1" x14ac:dyDescent="0.15">
      <c r="A451" s="172"/>
      <c r="B451" s="172"/>
      <c r="C451" s="165"/>
      <c r="D451" s="165"/>
      <c r="E451" s="165"/>
      <c r="F451" s="165"/>
      <c r="G451" s="119"/>
      <c r="H451" s="171"/>
      <c r="I451" s="170"/>
      <c r="J451" s="170"/>
      <c r="K451" s="170"/>
      <c r="L451" s="170"/>
      <c r="M451" s="170"/>
      <c r="N451" s="170"/>
      <c r="O451" s="119"/>
      <c r="P451" s="169"/>
      <c r="Q451" s="164">
        <f t="shared" ref="Q451:Q514" si="124">IF((I451-H451+N(I451&lt;H451)+(K451-J451+N(K451&lt;J451))+L451-M451)&lt;=$AG$12,0,(I451-H451+N(I451&lt;H451)+(K451-J451+N(K451&lt;J451))+L451-M451)-$AG$12)</f>
        <v>0</v>
      </c>
      <c r="R451" s="170"/>
      <c r="S451" s="164"/>
      <c r="T451" s="169"/>
      <c r="U451" s="164"/>
      <c r="V451" s="164"/>
      <c r="W451" s="164"/>
      <c r="X451" s="168"/>
      <c r="Y451" s="168"/>
      <c r="Z451" s="168"/>
      <c r="AA451" s="168"/>
      <c r="AB451" s="168"/>
      <c r="AC451" s="168"/>
      <c r="AD451" s="167"/>
      <c r="AE451" s="166"/>
      <c r="AF451" s="119"/>
      <c r="AG451" s="119"/>
      <c r="AH451" s="119"/>
      <c r="AI451" s="119"/>
      <c r="AJ451" s="119"/>
      <c r="AK451" s="119"/>
      <c r="AL451" s="119"/>
      <c r="AM451" s="119"/>
    </row>
    <row r="452" spans="1:39" ht="15.75" customHeight="1" x14ac:dyDescent="0.15">
      <c r="A452" s="172"/>
      <c r="B452" s="172"/>
      <c r="C452" s="165"/>
      <c r="D452" s="165"/>
      <c r="E452" s="165"/>
      <c r="F452" s="165"/>
      <c r="G452" s="119"/>
      <c r="H452" s="171"/>
      <c r="I452" s="170"/>
      <c r="J452" s="170"/>
      <c r="K452" s="170"/>
      <c r="L452" s="170"/>
      <c r="M452" s="170"/>
      <c r="N452" s="170"/>
      <c r="O452" s="119"/>
      <c r="P452" s="169"/>
      <c r="Q452" s="164">
        <f t="shared" si="124"/>
        <v>0</v>
      </c>
      <c r="R452" s="170"/>
      <c r="S452" s="164"/>
      <c r="T452" s="169"/>
      <c r="U452" s="164"/>
      <c r="V452" s="164"/>
      <c r="W452" s="164"/>
      <c r="X452" s="168"/>
      <c r="Y452" s="168"/>
      <c r="Z452" s="168"/>
      <c r="AA452" s="168"/>
      <c r="AB452" s="168"/>
      <c r="AC452" s="168"/>
      <c r="AD452" s="167"/>
      <c r="AE452" s="166"/>
      <c r="AF452" s="119"/>
      <c r="AG452" s="119"/>
      <c r="AH452" s="119"/>
      <c r="AI452" s="119"/>
      <c r="AJ452" s="119"/>
      <c r="AK452" s="119"/>
      <c r="AL452" s="119"/>
      <c r="AM452" s="119"/>
    </row>
    <row r="453" spans="1:39" ht="15.75" customHeight="1" x14ac:dyDescent="0.15">
      <c r="A453" s="172"/>
      <c r="B453" s="172"/>
      <c r="C453" s="165"/>
      <c r="D453" s="165"/>
      <c r="E453" s="165"/>
      <c r="F453" s="165"/>
      <c r="G453" s="119"/>
      <c r="H453" s="171"/>
      <c r="I453" s="170"/>
      <c r="J453" s="170"/>
      <c r="K453" s="170"/>
      <c r="L453" s="170"/>
      <c r="M453" s="170"/>
      <c r="N453" s="170"/>
      <c r="O453" s="119"/>
      <c r="P453" s="169"/>
      <c r="Q453" s="164">
        <f t="shared" si="124"/>
        <v>0</v>
      </c>
      <c r="R453" s="170"/>
      <c r="S453" s="164"/>
      <c r="T453" s="169"/>
      <c r="U453" s="164"/>
      <c r="V453" s="164"/>
      <c r="W453" s="164"/>
      <c r="X453" s="168"/>
      <c r="Y453" s="168"/>
      <c r="Z453" s="168"/>
      <c r="AA453" s="168"/>
      <c r="AB453" s="168"/>
      <c r="AC453" s="168"/>
      <c r="AD453" s="167"/>
      <c r="AE453" s="166"/>
      <c r="AF453" s="119"/>
      <c r="AG453" s="119"/>
      <c r="AH453" s="119"/>
      <c r="AI453" s="119"/>
      <c r="AJ453" s="119"/>
      <c r="AK453" s="119"/>
      <c r="AL453" s="119"/>
      <c r="AM453" s="119"/>
    </row>
    <row r="454" spans="1:39" ht="15.75" customHeight="1" x14ac:dyDescent="0.15">
      <c r="A454" s="172"/>
      <c r="B454" s="172"/>
      <c r="C454" s="165"/>
      <c r="D454" s="165"/>
      <c r="E454" s="165"/>
      <c r="F454" s="165"/>
      <c r="G454" s="119"/>
      <c r="H454" s="171"/>
      <c r="I454" s="170"/>
      <c r="J454" s="170"/>
      <c r="K454" s="170"/>
      <c r="L454" s="170"/>
      <c r="M454" s="170"/>
      <c r="N454" s="170"/>
      <c r="O454" s="119"/>
      <c r="P454" s="169"/>
      <c r="Q454" s="164">
        <f t="shared" si="124"/>
        <v>0</v>
      </c>
      <c r="R454" s="170"/>
      <c r="S454" s="164"/>
      <c r="T454" s="169"/>
      <c r="U454" s="164"/>
      <c r="V454" s="164"/>
      <c r="W454" s="164"/>
      <c r="X454" s="168"/>
      <c r="Y454" s="168"/>
      <c r="Z454" s="168"/>
      <c r="AA454" s="168"/>
      <c r="AB454" s="168"/>
      <c r="AC454" s="168"/>
      <c r="AD454" s="167"/>
      <c r="AE454" s="166"/>
      <c r="AF454" s="119"/>
      <c r="AG454" s="119"/>
      <c r="AH454" s="119"/>
      <c r="AI454" s="119"/>
      <c r="AJ454" s="119"/>
      <c r="AK454" s="119"/>
      <c r="AL454" s="119"/>
      <c r="AM454" s="119"/>
    </row>
    <row r="455" spans="1:39" ht="15.75" customHeight="1" x14ac:dyDescent="0.15">
      <c r="A455" s="172"/>
      <c r="B455" s="172"/>
      <c r="C455" s="165"/>
      <c r="D455" s="165"/>
      <c r="E455" s="165"/>
      <c r="F455" s="165"/>
      <c r="G455" s="119"/>
      <c r="H455" s="171"/>
      <c r="I455" s="170"/>
      <c r="J455" s="170"/>
      <c r="K455" s="170"/>
      <c r="L455" s="170"/>
      <c r="M455" s="170"/>
      <c r="N455" s="170"/>
      <c r="O455" s="119"/>
      <c r="P455" s="169"/>
      <c r="Q455" s="164">
        <f t="shared" si="124"/>
        <v>0</v>
      </c>
      <c r="R455" s="170"/>
      <c r="S455" s="164"/>
      <c r="T455" s="169"/>
      <c r="U455" s="164"/>
      <c r="V455" s="164"/>
      <c r="W455" s="164"/>
      <c r="X455" s="168"/>
      <c r="Y455" s="168"/>
      <c r="Z455" s="168"/>
      <c r="AA455" s="168"/>
      <c r="AB455" s="168"/>
      <c r="AC455" s="168"/>
      <c r="AD455" s="167"/>
      <c r="AE455" s="166"/>
      <c r="AF455" s="119"/>
      <c r="AG455" s="119"/>
      <c r="AH455" s="119"/>
      <c r="AI455" s="119"/>
      <c r="AJ455" s="119"/>
      <c r="AK455" s="119"/>
      <c r="AL455" s="119"/>
      <c r="AM455" s="119"/>
    </row>
    <row r="456" spans="1:39" ht="15.75" customHeight="1" x14ac:dyDescent="0.15">
      <c r="A456" s="172"/>
      <c r="B456" s="172"/>
      <c r="C456" s="165"/>
      <c r="D456" s="165"/>
      <c r="E456" s="165"/>
      <c r="F456" s="165"/>
      <c r="G456" s="119"/>
      <c r="H456" s="171"/>
      <c r="I456" s="170"/>
      <c r="J456" s="170"/>
      <c r="K456" s="170"/>
      <c r="L456" s="170"/>
      <c r="M456" s="170"/>
      <c r="N456" s="170"/>
      <c r="O456" s="119"/>
      <c r="P456" s="169"/>
      <c r="Q456" s="164">
        <f t="shared" si="124"/>
        <v>0</v>
      </c>
      <c r="R456" s="170"/>
      <c r="S456" s="164"/>
      <c r="T456" s="169"/>
      <c r="U456" s="164"/>
      <c r="V456" s="164"/>
      <c r="W456" s="164"/>
      <c r="X456" s="168"/>
      <c r="Y456" s="168"/>
      <c r="Z456" s="168"/>
      <c r="AA456" s="168"/>
      <c r="AB456" s="168"/>
      <c r="AC456" s="168"/>
      <c r="AD456" s="167"/>
      <c r="AE456" s="166"/>
      <c r="AF456" s="119"/>
      <c r="AG456" s="119"/>
      <c r="AH456" s="119"/>
      <c r="AI456" s="119"/>
      <c r="AJ456" s="119"/>
      <c r="AK456" s="119"/>
      <c r="AL456" s="119"/>
      <c r="AM456" s="119"/>
    </row>
    <row r="457" spans="1:39" ht="15.75" customHeight="1" x14ac:dyDescent="0.15">
      <c r="A457" s="172"/>
      <c r="B457" s="172"/>
      <c r="C457" s="165"/>
      <c r="D457" s="165"/>
      <c r="E457" s="165"/>
      <c r="F457" s="165"/>
      <c r="G457" s="119"/>
      <c r="H457" s="171"/>
      <c r="I457" s="170"/>
      <c r="J457" s="170"/>
      <c r="K457" s="170"/>
      <c r="L457" s="170"/>
      <c r="M457" s="170"/>
      <c r="N457" s="170"/>
      <c r="O457" s="119"/>
      <c r="P457" s="169"/>
      <c r="Q457" s="164">
        <f t="shared" si="124"/>
        <v>0</v>
      </c>
      <c r="R457" s="170"/>
      <c r="S457" s="164"/>
      <c r="T457" s="169"/>
      <c r="U457" s="164"/>
      <c r="V457" s="164"/>
      <c r="W457" s="164"/>
      <c r="X457" s="168"/>
      <c r="Y457" s="168"/>
      <c r="Z457" s="168"/>
      <c r="AA457" s="168"/>
      <c r="AB457" s="168"/>
      <c r="AC457" s="168"/>
      <c r="AD457" s="167"/>
      <c r="AE457" s="166"/>
      <c r="AF457" s="119"/>
      <c r="AG457" s="119"/>
      <c r="AH457" s="119"/>
      <c r="AI457" s="119"/>
      <c r="AJ457" s="119"/>
      <c r="AK457" s="119"/>
      <c r="AL457" s="119"/>
      <c r="AM457" s="119"/>
    </row>
    <row r="458" spans="1:39" ht="15.75" customHeight="1" x14ac:dyDescent="0.15">
      <c r="A458" s="172"/>
      <c r="B458" s="172"/>
      <c r="C458" s="165"/>
      <c r="D458" s="165"/>
      <c r="E458" s="165"/>
      <c r="F458" s="165"/>
      <c r="G458" s="119"/>
      <c r="H458" s="171"/>
      <c r="I458" s="170"/>
      <c r="J458" s="170"/>
      <c r="K458" s="170"/>
      <c r="L458" s="170"/>
      <c r="M458" s="170"/>
      <c r="N458" s="170"/>
      <c r="O458" s="119"/>
      <c r="P458" s="169"/>
      <c r="Q458" s="164">
        <f t="shared" si="124"/>
        <v>0</v>
      </c>
      <c r="R458" s="170"/>
      <c r="S458" s="164"/>
      <c r="T458" s="169"/>
      <c r="U458" s="164"/>
      <c r="V458" s="164"/>
      <c r="W458" s="164"/>
      <c r="X458" s="168"/>
      <c r="Y458" s="168"/>
      <c r="Z458" s="168"/>
      <c r="AA458" s="168"/>
      <c r="AB458" s="168"/>
      <c r="AC458" s="168"/>
      <c r="AD458" s="167"/>
      <c r="AE458" s="166"/>
      <c r="AF458" s="119"/>
      <c r="AG458" s="119"/>
      <c r="AH458" s="119"/>
      <c r="AI458" s="119"/>
      <c r="AJ458" s="119"/>
      <c r="AK458" s="119"/>
      <c r="AL458" s="119"/>
      <c r="AM458" s="119"/>
    </row>
    <row r="459" spans="1:39" ht="15.75" customHeight="1" x14ac:dyDescent="0.15">
      <c r="A459" s="172"/>
      <c r="B459" s="172"/>
      <c r="C459" s="165"/>
      <c r="D459" s="165"/>
      <c r="E459" s="165"/>
      <c r="F459" s="165"/>
      <c r="G459" s="119"/>
      <c r="H459" s="171"/>
      <c r="I459" s="170"/>
      <c r="J459" s="170"/>
      <c r="K459" s="170"/>
      <c r="L459" s="170"/>
      <c r="M459" s="170"/>
      <c r="N459" s="170"/>
      <c r="O459" s="119"/>
      <c r="P459" s="169"/>
      <c r="Q459" s="164">
        <f t="shared" si="124"/>
        <v>0</v>
      </c>
      <c r="R459" s="170"/>
      <c r="S459" s="164"/>
      <c r="T459" s="169"/>
      <c r="U459" s="164"/>
      <c r="V459" s="164"/>
      <c r="W459" s="164"/>
      <c r="X459" s="168"/>
      <c r="Y459" s="168"/>
      <c r="Z459" s="168"/>
      <c r="AA459" s="168"/>
      <c r="AB459" s="168"/>
      <c r="AC459" s="168"/>
      <c r="AD459" s="167"/>
      <c r="AE459" s="166"/>
      <c r="AF459" s="119"/>
      <c r="AG459" s="119"/>
      <c r="AH459" s="119"/>
      <c r="AI459" s="119"/>
      <c r="AJ459" s="119"/>
      <c r="AK459" s="119"/>
      <c r="AL459" s="119"/>
      <c r="AM459" s="119"/>
    </row>
    <row r="460" spans="1:39" ht="15.75" customHeight="1" x14ac:dyDescent="0.15">
      <c r="A460" s="172"/>
      <c r="B460" s="172"/>
      <c r="C460" s="165"/>
      <c r="D460" s="165"/>
      <c r="E460" s="165"/>
      <c r="F460" s="165"/>
      <c r="G460" s="119"/>
      <c r="H460" s="171"/>
      <c r="I460" s="170"/>
      <c r="J460" s="170"/>
      <c r="K460" s="170"/>
      <c r="L460" s="170"/>
      <c r="M460" s="170"/>
      <c r="N460" s="170"/>
      <c r="O460" s="119"/>
      <c r="P460" s="169"/>
      <c r="Q460" s="164">
        <f t="shared" si="124"/>
        <v>0</v>
      </c>
      <c r="R460" s="170"/>
      <c r="S460" s="164"/>
      <c r="T460" s="169"/>
      <c r="U460" s="164"/>
      <c r="V460" s="164"/>
      <c r="W460" s="164"/>
      <c r="X460" s="168"/>
      <c r="Y460" s="168"/>
      <c r="Z460" s="168"/>
      <c r="AA460" s="168"/>
      <c r="AB460" s="168"/>
      <c r="AC460" s="168"/>
      <c r="AD460" s="167"/>
      <c r="AE460" s="166"/>
      <c r="AF460" s="119"/>
      <c r="AG460" s="119"/>
      <c r="AH460" s="119"/>
      <c r="AI460" s="119"/>
      <c r="AJ460" s="119"/>
      <c r="AK460" s="119"/>
      <c r="AL460" s="119"/>
      <c r="AM460" s="119"/>
    </row>
    <row r="461" spans="1:39" ht="15.75" customHeight="1" x14ac:dyDescent="0.15">
      <c r="A461" s="172"/>
      <c r="B461" s="172"/>
      <c r="C461" s="165"/>
      <c r="D461" s="165"/>
      <c r="E461" s="165"/>
      <c r="F461" s="165"/>
      <c r="G461" s="119"/>
      <c r="H461" s="171"/>
      <c r="I461" s="170"/>
      <c r="J461" s="170"/>
      <c r="K461" s="170"/>
      <c r="L461" s="170"/>
      <c r="M461" s="170"/>
      <c r="N461" s="170"/>
      <c r="O461" s="119"/>
      <c r="P461" s="169"/>
      <c r="Q461" s="164">
        <f t="shared" si="124"/>
        <v>0</v>
      </c>
      <c r="R461" s="170"/>
      <c r="S461" s="164"/>
      <c r="T461" s="169"/>
      <c r="U461" s="164"/>
      <c r="V461" s="164"/>
      <c r="W461" s="164"/>
      <c r="X461" s="168"/>
      <c r="Y461" s="168"/>
      <c r="Z461" s="168"/>
      <c r="AA461" s="168"/>
      <c r="AB461" s="168"/>
      <c r="AC461" s="168"/>
      <c r="AD461" s="167"/>
      <c r="AE461" s="166"/>
      <c r="AF461" s="119"/>
      <c r="AG461" s="119"/>
      <c r="AH461" s="119"/>
      <c r="AI461" s="119"/>
      <c r="AJ461" s="119"/>
      <c r="AK461" s="119"/>
      <c r="AL461" s="119"/>
      <c r="AM461" s="119"/>
    </row>
    <row r="462" spans="1:39" ht="15.75" customHeight="1" x14ac:dyDescent="0.15">
      <c r="A462" s="172"/>
      <c r="B462" s="172"/>
      <c r="C462" s="165"/>
      <c r="D462" s="165"/>
      <c r="E462" s="165"/>
      <c r="F462" s="165"/>
      <c r="G462" s="119"/>
      <c r="H462" s="171"/>
      <c r="I462" s="170"/>
      <c r="J462" s="170"/>
      <c r="K462" s="170"/>
      <c r="L462" s="170"/>
      <c r="M462" s="170"/>
      <c r="N462" s="170"/>
      <c r="O462" s="119"/>
      <c r="P462" s="169"/>
      <c r="Q462" s="164">
        <f t="shared" si="124"/>
        <v>0</v>
      </c>
      <c r="R462" s="170"/>
      <c r="S462" s="164"/>
      <c r="T462" s="169"/>
      <c r="U462" s="164"/>
      <c r="V462" s="164"/>
      <c r="W462" s="164"/>
      <c r="X462" s="168"/>
      <c r="Y462" s="168"/>
      <c r="Z462" s="168"/>
      <c r="AA462" s="168"/>
      <c r="AB462" s="168"/>
      <c r="AC462" s="168"/>
      <c r="AD462" s="167"/>
      <c r="AE462" s="166"/>
      <c r="AF462" s="119"/>
      <c r="AG462" s="119"/>
      <c r="AH462" s="119"/>
      <c r="AI462" s="119"/>
      <c r="AJ462" s="119"/>
      <c r="AK462" s="119"/>
      <c r="AL462" s="119"/>
      <c r="AM462" s="119"/>
    </row>
    <row r="463" spans="1:39" ht="15.75" customHeight="1" x14ac:dyDescent="0.15">
      <c r="A463" s="172"/>
      <c r="B463" s="172"/>
      <c r="C463" s="165"/>
      <c r="D463" s="165"/>
      <c r="E463" s="165"/>
      <c r="F463" s="165"/>
      <c r="G463" s="119"/>
      <c r="H463" s="171"/>
      <c r="I463" s="170"/>
      <c r="J463" s="170"/>
      <c r="K463" s="170"/>
      <c r="L463" s="170"/>
      <c r="M463" s="170"/>
      <c r="N463" s="170"/>
      <c r="O463" s="119"/>
      <c r="P463" s="169"/>
      <c r="Q463" s="164">
        <f t="shared" si="124"/>
        <v>0</v>
      </c>
      <c r="R463" s="170"/>
      <c r="S463" s="164"/>
      <c r="T463" s="169"/>
      <c r="U463" s="164"/>
      <c r="V463" s="164"/>
      <c r="W463" s="164"/>
      <c r="X463" s="168"/>
      <c r="Y463" s="168"/>
      <c r="Z463" s="168"/>
      <c r="AA463" s="168"/>
      <c r="AB463" s="168"/>
      <c r="AC463" s="168"/>
      <c r="AD463" s="167"/>
      <c r="AE463" s="166"/>
      <c r="AF463" s="119"/>
      <c r="AG463" s="119"/>
      <c r="AH463" s="119"/>
      <c r="AI463" s="119"/>
      <c r="AJ463" s="119"/>
      <c r="AK463" s="119"/>
      <c r="AL463" s="119"/>
      <c r="AM463" s="119"/>
    </row>
    <row r="464" spans="1:39" ht="15.75" customHeight="1" x14ac:dyDescent="0.15">
      <c r="A464" s="172"/>
      <c r="B464" s="172"/>
      <c r="C464" s="165"/>
      <c r="D464" s="165"/>
      <c r="E464" s="165"/>
      <c r="F464" s="165"/>
      <c r="G464" s="119"/>
      <c r="H464" s="171"/>
      <c r="I464" s="170"/>
      <c r="J464" s="170"/>
      <c r="K464" s="170"/>
      <c r="L464" s="170"/>
      <c r="M464" s="170"/>
      <c r="N464" s="170"/>
      <c r="O464" s="119"/>
      <c r="P464" s="169"/>
      <c r="Q464" s="164">
        <f t="shared" si="124"/>
        <v>0</v>
      </c>
      <c r="R464" s="170"/>
      <c r="S464" s="164"/>
      <c r="T464" s="169"/>
      <c r="U464" s="164"/>
      <c r="V464" s="164"/>
      <c r="W464" s="164"/>
      <c r="X464" s="168"/>
      <c r="Y464" s="168"/>
      <c r="Z464" s="168"/>
      <c r="AA464" s="168"/>
      <c r="AB464" s="168"/>
      <c r="AC464" s="168"/>
      <c r="AD464" s="167"/>
      <c r="AE464" s="166"/>
      <c r="AF464" s="119"/>
      <c r="AG464" s="119"/>
      <c r="AH464" s="119"/>
      <c r="AI464" s="119"/>
      <c r="AJ464" s="119"/>
      <c r="AK464" s="119"/>
      <c r="AL464" s="119"/>
      <c r="AM464" s="119"/>
    </row>
    <row r="465" spans="1:39" ht="15.75" customHeight="1" x14ac:dyDescent="0.15">
      <c r="A465" s="172"/>
      <c r="B465" s="172"/>
      <c r="C465" s="165"/>
      <c r="D465" s="165"/>
      <c r="E465" s="165"/>
      <c r="F465" s="165"/>
      <c r="G465" s="119"/>
      <c r="H465" s="171"/>
      <c r="I465" s="170"/>
      <c r="J465" s="170"/>
      <c r="K465" s="170"/>
      <c r="L465" s="170"/>
      <c r="M465" s="170"/>
      <c r="N465" s="170"/>
      <c r="O465" s="119"/>
      <c r="P465" s="169"/>
      <c r="Q465" s="164">
        <f t="shared" si="124"/>
        <v>0</v>
      </c>
      <c r="R465" s="170"/>
      <c r="S465" s="164"/>
      <c r="T465" s="169"/>
      <c r="U465" s="164"/>
      <c r="V465" s="164"/>
      <c r="W465" s="164"/>
      <c r="X465" s="168"/>
      <c r="Y465" s="168"/>
      <c r="Z465" s="168"/>
      <c r="AA465" s="168"/>
      <c r="AB465" s="168"/>
      <c r="AC465" s="168"/>
      <c r="AD465" s="167"/>
      <c r="AE465" s="166"/>
      <c r="AF465" s="119"/>
      <c r="AG465" s="119"/>
      <c r="AH465" s="119"/>
      <c r="AI465" s="119"/>
      <c r="AJ465" s="119"/>
      <c r="AK465" s="119"/>
      <c r="AL465" s="119"/>
      <c r="AM465" s="119"/>
    </row>
    <row r="466" spans="1:39" ht="15.75" customHeight="1" x14ac:dyDescent="0.15">
      <c r="A466" s="172"/>
      <c r="B466" s="172"/>
      <c r="C466" s="165"/>
      <c r="D466" s="165"/>
      <c r="E466" s="165"/>
      <c r="F466" s="165"/>
      <c r="G466" s="119"/>
      <c r="H466" s="171"/>
      <c r="I466" s="170"/>
      <c r="J466" s="170"/>
      <c r="K466" s="170"/>
      <c r="L466" s="170"/>
      <c r="M466" s="170"/>
      <c r="N466" s="170"/>
      <c r="O466" s="119"/>
      <c r="P466" s="169"/>
      <c r="Q466" s="164">
        <f t="shared" si="124"/>
        <v>0</v>
      </c>
      <c r="R466" s="170"/>
      <c r="S466" s="164"/>
      <c r="T466" s="169"/>
      <c r="U466" s="164"/>
      <c r="V466" s="164"/>
      <c r="W466" s="164"/>
      <c r="X466" s="168"/>
      <c r="Y466" s="168"/>
      <c r="Z466" s="168"/>
      <c r="AA466" s="168"/>
      <c r="AB466" s="168"/>
      <c r="AC466" s="168"/>
      <c r="AD466" s="167"/>
      <c r="AE466" s="166"/>
      <c r="AF466" s="119"/>
      <c r="AG466" s="119"/>
      <c r="AH466" s="119"/>
      <c r="AI466" s="119"/>
      <c r="AJ466" s="119"/>
      <c r="AK466" s="119"/>
      <c r="AL466" s="119"/>
      <c r="AM466" s="119"/>
    </row>
    <row r="467" spans="1:39" ht="15.75" customHeight="1" x14ac:dyDescent="0.15">
      <c r="A467" s="172"/>
      <c r="B467" s="172"/>
      <c r="C467" s="165"/>
      <c r="D467" s="165"/>
      <c r="E467" s="165"/>
      <c r="F467" s="165"/>
      <c r="G467" s="119"/>
      <c r="H467" s="171"/>
      <c r="I467" s="170"/>
      <c r="J467" s="170"/>
      <c r="K467" s="170"/>
      <c r="L467" s="170"/>
      <c r="M467" s="170"/>
      <c r="N467" s="170"/>
      <c r="O467" s="119"/>
      <c r="P467" s="169"/>
      <c r="Q467" s="164">
        <f t="shared" si="124"/>
        <v>0</v>
      </c>
      <c r="R467" s="170"/>
      <c r="S467" s="164"/>
      <c r="T467" s="169"/>
      <c r="U467" s="164"/>
      <c r="V467" s="164"/>
      <c r="W467" s="164"/>
      <c r="X467" s="168"/>
      <c r="Y467" s="168"/>
      <c r="Z467" s="168"/>
      <c r="AA467" s="168"/>
      <c r="AB467" s="168"/>
      <c r="AC467" s="168"/>
      <c r="AD467" s="167"/>
      <c r="AE467" s="166"/>
      <c r="AF467" s="119"/>
      <c r="AG467" s="119"/>
      <c r="AH467" s="119"/>
      <c r="AI467" s="119"/>
      <c r="AJ467" s="119"/>
      <c r="AK467" s="119"/>
      <c r="AL467" s="119"/>
      <c r="AM467" s="119"/>
    </row>
    <row r="468" spans="1:39" ht="15.75" customHeight="1" x14ac:dyDescent="0.15">
      <c r="A468" s="172"/>
      <c r="B468" s="172"/>
      <c r="C468" s="165"/>
      <c r="D468" s="165"/>
      <c r="E468" s="165"/>
      <c r="F468" s="165"/>
      <c r="G468" s="119"/>
      <c r="H468" s="171"/>
      <c r="I468" s="170"/>
      <c r="J468" s="170"/>
      <c r="K468" s="170"/>
      <c r="L468" s="170"/>
      <c r="M468" s="170"/>
      <c r="N468" s="170"/>
      <c r="O468" s="119"/>
      <c r="P468" s="169"/>
      <c r="Q468" s="164">
        <f t="shared" si="124"/>
        <v>0</v>
      </c>
      <c r="R468" s="170"/>
      <c r="S468" s="164"/>
      <c r="T468" s="169"/>
      <c r="U468" s="164"/>
      <c r="V468" s="164"/>
      <c r="W468" s="164"/>
      <c r="X468" s="168"/>
      <c r="Y468" s="168"/>
      <c r="Z468" s="168"/>
      <c r="AA468" s="168"/>
      <c r="AB468" s="168"/>
      <c r="AC468" s="168"/>
      <c r="AD468" s="167"/>
      <c r="AE468" s="166"/>
      <c r="AF468" s="119"/>
      <c r="AG468" s="119"/>
      <c r="AH468" s="119"/>
      <c r="AI468" s="119"/>
      <c r="AJ468" s="119"/>
      <c r="AK468" s="119"/>
      <c r="AL468" s="119"/>
      <c r="AM468" s="119"/>
    </row>
    <row r="469" spans="1:39" ht="15.75" customHeight="1" x14ac:dyDescent="0.15">
      <c r="A469" s="172"/>
      <c r="B469" s="172"/>
      <c r="C469" s="165"/>
      <c r="D469" s="165"/>
      <c r="E469" s="165"/>
      <c r="F469" s="165"/>
      <c r="G469" s="119"/>
      <c r="H469" s="171"/>
      <c r="I469" s="170"/>
      <c r="J469" s="170"/>
      <c r="K469" s="170"/>
      <c r="L469" s="170"/>
      <c r="M469" s="170"/>
      <c r="N469" s="170"/>
      <c r="O469" s="119"/>
      <c r="P469" s="169"/>
      <c r="Q469" s="164">
        <f t="shared" si="124"/>
        <v>0</v>
      </c>
      <c r="R469" s="170"/>
      <c r="S469" s="164"/>
      <c r="T469" s="169"/>
      <c r="U469" s="164"/>
      <c r="V469" s="164"/>
      <c r="W469" s="164"/>
      <c r="X469" s="168"/>
      <c r="Y469" s="168"/>
      <c r="Z469" s="168"/>
      <c r="AA469" s="168"/>
      <c r="AB469" s="168"/>
      <c r="AC469" s="168"/>
      <c r="AD469" s="167"/>
      <c r="AE469" s="166"/>
      <c r="AF469" s="119"/>
      <c r="AG469" s="119"/>
      <c r="AH469" s="119"/>
      <c r="AI469" s="119"/>
      <c r="AJ469" s="119"/>
      <c r="AK469" s="119"/>
      <c r="AL469" s="119"/>
      <c r="AM469" s="119"/>
    </row>
    <row r="470" spans="1:39" ht="15.75" customHeight="1" x14ac:dyDescent="0.15">
      <c r="A470" s="172"/>
      <c r="B470" s="172"/>
      <c r="C470" s="165"/>
      <c r="D470" s="165"/>
      <c r="E470" s="165"/>
      <c r="F470" s="165"/>
      <c r="G470" s="119"/>
      <c r="H470" s="171"/>
      <c r="I470" s="170"/>
      <c r="J470" s="170"/>
      <c r="K470" s="170"/>
      <c r="L470" s="170"/>
      <c r="M470" s="170"/>
      <c r="N470" s="170"/>
      <c r="O470" s="119"/>
      <c r="P470" s="169"/>
      <c r="Q470" s="164">
        <f t="shared" si="124"/>
        <v>0</v>
      </c>
      <c r="R470" s="170"/>
      <c r="S470" s="164"/>
      <c r="T470" s="169"/>
      <c r="U470" s="164"/>
      <c r="V470" s="164"/>
      <c r="W470" s="164"/>
      <c r="X470" s="168"/>
      <c r="Y470" s="168"/>
      <c r="Z470" s="168"/>
      <c r="AA470" s="168"/>
      <c r="AB470" s="168"/>
      <c r="AC470" s="168"/>
      <c r="AD470" s="167"/>
      <c r="AE470" s="166"/>
      <c r="AF470" s="119"/>
      <c r="AG470" s="119"/>
      <c r="AH470" s="119"/>
      <c r="AI470" s="119"/>
      <c r="AJ470" s="119"/>
      <c r="AK470" s="119"/>
      <c r="AL470" s="119"/>
      <c r="AM470" s="119"/>
    </row>
    <row r="471" spans="1:39" ht="15.75" customHeight="1" x14ac:dyDescent="0.15">
      <c r="A471" s="172"/>
      <c r="B471" s="172"/>
      <c r="C471" s="165"/>
      <c r="D471" s="165"/>
      <c r="E471" s="165"/>
      <c r="F471" s="165"/>
      <c r="G471" s="119"/>
      <c r="H471" s="171"/>
      <c r="I471" s="170"/>
      <c r="J471" s="170"/>
      <c r="K471" s="170"/>
      <c r="L471" s="170"/>
      <c r="M471" s="170"/>
      <c r="N471" s="170"/>
      <c r="O471" s="119"/>
      <c r="P471" s="169"/>
      <c r="Q471" s="164">
        <f t="shared" si="124"/>
        <v>0</v>
      </c>
      <c r="R471" s="170"/>
      <c r="S471" s="164"/>
      <c r="T471" s="169"/>
      <c r="U471" s="164"/>
      <c r="V471" s="164"/>
      <c r="W471" s="164"/>
      <c r="X471" s="168"/>
      <c r="Y471" s="168"/>
      <c r="Z471" s="168"/>
      <c r="AA471" s="168"/>
      <c r="AB471" s="168"/>
      <c r="AC471" s="168"/>
      <c r="AD471" s="167"/>
      <c r="AE471" s="166"/>
      <c r="AF471" s="119"/>
      <c r="AG471" s="119"/>
      <c r="AH471" s="119"/>
      <c r="AI471" s="119"/>
      <c r="AJ471" s="119"/>
      <c r="AK471" s="119"/>
      <c r="AL471" s="119"/>
      <c r="AM471" s="119"/>
    </row>
    <row r="472" spans="1:39" ht="15.75" customHeight="1" x14ac:dyDescent="0.15">
      <c r="A472" s="172"/>
      <c r="B472" s="172"/>
      <c r="C472" s="165"/>
      <c r="D472" s="165"/>
      <c r="E472" s="165"/>
      <c r="F472" s="165"/>
      <c r="G472" s="119"/>
      <c r="H472" s="171"/>
      <c r="I472" s="170"/>
      <c r="J472" s="170"/>
      <c r="K472" s="170"/>
      <c r="L472" s="170"/>
      <c r="M472" s="170"/>
      <c r="N472" s="170"/>
      <c r="O472" s="119"/>
      <c r="P472" s="169"/>
      <c r="Q472" s="164">
        <f t="shared" si="124"/>
        <v>0</v>
      </c>
      <c r="R472" s="170"/>
      <c r="S472" s="164"/>
      <c r="T472" s="169"/>
      <c r="U472" s="164"/>
      <c r="V472" s="164"/>
      <c r="W472" s="164"/>
      <c r="X472" s="168"/>
      <c r="Y472" s="168"/>
      <c r="Z472" s="168"/>
      <c r="AA472" s="168"/>
      <c r="AB472" s="168"/>
      <c r="AC472" s="168"/>
      <c r="AD472" s="167"/>
      <c r="AE472" s="166"/>
      <c r="AF472" s="119"/>
      <c r="AG472" s="119"/>
      <c r="AH472" s="119"/>
      <c r="AI472" s="119"/>
      <c r="AJ472" s="119"/>
      <c r="AK472" s="119"/>
      <c r="AL472" s="119"/>
      <c r="AM472" s="119"/>
    </row>
    <row r="473" spans="1:39" ht="15.75" customHeight="1" x14ac:dyDescent="0.15">
      <c r="A473" s="172"/>
      <c r="B473" s="172"/>
      <c r="C473" s="165"/>
      <c r="D473" s="165"/>
      <c r="E473" s="165"/>
      <c r="F473" s="165"/>
      <c r="G473" s="119"/>
      <c r="H473" s="171"/>
      <c r="I473" s="170"/>
      <c r="J473" s="170"/>
      <c r="K473" s="170"/>
      <c r="L473" s="170"/>
      <c r="M473" s="170"/>
      <c r="N473" s="170"/>
      <c r="O473" s="119"/>
      <c r="P473" s="169"/>
      <c r="Q473" s="164">
        <f t="shared" si="124"/>
        <v>0</v>
      </c>
      <c r="R473" s="170"/>
      <c r="S473" s="164"/>
      <c r="T473" s="169"/>
      <c r="U473" s="164"/>
      <c r="V473" s="164"/>
      <c r="W473" s="164"/>
      <c r="X473" s="168"/>
      <c r="Y473" s="168"/>
      <c r="Z473" s="168"/>
      <c r="AA473" s="168"/>
      <c r="AB473" s="168"/>
      <c r="AC473" s="168"/>
      <c r="AD473" s="167"/>
      <c r="AE473" s="166"/>
      <c r="AF473" s="119"/>
      <c r="AG473" s="119"/>
      <c r="AH473" s="119"/>
      <c r="AI473" s="119"/>
      <c r="AJ473" s="119"/>
      <c r="AK473" s="119"/>
      <c r="AL473" s="119"/>
      <c r="AM473" s="119"/>
    </row>
    <row r="474" spans="1:39" ht="15.75" customHeight="1" x14ac:dyDescent="0.15">
      <c r="A474" s="172"/>
      <c r="B474" s="172"/>
      <c r="C474" s="165"/>
      <c r="D474" s="165"/>
      <c r="E474" s="165"/>
      <c r="F474" s="165"/>
      <c r="G474" s="119"/>
      <c r="H474" s="171"/>
      <c r="I474" s="170"/>
      <c r="J474" s="170"/>
      <c r="K474" s="170"/>
      <c r="L474" s="170"/>
      <c r="M474" s="170"/>
      <c r="N474" s="170"/>
      <c r="O474" s="119"/>
      <c r="P474" s="169"/>
      <c r="Q474" s="164">
        <f t="shared" si="124"/>
        <v>0</v>
      </c>
      <c r="R474" s="170"/>
      <c r="S474" s="164"/>
      <c r="T474" s="169"/>
      <c r="U474" s="164"/>
      <c r="V474" s="164"/>
      <c r="W474" s="164"/>
      <c r="X474" s="168"/>
      <c r="Y474" s="168"/>
      <c r="Z474" s="168"/>
      <c r="AA474" s="168"/>
      <c r="AB474" s="168"/>
      <c r="AC474" s="168"/>
      <c r="AD474" s="167"/>
      <c r="AE474" s="166"/>
      <c r="AF474" s="119"/>
      <c r="AG474" s="119"/>
      <c r="AH474" s="119"/>
      <c r="AI474" s="119"/>
      <c r="AJ474" s="119"/>
      <c r="AK474" s="119"/>
      <c r="AL474" s="119"/>
      <c r="AM474" s="119"/>
    </row>
    <row r="475" spans="1:39" ht="15.75" customHeight="1" x14ac:dyDescent="0.15">
      <c r="A475" s="172"/>
      <c r="B475" s="172"/>
      <c r="C475" s="165"/>
      <c r="D475" s="165"/>
      <c r="E475" s="165"/>
      <c r="F475" s="165"/>
      <c r="G475" s="119"/>
      <c r="H475" s="171"/>
      <c r="I475" s="170"/>
      <c r="J475" s="170"/>
      <c r="K475" s="170"/>
      <c r="L475" s="170"/>
      <c r="M475" s="170"/>
      <c r="N475" s="170"/>
      <c r="O475" s="119"/>
      <c r="P475" s="169"/>
      <c r="Q475" s="164">
        <f t="shared" si="124"/>
        <v>0</v>
      </c>
      <c r="R475" s="170"/>
      <c r="S475" s="164"/>
      <c r="T475" s="169"/>
      <c r="U475" s="164"/>
      <c r="V475" s="164"/>
      <c r="W475" s="164"/>
      <c r="X475" s="168"/>
      <c r="Y475" s="168"/>
      <c r="Z475" s="168"/>
      <c r="AA475" s="168"/>
      <c r="AB475" s="168"/>
      <c r="AC475" s="168"/>
      <c r="AD475" s="167"/>
      <c r="AE475" s="166"/>
      <c r="AF475" s="119"/>
      <c r="AG475" s="119"/>
      <c r="AH475" s="119"/>
      <c r="AI475" s="119"/>
      <c r="AJ475" s="119"/>
      <c r="AK475" s="119"/>
      <c r="AL475" s="119"/>
      <c r="AM475" s="119"/>
    </row>
    <row r="476" spans="1:39" ht="15.75" customHeight="1" x14ac:dyDescent="0.15">
      <c r="A476" s="172"/>
      <c r="B476" s="172"/>
      <c r="C476" s="165"/>
      <c r="D476" s="165"/>
      <c r="E476" s="165"/>
      <c r="F476" s="165"/>
      <c r="G476" s="119"/>
      <c r="H476" s="171"/>
      <c r="I476" s="170"/>
      <c r="J476" s="170"/>
      <c r="K476" s="170"/>
      <c r="L476" s="170"/>
      <c r="M476" s="170"/>
      <c r="N476" s="170"/>
      <c r="O476" s="119"/>
      <c r="P476" s="169"/>
      <c r="Q476" s="164">
        <f t="shared" si="124"/>
        <v>0</v>
      </c>
      <c r="R476" s="170"/>
      <c r="S476" s="164"/>
      <c r="T476" s="169"/>
      <c r="U476" s="164"/>
      <c r="V476" s="164"/>
      <c r="W476" s="164"/>
      <c r="X476" s="168"/>
      <c r="Y476" s="168"/>
      <c r="Z476" s="168"/>
      <c r="AA476" s="168"/>
      <c r="AB476" s="168"/>
      <c r="AC476" s="168"/>
      <c r="AD476" s="167"/>
      <c r="AE476" s="166"/>
      <c r="AF476" s="119"/>
      <c r="AG476" s="119"/>
      <c r="AH476" s="119"/>
      <c r="AI476" s="119"/>
      <c r="AJ476" s="119"/>
      <c r="AK476" s="119"/>
      <c r="AL476" s="119"/>
      <c r="AM476" s="119"/>
    </row>
    <row r="477" spans="1:39" ht="15.75" customHeight="1" x14ac:dyDescent="0.15">
      <c r="A477" s="172"/>
      <c r="B477" s="172"/>
      <c r="C477" s="165"/>
      <c r="D477" s="165"/>
      <c r="E477" s="165"/>
      <c r="F477" s="165"/>
      <c r="G477" s="119"/>
      <c r="H477" s="171"/>
      <c r="I477" s="170"/>
      <c r="J477" s="170"/>
      <c r="K477" s="170"/>
      <c r="L477" s="170"/>
      <c r="M477" s="170"/>
      <c r="N477" s="170"/>
      <c r="O477" s="119"/>
      <c r="P477" s="169"/>
      <c r="Q477" s="164">
        <f t="shared" si="124"/>
        <v>0</v>
      </c>
      <c r="R477" s="170"/>
      <c r="S477" s="164"/>
      <c r="T477" s="169"/>
      <c r="U477" s="164"/>
      <c r="V477" s="164"/>
      <c r="W477" s="164"/>
      <c r="X477" s="168"/>
      <c r="Y477" s="168"/>
      <c r="Z477" s="168"/>
      <c r="AA477" s="168"/>
      <c r="AB477" s="168"/>
      <c r="AC477" s="168"/>
      <c r="AD477" s="167"/>
      <c r="AE477" s="166"/>
      <c r="AF477" s="119"/>
      <c r="AG477" s="119"/>
      <c r="AH477" s="119"/>
      <c r="AI477" s="119"/>
      <c r="AJ477" s="119"/>
      <c r="AK477" s="119"/>
      <c r="AL477" s="119"/>
      <c r="AM477" s="119"/>
    </row>
    <row r="478" spans="1:39" ht="15.75" customHeight="1" x14ac:dyDescent="0.15">
      <c r="A478" s="172"/>
      <c r="B478" s="172"/>
      <c r="C478" s="165"/>
      <c r="D478" s="165"/>
      <c r="E478" s="165"/>
      <c r="F478" s="165"/>
      <c r="G478" s="119"/>
      <c r="H478" s="171"/>
      <c r="I478" s="170"/>
      <c r="J478" s="170"/>
      <c r="K478" s="170"/>
      <c r="L478" s="170"/>
      <c r="M478" s="170"/>
      <c r="N478" s="170"/>
      <c r="O478" s="119"/>
      <c r="P478" s="169"/>
      <c r="Q478" s="164">
        <f t="shared" si="124"/>
        <v>0</v>
      </c>
      <c r="R478" s="170"/>
      <c r="S478" s="164"/>
      <c r="T478" s="169"/>
      <c r="U478" s="164"/>
      <c r="V478" s="164"/>
      <c r="W478" s="164"/>
      <c r="X478" s="168"/>
      <c r="Y478" s="168"/>
      <c r="Z478" s="168"/>
      <c r="AA478" s="168"/>
      <c r="AB478" s="168"/>
      <c r="AC478" s="168"/>
      <c r="AD478" s="167"/>
      <c r="AE478" s="166"/>
      <c r="AF478" s="119"/>
      <c r="AG478" s="119"/>
      <c r="AH478" s="119"/>
      <c r="AI478" s="119"/>
      <c r="AJ478" s="119"/>
      <c r="AK478" s="119"/>
      <c r="AL478" s="119"/>
      <c r="AM478" s="119"/>
    </row>
    <row r="479" spans="1:39" ht="15.75" customHeight="1" x14ac:dyDescent="0.15">
      <c r="A479" s="172"/>
      <c r="B479" s="172"/>
      <c r="C479" s="165"/>
      <c r="D479" s="165"/>
      <c r="E479" s="165"/>
      <c r="F479" s="165"/>
      <c r="G479" s="119"/>
      <c r="H479" s="171"/>
      <c r="I479" s="170"/>
      <c r="J479" s="170"/>
      <c r="K479" s="170"/>
      <c r="L479" s="170"/>
      <c r="M479" s="170"/>
      <c r="N479" s="170"/>
      <c r="O479" s="119"/>
      <c r="P479" s="169"/>
      <c r="Q479" s="164">
        <f t="shared" si="124"/>
        <v>0</v>
      </c>
      <c r="R479" s="170"/>
      <c r="S479" s="164"/>
      <c r="T479" s="169"/>
      <c r="U479" s="164"/>
      <c r="V479" s="164"/>
      <c r="W479" s="164"/>
      <c r="X479" s="168"/>
      <c r="Y479" s="168"/>
      <c r="Z479" s="168"/>
      <c r="AA479" s="168"/>
      <c r="AB479" s="168"/>
      <c r="AC479" s="168"/>
      <c r="AD479" s="167"/>
      <c r="AE479" s="166"/>
      <c r="AF479" s="119"/>
      <c r="AG479" s="119"/>
      <c r="AH479" s="119"/>
      <c r="AI479" s="119"/>
      <c r="AJ479" s="119"/>
      <c r="AK479" s="119"/>
      <c r="AL479" s="119"/>
      <c r="AM479" s="119"/>
    </row>
    <row r="480" spans="1:39" ht="15.75" customHeight="1" x14ac:dyDescent="0.15">
      <c r="A480" s="172"/>
      <c r="B480" s="172"/>
      <c r="C480" s="165"/>
      <c r="D480" s="165"/>
      <c r="E480" s="165"/>
      <c r="F480" s="165"/>
      <c r="G480" s="119"/>
      <c r="H480" s="171"/>
      <c r="I480" s="170"/>
      <c r="J480" s="170"/>
      <c r="K480" s="170"/>
      <c r="L480" s="170"/>
      <c r="M480" s="170"/>
      <c r="N480" s="170"/>
      <c r="O480" s="119"/>
      <c r="P480" s="169"/>
      <c r="Q480" s="164">
        <f t="shared" si="124"/>
        <v>0</v>
      </c>
      <c r="R480" s="170"/>
      <c r="S480" s="164"/>
      <c r="T480" s="169"/>
      <c r="U480" s="164"/>
      <c r="V480" s="164"/>
      <c r="W480" s="164"/>
      <c r="X480" s="168"/>
      <c r="Y480" s="168"/>
      <c r="Z480" s="168"/>
      <c r="AA480" s="168"/>
      <c r="AB480" s="168"/>
      <c r="AC480" s="168"/>
      <c r="AD480" s="167"/>
      <c r="AE480" s="166"/>
      <c r="AF480" s="119"/>
      <c r="AG480" s="119"/>
      <c r="AH480" s="119"/>
      <c r="AI480" s="119"/>
      <c r="AJ480" s="119"/>
      <c r="AK480" s="119"/>
      <c r="AL480" s="119"/>
      <c r="AM480" s="119"/>
    </row>
    <row r="481" spans="1:39" ht="15.75" customHeight="1" x14ac:dyDescent="0.15">
      <c r="A481" s="172"/>
      <c r="B481" s="172"/>
      <c r="C481" s="165"/>
      <c r="D481" s="165"/>
      <c r="E481" s="165"/>
      <c r="F481" s="165"/>
      <c r="G481" s="119"/>
      <c r="H481" s="171"/>
      <c r="I481" s="170"/>
      <c r="J481" s="170"/>
      <c r="K481" s="170"/>
      <c r="L481" s="170"/>
      <c r="M481" s="170"/>
      <c r="N481" s="170"/>
      <c r="O481" s="119"/>
      <c r="P481" s="169"/>
      <c r="Q481" s="164">
        <f t="shared" si="124"/>
        <v>0</v>
      </c>
      <c r="R481" s="170"/>
      <c r="S481" s="164"/>
      <c r="T481" s="169"/>
      <c r="U481" s="164"/>
      <c r="V481" s="164"/>
      <c r="W481" s="164"/>
      <c r="X481" s="168"/>
      <c r="Y481" s="168"/>
      <c r="Z481" s="168"/>
      <c r="AA481" s="168"/>
      <c r="AB481" s="168"/>
      <c r="AC481" s="168"/>
      <c r="AD481" s="167"/>
      <c r="AE481" s="166"/>
      <c r="AF481" s="119"/>
      <c r="AG481" s="119"/>
      <c r="AH481" s="119"/>
      <c r="AI481" s="119"/>
      <c r="AJ481" s="119"/>
      <c r="AK481" s="119"/>
      <c r="AL481" s="119"/>
      <c r="AM481" s="119"/>
    </row>
    <row r="482" spans="1:39" ht="15.75" customHeight="1" x14ac:dyDescent="0.15">
      <c r="A482" s="172"/>
      <c r="B482" s="172"/>
      <c r="C482" s="165"/>
      <c r="D482" s="165"/>
      <c r="E482" s="165"/>
      <c r="F482" s="165"/>
      <c r="G482" s="119"/>
      <c r="H482" s="171"/>
      <c r="I482" s="170"/>
      <c r="J482" s="170"/>
      <c r="K482" s="170"/>
      <c r="L482" s="170"/>
      <c r="M482" s="170"/>
      <c r="N482" s="170"/>
      <c r="O482" s="119"/>
      <c r="P482" s="169"/>
      <c r="Q482" s="164">
        <f t="shared" si="124"/>
        <v>0</v>
      </c>
      <c r="R482" s="170"/>
      <c r="S482" s="164"/>
      <c r="T482" s="169"/>
      <c r="U482" s="164"/>
      <c r="V482" s="164"/>
      <c r="W482" s="164"/>
      <c r="X482" s="168"/>
      <c r="Y482" s="168"/>
      <c r="Z482" s="168"/>
      <c r="AA482" s="168"/>
      <c r="AB482" s="168"/>
      <c r="AC482" s="168"/>
      <c r="AD482" s="167"/>
      <c r="AE482" s="166"/>
      <c r="AF482" s="119"/>
      <c r="AG482" s="119"/>
      <c r="AH482" s="119"/>
      <c r="AI482" s="119"/>
      <c r="AJ482" s="119"/>
      <c r="AK482" s="119"/>
      <c r="AL482" s="119"/>
      <c r="AM482" s="119"/>
    </row>
    <row r="483" spans="1:39" ht="15.75" customHeight="1" x14ac:dyDescent="0.15">
      <c r="A483" s="172"/>
      <c r="B483" s="172"/>
      <c r="C483" s="165"/>
      <c r="D483" s="165"/>
      <c r="E483" s="165"/>
      <c r="F483" s="165"/>
      <c r="G483" s="119"/>
      <c r="H483" s="171"/>
      <c r="I483" s="170"/>
      <c r="J483" s="170"/>
      <c r="K483" s="170"/>
      <c r="L483" s="170"/>
      <c r="M483" s="170"/>
      <c r="N483" s="170"/>
      <c r="O483" s="119"/>
      <c r="P483" s="169"/>
      <c r="Q483" s="164">
        <f t="shared" si="124"/>
        <v>0</v>
      </c>
      <c r="R483" s="170"/>
      <c r="S483" s="164"/>
      <c r="T483" s="169"/>
      <c r="U483" s="164"/>
      <c r="V483" s="164"/>
      <c r="W483" s="164"/>
      <c r="X483" s="168"/>
      <c r="Y483" s="168"/>
      <c r="Z483" s="168"/>
      <c r="AA483" s="168"/>
      <c r="AB483" s="168"/>
      <c r="AC483" s="168"/>
      <c r="AD483" s="167"/>
      <c r="AE483" s="166"/>
      <c r="AF483" s="119"/>
      <c r="AG483" s="119"/>
      <c r="AH483" s="119"/>
      <c r="AI483" s="119"/>
      <c r="AJ483" s="119"/>
      <c r="AK483" s="119"/>
      <c r="AL483" s="119"/>
      <c r="AM483" s="119"/>
    </row>
    <row r="484" spans="1:39" ht="15.75" customHeight="1" x14ac:dyDescent="0.15">
      <c r="A484" s="172"/>
      <c r="B484" s="172"/>
      <c r="C484" s="165"/>
      <c r="D484" s="165"/>
      <c r="E484" s="165"/>
      <c r="F484" s="165"/>
      <c r="G484" s="119"/>
      <c r="H484" s="171"/>
      <c r="I484" s="170"/>
      <c r="J484" s="170"/>
      <c r="K484" s="170"/>
      <c r="L484" s="170"/>
      <c r="M484" s="170"/>
      <c r="N484" s="170"/>
      <c r="O484" s="119"/>
      <c r="P484" s="169"/>
      <c r="Q484" s="164">
        <f t="shared" si="124"/>
        <v>0</v>
      </c>
      <c r="R484" s="170"/>
      <c r="S484" s="164"/>
      <c r="T484" s="169"/>
      <c r="U484" s="164"/>
      <c r="V484" s="164"/>
      <c r="W484" s="164"/>
      <c r="X484" s="168"/>
      <c r="Y484" s="168"/>
      <c r="Z484" s="168"/>
      <c r="AA484" s="168"/>
      <c r="AB484" s="168"/>
      <c r="AC484" s="168"/>
      <c r="AD484" s="167"/>
      <c r="AE484" s="166"/>
      <c r="AF484" s="119"/>
      <c r="AG484" s="119"/>
      <c r="AH484" s="119"/>
      <c r="AI484" s="119"/>
      <c r="AJ484" s="119"/>
      <c r="AK484" s="119"/>
      <c r="AL484" s="119"/>
      <c r="AM484" s="119"/>
    </row>
    <row r="485" spans="1:39" ht="15.75" customHeight="1" x14ac:dyDescent="0.15">
      <c r="A485" s="172"/>
      <c r="B485" s="172"/>
      <c r="C485" s="165"/>
      <c r="D485" s="165"/>
      <c r="E485" s="165"/>
      <c r="F485" s="165"/>
      <c r="G485" s="119"/>
      <c r="H485" s="171"/>
      <c r="I485" s="170"/>
      <c r="J485" s="170"/>
      <c r="K485" s="170"/>
      <c r="L485" s="170"/>
      <c r="M485" s="170"/>
      <c r="N485" s="170"/>
      <c r="O485" s="119"/>
      <c r="P485" s="169"/>
      <c r="Q485" s="164">
        <f t="shared" si="124"/>
        <v>0</v>
      </c>
      <c r="R485" s="170"/>
      <c r="S485" s="164"/>
      <c r="T485" s="169"/>
      <c r="U485" s="164"/>
      <c r="V485" s="164"/>
      <c r="W485" s="164"/>
      <c r="X485" s="168"/>
      <c r="Y485" s="168"/>
      <c r="Z485" s="168"/>
      <c r="AA485" s="168"/>
      <c r="AB485" s="168"/>
      <c r="AC485" s="168"/>
      <c r="AD485" s="167"/>
      <c r="AE485" s="166"/>
      <c r="AF485" s="119"/>
      <c r="AG485" s="119"/>
      <c r="AH485" s="119"/>
      <c r="AI485" s="119"/>
      <c r="AJ485" s="119"/>
      <c r="AK485" s="119"/>
      <c r="AL485" s="119"/>
      <c r="AM485" s="119"/>
    </row>
    <row r="486" spans="1:39" ht="15.75" customHeight="1" x14ac:dyDescent="0.15">
      <c r="A486" s="172"/>
      <c r="B486" s="172"/>
      <c r="C486" s="165"/>
      <c r="D486" s="165"/>
      <c r="E486" s="165"/>
      <c r="F486" s="165"/>
      <c r="G486" s="119"/>
      <c r="H486" s="171"/>
      <c r="I486" s="170"/>
      <c r="J486" s="170"/>
      <c r="K486" s="170"/>
      <c r="L486" s="170"/>
      <c r="M486" s="170"/>
      <c r="N486" s="170"/>
      <c r="O486" s="119"/>
      <c r="P486" s="169"/>
      <c r="Q486" s="164">
        <f t="shared" si="124"/>
        <v>0</v>
      </c>
      <c r="R486" s="170"/>
      <c r="S486" s="164"/>
      <c r="T486" s="169"/>
      <c r="U486" s="164"/>
      <c r="V486" s="164"/>
      <c r="W486" s="164"/>
      <c r="X486" s="168"/>
      <c r="Y486" s="168"/>
      <c r="Z486" s="168"/>
      <c r="AA486" s="168"/>
      <c r="AB486" s="168"/>
      <c r="AC486" s="168"/>
      <c r="AD486" s="167"/>
      <c r="AE486" s="166"/>
      <c r="AF486" s="119"/>
      <c r="AG486" s="119"/>
      <c r="AH486" s="119"/>
      <c r="AI486" s="119"/>
      <c r="AJ486" s="119"/>
      <c r="AK486" s="119"/>
      <c r="AL486" s="119"/>
      <c r="AM486" s="119"/>
    </row>
    <row r="487" spans="1:39" ht="15.75" customHeight="1" x14ac:dyDescent="0.15">
      <c r="A487" s="172"/>
      <c r="B487" s="172"/>
      <c r="C487" s="165"/>
      <c r="D487" s="165"/>
      <c r="E487" s="165"/>
      <c r="F487" s="165"/>
      <c r="G487" s="119"/>
      <c r="H487" s="171"/>
      <c r="I487" s="170"/>
      <c r="J487" s="170"/>
      <c r="K487" s="170"/>
      <c r="L487" s="170"/>
      <c r="M487" s="170"/>
      <c r="N487" s="170"/>
      <c r="O487" s="119"/>
      <c r="P487" s="169"/>
      <c r="Q487" s="164">
        <f t="shared" si="124"/>
        <v>0</v>
      </c>
      <c r="R487" s="170"/>
      <c r="S487" s="164"/>
      <c r="T487" s="169"/>
      <c r="U487" s="164"/>
      <c r="V487" s="164"/>
      <c r="W487" s="164"/>
      <c r="X487" s="168"/>
      <c r="Y487" s="168"/>
      <c r="Z487" s="168"/>
      <c r="AA487" s="168"/>
      <c r="AB487" s="168"/>
      <c r="AC487" s="168"/>
      <c r="AD487" s="167"/>
      <c r="AE487" s="166"/>
      <c r="AF487" s="119"/>
      <c r="AG487" s="119"/>
      <c r="AH487" s="119"/>
      <c r="AI487" s="119"/>
      <c r="AJ487" s="119"/>
      <c r="AK487" s="119"/>
      <c r="AL487" s="119"/>
      <c r="AM487" s="119"/>
    </row>
    <row r="488" spans="1:39" ht="15.75" customHeight="1" x14ac:dyDescent="0.15">
      <c r="A488" s="172"/>
      <c r="B488" s="172"/>
      <c r="C488" s="165"/>
      <c r="D488" s="165"/>
      <c r="E488" s="165"/>
      <c r="F488" s="165"/>
      <c r="G488" s="119"/>
      <c r="H488" s="171"/>
      <c r="I488" s="170"/>
      <c r="J488" s="170"/>
      <c r="K488" s="170"/>
      <c r="L488" s="170"/>
      <c r="M488" s="170"/>
      <c r="N488" s="170"/>
      <c r="O488" s="119"/>
      <c r="P488" s="169"/>
      <c r="Q488" s="164">
        <f t="shared" si="124"/>
        <v>0</v>
      </c>
      <c r="R488" s="170"/>
      <c r="S488" s="164"/>
      <c r="T488" s="169"/>
      <c r="U488" s="164"/>
      <c r="V488" s="164"/>
      <c r="W488" s="164"/>
      <c r="X488" s="168"/>
      <c r="Y488" s="168"/>
      <c r="Z488" s="168"/>
      <c r="AA488" s="168"/>
      <c r="AB488" s="168"/>
      <c r="AC488" s="168"/>
      <c r="AD488" s="167"/>
      <c r="AE488" s="166"/>
      <c r="AF488" s="119"/>
      <c r="AG488" s="119"/>
      <c r="AH488" s="119"/>
      <c r="AI488" s="119"/>
      <c r="AJ488" s="119"/>
      <c r="AK488" s="119"/>
      <c r="AL488" s="119"/>
      <c r="AM488" s="119"/>
    </row>
    <row r="489" spans="1:39" ht="15.75" customHeight="1" x14ac:dyDescent="0.15">
      <c r="A489" s="172"/>
      <c r="B489" s="172"/>
      <c r="C489" s="165"/>
      <c r="D489" s="165"/>
      <c r="E489" s="165"/>
      <c r="F489" s="165"/>
      <c r="G489" s="119"/>
      <c r="H489" s="171"/>
      <c r="I489" s="170"/>
      <c r="J489" s="170"/>
      <c r="K489" s="170"/>
      <c r="L489" s="170"/>
      <c r="M489" s="170"/>
      <c r="N489" s="170"/>
      <c r="O489" s="119"/>
      <c r="P489" s="169"/>
      <c r="Q489" s="164">
        <f t="shared" si="124"/>
        <v>0</v>
      </c>
      <c r="R489" s="170"/>
      <c r="S489" s="164"/>
      <c r="T489" s="169"/>
      <c r="U489" s="164"/>
      <c r="V489" s="164"/>
      <c r="W489" s="164"/>
      <c r="X489" s="168"/>
      <c r="Y489" s="168"/>
      <c r="Z489" s="168"/>
      <c r="AA489" s="168"/>
      <c r="AB489" s="168"/>
      <c r="AC489" s="168"/>
      <c r="AD489" s="167"/>
      <c r="AE489" s="166"/>
      <c r="AF489" s="119"/>
      <c r="AG489" s="119"/>
      <c r="AH489" s="119"/>
      <c r="AI489" s="119"/>
      <c r="AJ489" s="119"/>
      <c r="AK489" s="119"/>
      <c r="AL489" s="119"/>
      <c r="AM489" s="119"/>
    </row>
    <row r="490" spans="1:39" ht="15.75" customHeight="1" x14ac:dyDescent="0.15">
      <c r="A490" s="172"/>
      <c r="B490" s="172"/>
      <c r="C490" s="165"/>
      <c r="D490" s="165"/>
      <c r="E490" s="165"/>
      <c r="F490" s="165"/>
      <c r="G490" s="119"/>
      <c r="H490" s="171"/>
      <c r="I490" s="170"/>
      <c r="J490" s="170"/>
      <c r="K490" s="170"/>
      <c r="L490" s="170"/>
      <c r="M490" s="170"/>
      <c r="N490" s="170"/>
      <c r="O490" s="119"/>
      <c r="P490" s="169"/>
      <c r="Q490" s="164">
        <f t="shared" si="124"/>
        <v>0</v>
      </c>
      <c r="R490" s="170"/>
      <c r="S490" s="164"/>
      <c r="T490" s="169"/>
      <c r="U490" s="164"/>
      <c r="V490" s="164"/>
      <c r="W490" s="164"/>
      <c r="X490" s="168"/>
      <c r="Y490" s="168"/>
      <c r="Z490" s="168"/>
      <c r="AA490" s="168"/>
      <c r="AB490" s="168"/>
      <c r="AC490" s="168"/>
      <c r="AD490" s="167"/>
      <c r="AE490" s="166"/>
      <c r="AF490" s="119"/>
      <c r="AG490" s="119"/>
      <c r="AH490" s="119"/>
      <c r="AI490" s="119"/>
      <c r="AJ490" s="119"/>
      <c r="AK490" s="119"/>
      <c r="AL490" s="119"/>
      <c r="AM490" s="119"/>
    </row>
    <row r="491" spans="1:39" ht="15.75" customHeight="1" x14ac:dyDescent="0.15">
      <c r="A491" s="172"/>
      <c r="B491" s="172"/>
      <c r="C491" s="165"/>
      <c r="D491" s="165"/>
      <c r="E491" s="165"/>
      <c r="F491" s="165"/>
      <c r="G491" s="119"/>
      <c r="H491" s="171"/>
      <c r="I491" s="170"/>
      <c r="J491" s="170"/>
      <c r="K491" s="170"/>
      <c r="L491" s="170"/>
      <c r="M491" s="170"/>
      <c r="N491" s="170"/>
      <c r="O491" s="119"/>
      <c r="P491" s="169"/>
      <c r="Q491" s="164">
        <f t="shared" si="124"/>
        <v>0</v>
      </c>
      <c r="R491" s="170"/>
      <c r="S491" s="164"/>
      <c r="T491" s="169"/>
      <c r="U491" s="164"/>
      <c r="V491" s="164"/>
      <c r="W491" s="164"/>
      <c r="X491" s="168"/>
      <c r="Y491" s="168"/>
      <c r="Z491" s="168"/>
      <c r="AA491" s="168"/>
      <c r="AB491" s="168"/>
      <c r="AC491" s="168"/>
      <c r="AD491" s="167"/>
      <c r="AE491" s="166"/>
      <c r="AF491" s="119"/>
      <c r="AG491" s="119"/>
      <c r="AH491" s="119"/>
      <c r="AI491" s="119"/>
      <c r="AJ491" s="119"/>
      <c r="AK491" s="119"/>
      <c r="AL491" s="119"/>
      <c r="AM491" s="119"/>
    </row>
    <row r="492" spans="1:39" ht="15.75" customHeight="1" x14ac:dyDescent="0.15">
      <c r="A492" s="172"/>
      <c r="B492" s="172"/>
      <c r="C492" s="165"/>
      <c r="D492" s="165"/>
      <c r="E492" s="165"/>
      <c r="F492" s="165"/>
      <c r="G492" s="119"/>
      <c r="H492" s="171"/>
      <c r="I492" s="170"/>
      <c r="J492" s="170"/>
      <c r="K492" s="170"/>
      <c r="L492" s="170"/>
      <c r="M492" s="170"/>
      <c r="N492" s="170"/>
      <c r="O492" s="119"/>
      <c r="P492" s="169"/>
      <c r="Q492" s="164">
        <f t="shared" si="124"/>
        <v>0</v>
      </c>
      <c r="R492" s="170"/>
      <c r="S492" s="164"/>
      <c r="T492" s="169"/>
      <c r="U492" s="164"/>
      <c r="V492" s="164"/>
      <c r="W492" s="164"/>
      <c r="X492" s="168"/>
      <c r="Y492" s="168"/>
      <c r="Z492" s="168"/>
      <c r="AA492" s="168"/>
      <c r="AB492" s="168"/>
      <c r="AC492" s="168"/>
      <c r="AD492" s="167"/>
      <c r="AE492" s="166"/>
      <c r="AF492" s="119"/>
      <c r="AG492" s="119"/>
      <c r="AH492" s="119"/>
      <c r="AI492" s="119"/>
      <c r="AJ492" s="119"/>
      <c r="AK492" s="119"/>
      <c r="AL492" s="119"/>
      <c r="AM492" s="119"/>
    </row>
    <row r="493" spans="1:39" ht="15.75" customHeight="1" x14ac:dyDescent="0.15">
      <c r="A493" s="172"/>
      <c r="B493" s="172"/>
      <c r="C493" s="165"/>
      <c r="D493" s="165"/>
      <c r="E493" s="165"/>
      <c r="F493" s="165"/>
      <c r="G493" s="119"/>
      <c r="H493" s="171"/>
      <c r="I493" s="170"/>
      <c r="J493" s="170"/>
      <c r="K493" s="170"/>
      <c r="L493" s="170"/>
      <c r="M493" s="170"/>
      <c r="N493" s="170"/>
      <c r="O493" s="119"/>
      <c r="P493" s="169"/>
      <c r="Q493" s="164">
        <f t="shared" si="124"/>
        <v>0</v>
      </c>
      <c r="R493" s="170"/>
      <c r="S493" s="164"/>
      <c r="T493" s="169"/>
      <c r="U493" s="164"/>
      <c r="V493" s="164"/>
      <c r="W493" s="164"/>
      <c r="X493" s="168"/>
      <c r="Y493" s="168"/>
      <c r="Z493" s="168"/>
      <c r="AA493" s="168"/>
      <c r="AB493" s="168"/>
      <c r="AC493" s="168"/>
      <c r="AD493" s="167"/>
      <c r="AE493" s="166"/>
      <c r="AF493" s="119"/>
      <c r="AG493" s="119"/>
      <c r="AH493" s="119"/>
      <c r="AI493" s="119"/>
      <c r="AJ493" s="119"/>
      <c r="AK493" s="119"/>
      <c r="AL493" s="119"/>
      <c r="AM493" s="119"/>
    </row>
    <row r="494" spans="1:39" ht="15.75" customHeight="1" x14ac:dyDescent="0.15">
      <c r="A494" s="172"/>
      <c r="B494" s="172"/>
      <c r="C494" s="165"/>
      <c r="D494" s="165"/>
      <c r="E494" s="165"/>
      <c r="F494" s="165"/>
      <c r="G494" s="119"/>
      <c r="H494" s="171"/>
      <c r="I494" s="170"/>
      <c r="J494" s="170"/>
      <c r="K494" s="170"/>
      <c r="L494" s="170"/>
      <c r="M494" s="170"/>
      <c r="N494" s="170"/>
      <c r="O494" s="119"/>
      <c r="P494" s="169"/>
      <c r="Q494" s="164">
        <f t="shared" si="124"/>
        <v>0</v>
      </c>
      <c r="R494" s="170"/>
      <c r="S494" s="164"/>
      <c r="T494" s="169"/>
      <c r="U494" s="164"/>
      <c r="V494" s="164"/>
      <c r="W494" s="164"/>
      <c r="X494" s="168"/>
      <c r="Y494" s="168"/>
      <c r="Z494" s="168"/>
      <c r="AA494" s="168"/>
      <c r="AB494" s="168"/>
      <c r="AC494" s="168"/>
      <c r="AD494" s="167"/>
      <c r="AE494" s="166"/>
      <c r="AF494" s="119"/>
      <c r="AG494" s="119"/>
      <c r="AH494" s="119"/>
      <c r="AI494" s="119"/>
      <c r="AJ494" s="119"/>
      <c r="AK494" s="119"/>
      <c r="AL494" s="119"/>
      <c r="AM494" s="119"/>
    </row>
    <row r="495" spans="1:39" ht="15.75" customHeight="1" x14ac:dyDescent="0.15">
      <c r="A495" s="172"/>
      <c r="B495" s="172"/>
      <c r="C495" s="165"/>
      <c r="D495" s="165"/>
      <c r="E495" s="165"/>
      <c r="F495" s="165"/>
      <c r="G495" s="119"/>
      <c r="H495" s="171"/>
      <c r="I495" s="170"/>
      <c r="J495" s="170"/>
      <c r="K495" s="170"/>
      <c r="L495" s="170"/>
      <c r="M495" s="170"/>
      <c r="N495" s="170"/>
      <c r="O495" s="119"/>
      <c r="P495" s="169"/>
      <c r="Q495" s="164">
        <f t="shared" si="124"/>
        <v>0</v>
      </c>
      <c r="R495" s="170"/>
      <c r="S495" s="164"/>
      <c r="T495" s="169"/>
      <c r="U495" s="164"/>
      <c r="V495" s="164"/>
      <c r="W495" s="164"/>
      <c r="X495" s="168"/>
      <c r="Y495" s="168"/>
      <c r="Z495" s="168"/>
      <c r="AA495" s="168"/>
      <c r="AB495" s="168"/>
      <c r="AC495" s="168"/>
      <c r="AD495" s="167"/>
      <c r="AE495" s="166"/>
      <c r="AF495" s="119"/>
      <c r="AG495" s="119"/>
      <c r="AH495" s="119"/>
      <c r="AI495" s="119"/>
      <c r="AJ495" s="119"/>
      <c r="AK495" s="119"/>
      <c r="AL495" s="119"/>
      <c r="AM495" s="119"/>
    </row>
    <row r="496" spans="1:39" ht="15.75" customHeight="1" x14ac:dyDescent="0.15">
      <c r="A496" s="172"/>
      <c r="B496" s="172"/>
      <c r="C496" s="165"/>
      <c r="D496" s="165"/>
      <c r="E496" s="165"/>
      <c r="F496" s="165"/>
      <c r="G496" s="119"/>
      <c r="H496" s="171"/>
      <c r="I496" s="170"/>
      <c r="J496" s="170"/>
      <c r="K496" s="170"/>
      <c r="L496" s="170"/>
      <c r="M496" s="170"/>
      <c r="N496" s="170"/>
      <c r="O496" s="119"/>
      <c r="P496" s="169"/>
      <c r="Q496" s="164">
        <f t="shared" si="124"/>
        <v>0</v>
      </c>
      <c r="R496" s="170"/>
      <c r="S496" s="164"/>
      <c r="T496" s="169"/>
      <c r="U496" s="164"/>
      <c r="V496" s="164"/>
      <c r="W496" s="164"/>
      <c r="X496" s="168"/>
      <c r="Y496" s="168"/>
      <c r="Z496" s="168"/>
      <c r="AA496" s="168"/>
      <c r="AB496" s="168"/>
      <c r="AC496" s="168"/>
      <c r="AD496" s="167"/>
      <c r="AE496" s="166"/>
      <c r="AF496" s="119"/>
      <c r="AG496" s="119"/>
      <c r="AH496" s="119"/>
      <c r="AI496" s="119"/>
      <c r="AJ496" s="119"/>
      <c r="AK496" s="119"/>
      <c r="AL496" s="119"/>
      <c r="AM496" s="119"/>
    </row>
    <row r="497" spans="1:39" ht="15.75" customHeight="1" x14ac:dyDescent="0.15">
      <c r="A497" s="172"/>
      <c r="B497" s="172"/>
      <c r="C497" s="165"/>
      <c r="D497" s="165"/>
      <c r="E497" s="165"/>
      <c r="F497" s="165"/>
      <c r="G497" s="119"/>
      <c r="H497" s="171"/>
      <c r="I497" s="170"/>
      <c r="J497" s="170"/>
      <c r="K497" s="170"/>
      <c r="L497" s="170"/>
      <c r="M497" s="170"/>
      <c r="N497" s="170"/>
      <c r="O497" s="119"/>
      <c r="P497" s="169"/>
      <c r="Q497" s="164">
        <f t="shared" si="124"/>
        <v>0</v>
      </c>
      <c r="R497" s="170"/>
      <c r="S497" s="164"/>
      <c r="T497" s="169"/>
      <c r="U497" s="164"/>
      <c r="V497" s="164"/>
      <c r="W497" s="164"/>
      <c r="X497" s="168"/>
      <c r="Y497" s="168"/>
      <c r="Z497" s="168"/>
      <c r="AA497" s="168"/>
      <c r="AB497" s="168"/>
      <c r="AC497" s="168"/>
      <c r="AD497" s="167"/>
      <c r="AE497" s="166"/>
      <c r="AF497" s="119"/>
      <c r="AG497" s="119"/>
      <c r="AH497" s="119"/>
      <c r="AI497" s="119"/>
      <c r="AJ497" s="119"/>
      <c r="AK497" s="119"/>
      <c r="AL497" s="119"/>
      <c r="AM497" s="119"/>
    </row>
    <row r="498" spans="1:39" ht="15.75" customHeight="1" x14ac:dyDescent="0.15">
      <c r="A498" s="172"/>
      <c r="B498" s="172"/>
      <c r="C498" s="165"/>
      <c r="D498" s="165"/>
      <c r="E498" s="165"/>
      <c r="F498" s="165"/>
      <c r="G498" s="119"/>
      <c r="H498" s="171"/>
      <c r="I498" s="170"/>
      <c r="J498" s="170"/>
      <c r="K498" s="170"/>
      <c r="L498" s="170"/>
      <c r="M498" s="170"/>
      <c r="N498" s="170"/>
      <c r="O498" s="119"/>
      <c r="P498" s="169"/>
      <c r="Q498" s="164">
        <f t="shared" si="124"/>
        <v>0</v>
      </c>
      <c r="R498" s="170"/>
      <c r="S498" s="164"/>
      <c r="T498" s="169"/>
      <c r="U498" s="164"/>
      <c r="V498" s="164"/>
      <c r="W498" s="164"/>
      <c r="X498" s="168"/>
      <c r="Y498" s="168"/>
      <c r="Z498" s="168"/>
      <c r="AA498" s="168"/>
      <c r="AB498" s="168"/>
      <c r="AC498" s="168"/>
      <c r="AD498" s="167"/>
      <c r="AE498" s="166"/>
      <c r="AF498" s="119"/>
      <c r="AG498" s="119"/>
      <c r="AH498" s="119"/>
      <c r="AI498" s="119"/>
      <c r="AJ498" s="119"/>
      <c r="AK498" s="119"/>
      <c r="AL498" s="119"/>
      <c r="AM498" s="119"/>
    </row>
    <row r="499" spans="1:39" ht="15.75" customHeight="1" x14ac:dyDescent="0.15">
      <c r="A499" s="172"/>
      <c r="B499" s="172"/>
      <c r="C499" s="165"/>
      <c r="D499" s="165"/>
      <c r="E499" s="165"/>
      <c r="F499" s="165"/>
      <c r="G499" s="119"/>
      <c r="H499" s="171"/>
      <c r="I499" s="170"/>
      <c r="J499" s="170"/>
      <c r="K499" s="170"/>
      <c r="L499" s="170"/>
      <c r="M499" s="170"/>
      <c r="N499" s="170"/>
      <c r="O499" s="119"/>
      <c r="P499" s="169"/>
      <c r="Q499" s="164">
        <f t="shared" si="124"/>
        <v>0</v>
      </c>
      <c r="R499" s="170"/>
      <c r="S499" s="164"/>
      <c r="T499" s="169"/>
      <c r="U499" s="164"/>
      <c r="V499" s="164"/>
      <c r="W499" s="164"/>
      <c r="X499" s="168"/>
      <c r="Y499" s="168"/>
      <c r="Z499" s="168"/>
      <c r="AA499" s="168"/>
      <c r="AB499" s="168"/>
      <c r="AC499" s="168"/>
      <c r="AD499" s="167"/>
      <c r="AE499" s="166"/>
      <c r="AF499" s="119"/>
      <c r="AG499" s="119"/>
      <c r="AH499" s="119"/>
      <c r="AI499" s="119"/>
      <c r="AJ499" s="119"/>
      <c r="AK499" s="119"/>
      <c r="AL499" s="119"/>
      <c r="AM499" s="119"/>
    </row>
    <row r="500" spans="1:39" ht="15.75" customHeight="1" x14ac:dyDescent="0.15">
      <c r="A500" s="172"/>
      <c r="B500" s="172"/>
      <c r="C500" s="165"/>
      <c r="D500" s="165"/>
      <c r="E500" s="165"/>
      <c r="F500" s="165"/>
      <c r="G500" s="119"/>
      <c r="H500" s="171"/>
      <c r="I500" s="170"/>
      <c r="J500" s="170"/>
      <c r="K500" s="170"/>
      <c r="L500" s="170"/>
      <c r="M500" s="170"/>
      <c r="N500" s="170"/>
      <c r="O500" s="119"/>
      <c r="P500" s="169"/>
      <c r="Q500" s="164">
        <f t="shared" si="124"/>
        <v>0</v>
      </c>
      <c r="R500" s="170"/>
      <c r="S500" s="164"/>
      <c r="T500" s="169"/>
      <c r="U500" s="164"/>
      <c r="V500" s="164"/>
      <c r="W500" s="164"/>
      <c r="X500" s="168"/>
      <c r="Y500" s="168"/>
      <c r="Z500" s="168"/>
      <c r="AA500" s="168"/>
      <c r="AB500" s="168"/>
      <c r="AC500" s="168"/>
      <c r="AD500" s="167"/>
      <c r="AE500" s="166"/>
      <c r="AF500" s="119"/>
      <c r="AG500" s="119"/>
      <c r="AH500" s="119"/>
      <c r="AI500" s="119"/>
      <c r="AJ500" s="119"/>
      <c r="AK500" s="119"/>
      <c r="AL500" s="119"/>
      <c r="AM500" s="119"/>
    </row>
    <row r="501" spans="1:39" ht="15.75" customHeight="1" x14ac:dyDescent="0.15">
      <c r="A501" s="172"/>
      <c r="B501" s="172"/>
      <c r="C501" s="165"/>
      <c r="D501" s="165"/>
      <c r="E501" s="165"/>
      <c r="F501" s="165"/>
      <c r="G501" s="119"/>
      <c r="H501" s="171"/>
      <c r="I501" s="170"/>
      <c r="J501" s="170"/>
      <c r="K501" s="170"/>
      <c r="L501" s="170"/>
      <c r="M501" s="170"/>
      <c r="N501" s="170"/>
      <c r="O501" s="119"/>
      <c r="P501" s="169"/>
      <c r="Q501" s="164">
        <f t="shared" si="124"/>
        <v>0</v>
      </c>
      <c r="R501" s="170"/>
      <c r="S501" s="164"/>
      <c r="T501" s="169"/>
      <c r="U501" s="164"/>
      <c r="V501" s="164"/>
      <c r="W501" s="164"/>
      <c r="X501" s="168"/>
      <c r="Y501" s="168"/>
      <c r="Z501" s="168"/>
      <c r="AA501" s="168"/>
      <c r="AB501" s="168"/>
      <c r="AC501" s="168"/>
      <c r="AD501" s="167"/>
      <c r="AE501" s="166"/>
      <c r="AF501" s="119"/>
      <c r="AG501" s="119"/>
      <c r="AH501" s="119"/>
      <c r="AI501" s="119"/>
      <c r="AJ501" s="119"/>
      <c r="AK501" s="119"/>
      <c r="AL501" s="119"/>
      <c r="AM501" s="119"/>
    </row>
    <row r="502" spans="1:39" ht="15.75" customHeight="1" x14ac:dyDescent="0.15">
      <c r="A502" s="172"/>
      <c r="B502" s="172"/>
      <c r="C502" s="165"/>
      <c r="D502" s="165"/>
      <c r="E502" s="165"/>
      <c r="F502" s="165"/>
      <c r="G502" s="119"/>
      <c r="H502" s="171"/>
      <c r="I502" s="170"/>
      <c r="J502" s="170"/>
      <c r="K502" s="170"/>
      <c r="L502" s="170"/>
      <c r="M502" s="170"/>
      <c r="N502" s="170"/>
      <c r="O502" s="119"/>
      <c r="P502" s="169"/>
      <c r="Q502" s="164">
        <f t="shared" si="124"/>
        <v>0</v>
      </c>
      <c r="R502" s="170"/>
      <c r="S502" s="164"/>
      <c r="T502" s="169"/>
      <c r="U502" s="164"/>
      <c r="V502" s="164"/>
      <c r="W502" s="164"/>
      <c r="X502" s="168"/>
      <c r="Y502" s="168"/>
      <c r="Z502" s="168"/>
      <c r="AA502" s="168"/>
      <c r="AB502" s="168"/>
      <c r="AC502" s="168"/>
      <c r="AD502" s="167"/>
      <c r="AE502" s="166"/>
      <c r="AF502" s="119"/>
      <c r="AG502" s="119"/>
      <c r="AH502" s="119"/>
      <c r="AI502" s="119"/>
      <c r="AJ502" s="119"/>
      <c r="AK502" s="119"/>
      <c r="AL502" s="119"/>
      <c r="AM502" s="119"/>
    </row>
    <row r="503" spans="1:39" ht="15.75" customHeight="1" x14ac:dyDescent="0.15">
      <c r="A503" s="172"/>
      <c r="B503" s="172"/>
      <c r="C503" s="165"/>
      <c r="D503" s="165"/>
      <c r="E503" s="165"/>
      <c r="F503" s="165"/>
      <c r="G503" s="119"/>
      <c r="H503" s="171"/>
      <c r="I503" s="170"/>
      <c r="J503" s="170"/>
      <c r="K503" s="170"/>
      <c r="L503" s="170"/>
      <c r="M503" s="170"/>
      <c r="N503" s="170"/>
      <c r="O503" s="119"/>
      <c r="P503" s="169"/>
      <c r="Q503" s="164">
        <f t="shared" si="124"/>
        <v>0</v>
      </c>
      <c r="R503" s="170"/>
      <c r="S503" s="164"/>
      <c r="T503" s="169"/>
      <c r="U503" s="164"/>
      <c r="V503" s="164"/>
      <c r="W503" s="164"/>
      <c r="X503" s="168"/>
      <c r="Y503" s="168"/>
      <c r="Z503" s="168"/>
      <c r="AA503" s="168"/>
      <c r="AB503" s="168"/>
      <c r="AC503" s="168"/>
      <c r="AD503" s="167"/>
      <c r="AE503" s="166"/>
      <c r="AF503" s="119"/>
      <c r="AG503" s="119"/>
      <c r="AH503" s="119"/>
      <c r="AI503" s="119"/>
      <c r="AJ503" s="119"/>
      <c r="AK503" s="119"/>
      <c r="AL503" s="119"/>
      <c r="AM503" s="119"/>
    </row>
    <row r="504" spans="1:39" ht="15.75" customHeight="1" x14ac:dyDescent="0.15">
      <c r="A504" s="172"/>
      <c r="B504" s="172"/>
      <c r="C504" s="165"/>
      <c r="D504" s="165"/>
      <c r="E504" s="165"/>
      <c r="F504" s="165"/>
      <c r="G504" s="119"/>
      <c r="H504" s="171"/>
      <c r="I504" s="170"/>
      <c r="J504" s="170"/>
      <c r="K504" s="170"/>
      <c r="L504" s="170"/>
      <c r="M504" s="170"/>
      <c r="N504" s="170"/>
      <c r="O504" s="119"/>
      <c r="P504" s="169"/>
      <c r="Q504" s="164">
        <f t="shared" si="124"/>
        <v>0</v>
      </c>
      <c r="R504" s="170"/>
      <c r="S504" s="164"/>
      <c r="T504" s="169"/>
      <c r="U504" s="164"/>
      <c r="V504" s="164"/>
      <c r="W504" s="164"/>
      <c r="X504" s="168"/>
      <c r="Y504" s="168"/>
      <c r="Z504" s="168"/>
      <c r="AA504" s="168"/>
      <c r="AB504" s="168"/>
      <c r="AC504" s="168"/>
      <c r="AD504" s="167"/>
      <c r="AE504" s="166"/>
      <c r="AF504" s="119"/>
      <c r="AG504" s="119"/>
      <c r="AH504" s="119"/>
      <c r="AI504" s="119"/>
      <c r="AJ504" s="119"/>
      <c r="AK504" s="119"/>
      <c r="AL504" s="119"/>
      <c r="AM504" s="119"/>
    </row>
    <row r="505" spans="1:39" ht="15.75" customHeight="1" x14ac:dyDescent="0.15">
      <c r="A505" s="172"/>
      <c r="B505" s="172"/>
      <c r="C505" s="165"/>
      <c r="D505" s="165"/>
      <c r="E505" s="165"/>
      <c r="F505" s="165"/>
      <c r="G505" s="119"/>
      <c r="H505" s="171"/>
      <c r="I505" s="170"/>
      <c r="J505" s="170"/>
      <c r="K505" s="170"/>
      <c r="L505" s="170"/>
      <c r="M505" s="170"/>
      <c r="N505" s="170"/>
      <c r="O505" s="119"/>
      <c r="P505" s="169"/>
      <c r="Q505" s="164">
        <f t="shared" si="124"/>
        <v>0</v>
      </c>
      <c r="R505" s="170"/>
      <c r="S505" s="164"/>
      <c r="T505" s="169"/>
      <c r="U505" s="164"/>
      <c r="V505" s="164"/>
      <c r="W505" s="164"/>
      <c r="X505" s="168"/>
      <c r="Y505" s="168"/>
      <c r="Z505" s="168"/>
      <c r="AA505" s="168"/>
      <c r="AB505" s="168"/>
      <c r="AC505" s="168"/>
      <c r="AD505" s="167"/>
      <c r="AE505" s="166"/>
      <c r="AF505" s="119"/>
      <c r="AG505" s="119"/>
      <c r="AH505" s="119"/>
      <c r="AI505" s="119"/>
      <c r="AJ505" s="119"/>
      <c r="AK505" s="119"/>
      <c r="AL505" s="119"/>
      <c r="AM505" s="119"/>
    </row>
    <row r="506" spans="1:39" ht="15.75" customHeight="1" x14ac:dyDescent="0.15">
      <c r="A506" s="172"/>
      <c r="B506" s="172"/>
      <c r="C506" s="165"/>
      <c r="D506" s="165"/>
      <c r="E506" s="165"/>
      <c r="F506" s="165"/>
      <c r="G506" s="119"/>
      <c r="H506" s="171"/>
      <c r="I506" s="170"/>
      <c r="J506" s="170"/>
      <c r="K506" s="170"/>
      <c r="L506" s="170"/>
      <c r="M506" s="170"/>
      <c r="N506" s="170"/>
      <c r="O506" s="119"/>
      <c r="P506" s="169"/>
      <c r="Q506" s="164">
        <f t="shared" si="124"/>
        <v>0</v>
      </c>
      <c r="R506" s="170"/>
      <c r="S506" s="164"/>
      <c r="T506" s="169"/>
      <c r="U506" s="164"/>
      <c r="V506" s="164"/>
      <c r="W506" s="164"/>
      <c r="X506" s="168"/>
      <c r="Y506" s="168"/>
      <c r="Z506" s="168"/>
      <c r="AA506" s="168"/>
      <c r="AB506" s="168"/>
      <c r="AC506" s="168"/>
      <c r="AD506" s="167"/>
      <c r="AE506" s="166"/>
      <c r="AF506" s="119"/>
      <c r="AG506" s="119"/>
      <c r="AH506" s="119"/>
      <c r="AI506" s="119"/>
      <c r="AJ506" s="119"/>
      <c r="AK506" s="119"/>
      <c r="AL506" s="119"/>
      <c r="AM506" s="119"/>
    </row>
    <row r="507" spans="1:39" ht="15.75" customHeight="1" x14ac:dyDescent="0.15">
      <c r="A507" s="172"/>
      <c r="B507" s="172"/>
      <c r="C507" s="165"/>
      <c r="D507" s="165"/>
      <c r="E507" s="165"/>
      <c r="F507" s="165"/>
      <c r="G507" s="119"/>
      <c r="H507" s="171"/>
      <c r="I507" s="170"/>
      <c r="J507" s="170"/>
      <c r="K507" s="170"/>
      <c r="L507" s="170"/>
      <c r="M507" s="170"/>
      <c r="N507" s="170"/>
      <c r="O507" s="119"/>
      <c r="P507" s="169"/>
      <c r="Q507" s="164">
        <f t="shared" si="124"/>
        <v>0</v>
      </c>
      <c r="R507" s="170"/>
      <c r="S507" s="164"/>
      <c r="T507" s="169"/>
      <c r="U507" s="164"/>
      <c r="V507" s="164"/>
      <c r="W507" s="164"/>
      <c r="X507" s="168"/>
      <c r="Y507" s="168"/>
      <c r="Z507" s="168"/>
      <c r="AA507" s="168"/>
      <c r="AB507" s="168"/>
      <c r="AC507" s="168"/>
      <c r="AD507" s="167"/>
      <c r="AE507" s="166"/>
      <c r="AF507" s="119"/>
      <c r="AG507" s="119"/>
      <c r="AH507" s="119"/>
      <c r="AI507" s="119"/>
      <c r="AJ507" s="119"/>
      <c r="AK507" s="119"/>
      <c r="AL507" s="119"/>
      <c r="AM507" s="119"/>
    </row>
    <row r="508" spans="1:39" ht="15.75" customHeight="1" x14ac:dyDescent="0.15">
      <c r="A508" s="172"/>
      <c r="B508" s="172"/>
      <c r="C508" s="165"/>
      <c r="D508" s="165"/>
      <c r="E508" s="165"/>
      <c r="F508" s="165"/>
      <c r="G508" s="119"/>
      <c r="H508" s="171"/>
      <c r="I508" s="170"/>
      <c r="J508" s="170"/>
      <c r="K508" s="170"/>
      <c r="L508" s="170"/>
      <c r="M508" s="170"/>
      <c r="N508" s="170"/>
      <c r="O508" s="119"/>
      <c r="P508" s="169"/>
      <c r="Q508" s="164">
        <f t="shared" si="124"/>
        <v>0</v>
      </c>
      <c r="R508" s="170"/>
      <c r="S508" s="164"/>
      <c r="T508" s="169"/>
      <c r="U508" s="164"/>
      <c r="V508" s="164"/>
      <c r="W508" s="164"/>
      <c r="X508" s="168"/>
      <c r="Y508" s="168"/>
      <c r="Z508" s="168"/>
      <c r="AA508" s="168"/>
      <c r="AB508" s="168"/>
      <c r="AC508" s="168"/>
      <c r="AD508" s="167"/>
      <c r="AE508" s="166"/>
      <c r="AF508" s="119"/>
      <c r="AG508" s="119"/>
      <c r="AH508" s="119"/>
      <c r="AI508" s="119"/>
      <c r="AJ508" s="119"/>
      <c r="AK508" s="119"/>
      <c r="AL508" s="119"/>
      <c r="AM508" s="119"/>
    </row>
    <row r="509" spans="1:39" ht="15.75" customHeight="1" x14ac:dyDescent="0.15">
      <c r="A509" s="172"/>
      <c r="B509" s="172"/>
      <c r="C509" s="165"/>
      <c r="D509" s="165"/>
      <c r="E509" s="165"/>
      <c r="F509" s="165"/>
      <c r="G509" s="119"/>
      <c r="H509" s="171"/>
      <c r="I509" s="170"/>
      <c r="J509" s="170"/>
      <c r="K509" s="170"/>
      <c r="L509" s="170"/>
      <c r="M509" s="170"/>
      <c r="N509" s="170"/>
      <c r="O509" s="119"/>
      <c r="P509" s="169"/>
      <c r="Q509" s="164">
        <f t="shared" si="124"/>
        <v>0</v>
      </c>
      <c r="R509" s="170"/>
      <c r="S509" s="164"/>
      <c r="T509" s="169"/>
      <c r="U509" s="164"/>
      <c r="V509" s="164"/>
      <c r="W509" s="164"/>
      <c r="X509" s="168"/>
      <c r="Y509" s="168"/>
      <c r="Z509" s="168"/>
      <c r="AA509" s="168"/>
      <c r="AB509" s="168"/>
      <c r="AC509" s="168"/>
      <c r="AD509" s="167"/>
      <c r="AE509" s="166"/>
      <c r="AF509" s="119"/>
      <c r="AG509" s="119"/>
      <c r="AH509" s="119"/>
      <c r="AI509" s="119"/>
      <c r="AJ509" s="119"/>
      <c r="AK509" s="119"/>
      <c r="AL509" s="119"/>
      <c r="AM509" s="119"/>
    </row>
    <row r="510" spans="1:39" ht="15.75" customHeight="1" x14ac:dyDescent="0.15">
      <c r="A510" s="172"/>
      <c r="B510" s="172"/>
      <c r="C510" s="165"/>
      <c r="D510" s="165"/>
      <c r="E510" s="165"/>
      <c r="F510" s="165"/>
      <c r="G510" s="119"/>
      <c r="H510" s="171"/>
      <c r="I510" s="170"/>
      <c r="J510" s="170"/>
      <c r="K510" s="170"/>
      <c r="L510" s="170"/>
      <c r="M510" s="170"/>
      <c r="N510" s="170"/>
      <c r="O510" s="119"/>
      <c r="P510" s="169"/>
      <c r="Q510" s="164">
        <f t="shared" si="124"/>
        <v>0</v>
      </c>
      <c r="R510" s="170"/>
      <c r="S510" s="164"/>
      <c r="T510" s="169"/>
      <c r="U510" s="164"/>
      <c r="V510" s="164"/>
      <c r="W510" s="164"/>
      <c r="X510" s="168"/>
      <c r="Y510" s="168"/>
      <c r="Z510" s="168"/>
      <c r="AA510" s="168"/>
      <c r="AB510" s="168"/>
      <c r="AC510" s="168"/>
      <c r="AD510" s="167"/>
      <c r="AE510" s="166"/>
      <c r="AF510" s="119"/>
      <c r="AG510" s="119"/>
      <c r="AH510" s="119"/>
      <c r="AI510" s="119"/>
      <c r="AJ510" s="119"/>
      <c r="AK510" s="119"/>
      <c r="AL510" s="119"/>
      <c r="AM510" s="119"/>
    </row>
    <row r="511" spans="1:39" ht="15.75" customHeight="1" x14ac:dyDescent="0.15">
      <c r="A511" s="172"/>
      <c r="B511" s="172"/>
      <c r="C511" s="165"/>
      <c r="D511" s="165"/>
      <c r="E511" s="165"/>
      <c r="F511" s="165"/>
      <c r="G511" s="119"/>
      <c r="H511" s="171"/>
      <c r="I511" s="170"/>
      <c r="J511" s="170"/>
      <c r="K511" s="170"/>
      <c r="L511" s="170"/>
      <c r="M511" s="170"/>
      <c r="N511" s="170"/>
      <c r="O511" s="119"/>
      <c r="P511" s="169"/>
      <c r="Q511" s="164">
        <f t="shared" si="124"/>
        <v>0</v>
      </c>
      <c r="R511" s="170"/>
      <c r="S511" s="164"/>
      <c r="T511" s="169"/>
      <c r="U511" s="164"/>
      <c r="V511" s="164"/>
      <c r="W511" s="164"/>
      <c r="X511" s="168"/>
      <c r="Y511" s="168"/>
      <c r="Z511" s="168"/>
      <c r="AA511" s="168"/>
      <c r="AB511" s="168"/>
      <c r="AC511" s="168"/>
      <c r="AD511" s="167"/>
      <c r="AE511" s="166"/>
      <c r="AF511" s="119"/>
      <c r="AG511" s="119"/>
      <c r="AH511" s="119"/>
      <c r="AI511" s="119"/>
      <c r="AJ511" s="119"/>
      <c r="AK511" s="119"/>
      <c r="AL511" s="119"/>
      <c r="AM511" s="119"/>
    </row>
    <row r="512" spans="1:39" ht="15.75" customHeight="1" x14ac:dyDescent="0.15">
      <c r="A512" s="172"/>
      <c r="B512" s="172"/>
      <c r="C512" s="165"/>
      <c r="D512" s="165"/>
      <c r="E512" s="165"/>
      <c r="F512" s="165"/>
      <c r="G512" s="119"/>
      <c r="H512" s="171"/>
      <c r="I512" s="170"/>
      <c r="J512" s="170"/>
      <c r="K512" s="170"/>
      <c r="L512" s="170"/>
      <c r="M512" s="170"/>
      <c r="N512" s="170"/>
      <c r="O512" s="119"/>
      <c r="P512" s="169"/>
      <c r="Q512" s="164">
        <f t="shared" si="124"/>
        <v>0</v>
      </c>
      <c r="R512" s="170"/>
      <c r="S512" s="164"/>
      <c r="T512" s="169"/>
      <c r="U512" s="164"/>
      <c r="V512" s="164"/>
      <c r="W512" s="164"/>
      <c r="X512" s="168"/>
      <c r="Y512" s="168"/>
      <c r="Z512" s="168"/>
      <c r="AA512" s="168"/>
      <c r="AB512" s="168"/>
      <c r="AC512" s="168"/>
      <c r="AD512" s="167"/>
      <c r="AE512" s="166"/>
      <c r="AF512" s="119"/>
      <c r="AG512" s="119"/>
      <c r="AH512" s="119"/>
      <c r="AI512" s="119"/>
      <c r="AJ512" s="119"/>
      <c r="AK512" s="119"/>
      <c r="AL512" s="119"/>
      <c r="AM512" s="119"/>
    </row>
    <row r="513" spans="1:39" ht="15.75" customHeight="1" x14ac:dyDescent="0.15">
      <c r="A513" s="172"/>
      <c r="B513" s="172"/>
      <c r="C513" s="165"/>
      <c r="D513" s="165"/>
      <c r="E513" s="165"/>
      <c r="F513" s="165"/>
      <c r="G513" s="119"/>
      <c r="H513" s="171"/>
      <c r="I513" s="170"/>
      <c r="J513" s="170"/>
      <c r="K513" s="170"/>
      <c r="L513" s="170"/>
      <c r="M513" s="170"/>
      <c r="N513" s="170"/>
      <c r="O513" s="119"/>
      <c r="P513" s="169"/>
      <c r="Q513" s="164">
        <f t="shared" si="124"/>
        <v>0</v>
      </c>
      <c r="R513" s="170"/>
      <c r="S513" s="164"/>
      <c r="T513" s="169"/>
      <c r="U513" s="164"/>
      <c r="V513" s="164"/>
      <c r="W513" s="164"/>
      <c r="X513" s="168"/>
      <c r="Y513" s="168"/>
      <c r="Z513" s="168"/>
      <c r="AA513" s="168"/>
      <c r="AB513" s="168"/>
      <c r="AC513" s="168"/>
      <c r="AD513" s="167"/>
      <c r="AE513" s="166"/>
      <c r="AF513" s="119"/>
      <c r="AG513" s="119"/>
      <c r="AH513" s="119"/>
      <c r="AI513" s="119"/>
      <c r="AJ513" s="119"/>
      <c r="AK513" s="119"/>
      <c r="AL513" s="119"/>
      <c r="AM513" s="119"/>
    </row>
    <row r="514" spans="1:39" ht="15.75" customHeight="1" x14ac:dyDescent="0.15">
      <c r="A514" s="172"/>
      <c r="B514" s="172"/>
      <c r="C514" s="165"/>
      <c r="D514" s="165"/>
      <c r="E514" s="165"/>
      <c r="F514" s="165"/>
      <c r="G514" s="119"/>
      <c r="H514" s="171"/>
      <c r="I514" s="170"/>
      <c r="J514" s="170"/>
      <c r="K514" s="170"/>
      <c r="L514" s="170"/>
      <c r="M514" s="170"/>
      <c r="N514" s="170"/>
      <c r="O514" s="119"/>
      <c r="P514" s="169"/>
      <c r="Q514" s="164">
        <f t="shared" si="124"/>
        <v>0</v>
      </c>
      <c r="R514" s="170"/>
      <c r="S514" s="164"/>
      <c r="T514" s="169"/>
      <c r="U514" s="164"/>
      <c r="V514" s="164"/>
      <c r="W514" s="164"/>
      <c r="X514" s="168"/>
      <c r="Y514" s="168"/>
      <c r="Z514" s="168"/>
      <c r="AA514" s="168"/>
      <c r="AB514" s="168"/>
      <c r="AC514" s="168"/>
      <c r="AD514" s="167"/>
      <c r="AE514" s="166"/>
      <c r="AF514" s="119"/>
      <c r="AG514" s="119"/>
      <c r="AH514" s="119"/>
      <c r="AI514" s="119"/>
      <c r="AJ514" s="119"/>
      <c r="AK514" s="119"/>
      <c r="AL514" s="119"/>
      <c r="AM514" s="119"/>
    </row>
    <row r="515" spans="1:39" ht="15.75" customHeight="1" x14ac:dyDescent="0.15">
      <c r="A515" s="172"/>
      <c r="B515" s="172"/>
      <c r="C515" s="165"/>
      <c r="D515" s="165"/>
      <c r="E515" s="165"/>
      <c r="F515" s="165"/>
      <c r="G515" s="119"/>
      <c r="H515" s="171"/>
      <c r="I515" s="170"/>
      <c r="J515" s="170"/>
      <c r="K515" s="170"/>
      <c r="L515" s="170"/>
      <c r="M515" s="170"/>
      <c r="N515" s="170"/>
      <c r="O515" s="119"/>
      <c r="P515" s="169"/>
      <c r="Q515" s="164">
        <f t="shared" ref="Q515:Q578" si="125">IF((I515-H515+N(I515&lt;H515)+(K515-J515+N(K515&lt;J515))+L515-M515)&lt;=$AG$12,0,(I515-H515+N(I515&lt;H515)+(K515-J515+N(K515&lt;J515))+L515-M515)-$AG$12)</f>
        <v>0</v>
      </c>
      <c r="R515" s="170"/>
      <c r="S515" s="164"/>
      <c r="T515" s="169"/>
      <c r="U515" s="164"/>
      <c r="V515" s="164"/>
      <c r="W515" s="164"/>
      <c r="X515" s="168"/>
      <c r="Y515" s="168"/>
      <c r="Z515" s="168"/>
      <c r="AA515" s="168"/>
      <c r="AB515" s="168"/>
      <c r="AC515" s="168"/>
      <c r="AD515" s="167"/>
      <c r="AE515" s="166"/>
      <c r="AF515" s="119"/>
      <c r="AG515" s="119"/>
      <c r="AH515" s="119"/>
      <c r="AI515" s="119"/>
      <c r="AJ515" s="119"/>
      <c r="AK515" s="119"/>
      <c r="AL515" s="119"/>
      <c r="AM515" s="119"/>
    </row>
    <row r="516" spans="1:39" ht="15.75" customHeight="1" x14ac:dyDescent="0.15">
      <c r="A516" s="172"/>
      <c r="B516" s="172"/>
      <c r="C516" s="165"/>
      <c r="D516" s="165"/>
      <c r="E516" s="165"/>
      <c r="F516" s="165"/>
      <c r="G516" s="119"/>
      <c r="H516" s="171"/>
      <c r="I516" s="170"/>
      <c r="J516" s="170"/>
      <c r="K516" s="170"/>
      <c r="L516" s="170"/>
      <c r="M516" s="170"/>
      <c r="N516" s="170"/>
      <c r="O516" s="119"/>
      <c r="P516" s="169"/>
      <c r="Q516" s="164">
        <f t="shared" si="125"/>
        <v>0</v>
      </c>
      <c r="R516" s="170"/>
      <c r="S516" s="164"/>
      <c r="T516" s="169"/>
      <c r="U516" s="164"/>
      <c r="V516" s="164"/>
      <c r="W516" s="164"/>
      <c r="X516" s="168"/>
      <c r="Y516" s="168"/>
      <c r="Z516" s="168"/>
      <c r="AA516" s="168"/>
      <c r="AB516" s="168"/>
      <c r="AC516" s="168"/>
      <c r="AD516" s="167"/>
      <c r="AE516" s="166"/>
      <c r="AF516" s="119"/>
      <c r="AG516" s="119"/>
      <c r="AH516" s="119"/>
      <c r="AI516" s="119"/>
      <c r="AJ516" s="119"/>
      <c r="AK516" s="119"/>
      <c r="AL516" s="119"/>
      <c r="AM516" s="119"/>
    </row>
    <row r="517" spans="1:39" ht="15.75" customHeight="1" x14ac:dyDescent="0.15">
      <c r="A517" s="172"/>
      <c r="B517" s="172"/>
      <c r="C517" s="165"/>
      <c r="D517" s="165"/>
      <c r="E517" s="165"/>
      <c r="F517" s="165"/>
      <c r="G517" s="119"/>
      <c r="H517" s="171"/>
      <c r="I517" s="170"/>
      <c r="J517" s="170"/>
      <c r="K517" s="170"/>
      <c r="L517" s="170"/>
      <c r="M517" s="170"/>
      <c r="N517" s="170"/>
      <c r="O517" s="119"/>
      <c r="P517" s="169"/>
      <c r="Q517" s="164">
        <f t="shared" si="125"/>
        <v>0</v>
      </c>
      <c r="R517" s="170"/>
      <c r="S517" s="164"/>
      <c r="T517" s="169"/>
      <c r="U517" s="164"/>
      <c r="V517" s="164"/>
      <c r="W517" s="164"/>
      <c r="X517" s="168"/>
      <c r="Y517" s="168"/>
      <c r="Z517" s="168"/>
      <c r="AA517" s="168"/>
      <c r="AB517" s="168"/>
      <c r="AC517" s="168"/>
      <c r="AD517" s="167"/>
      <c r="AE517" s="166"/>
      <c r="AF517" s="119"/>
      <c r="AG517" s="119"/>
      <c r="AH517" s="119"/>
      <c r="AI517" s="119"/>
      <c r="AJ517" s="119"/>
      <c r="AK517" s="119"/>
      <c r="AL517" s="119"/>
      <c r="AM517" s="119"/>
    </row>
    <row r="518" spans="1:39" ht="15.75" customHeight="1" x14ac:dyDescent="0.15">
      <c r="A518" s="172"/>
      <c r="B518" s="172"/>
      <c r="C518" s="165"/>
      <c r="D518" s="165"/>
      <c r="E518" s="165"/>
      <c r="F518" s="165"/>
      <c r="G518" s="119"/>
      <c r="H518" s="171"/>
      <c r="I518" s="170"/>
      <c r="J518" s="170"/>
      <c r="K518" s="170"/>
      <c r="L518" s="170"/>
      <c r="M518" s="170"/>
      <c r="N518" s="170"/>
      <c r="O518" s="119"/>
      <c r="P518" s="169"/>
      <c r="Q518" s="164">
        <f t="shared" si="125"/>
        <v>0</v>
      </c>
      <c r="R518" s="170"/>
      <c r="S518" s="164"/>
      <c r="T518" s="169"/>
      <c r="U518" s="164"/>
      <c r="V518" s="164"/>
      <c r="W518" s="164"/>
      <c r="X518" s="168"/>
      <c r="Y518" s="168"/>
      <c r="Z518" s="168"/>
      <c r="AA518" s="168"/>
      <c r="AB518" s="168"/>
      <c r="AC518" s="168"/>
      <c r="AD518" s="167"/>
      <c r="AE518" s="166"/>
      <c r="AF518" s="119"/>
      <c r="AG518" s="119"/>
      <c r="AH518" s="119"/>
      <c r="AI518" s="119"/>
      <c r="AJ518" s="119"/>
      <c r="AK518" s="119"/>
      <c r="AL518" s="119"/>
      <c r="AM518" s="119"/>
    </row>
    <row r="519" spans="1:39" ht="15.75" customHeight="1" x14ac:dyDescent="0.15">
      <c r="A519" s="172"/>
      <c r="B519" s="172"/>
      <c r="C519" s="165"/>
      <c r="D519" s="165"/>
      <c r="E519" s="165"/>
      <c r="F519" s="165"/>
      <c r="G519" s="119"/>
      <c r="H519" s="171"/>
      <c r="I519" s="170"/>
      <c r="J519" s="170"/>
      <c r="K519" s="170"/>
      <c r="L519" s="170"/>
      <c r="M519" s="170"/>
      <c r="N519" s="170"/>
      <c r="O519" s="119"/>
      <c r="P519" s="169"/>
      <c r="Q519" s="164">
        <f t="shared" si="125"/>
        <v>0</v>
      </c>
      <c r="R519" s="170"/>
      <c r="S519" s="164"/>
      <c r="T519" s="169"/>
      <c r="U519" s="164"/>
      <c r="V519" s="164"/>
      <c r="W519" s="164"/>
      <c r="X519" s="168"/>
      <c r="Y519" s="168"/>
      <c r="Z519" s="168"/>
      <c r="AA519" s="168"/>
      <c r="AB519" s="168"/>
      <c r="AC519" s="168"/>
      <c r="AD519" s="167"/>
      <c r="AE519" s="166"/>
      <c r="AF519" s="119"/>
      <c r="AG519" s="119"/>
      <c r="AH519" s="119"/>
      <c r="AI519" s="119"/>
      <c r="AJ519" s="119"/>
      <c r="AK519" s="119"/>
      <c r="AL519" s="119"/>
      <c r="AM519" s="119"/>
    </row>
    <row r="520" spans="1:39" ht="15.75" customHeight="1" x14ac:dyDescent="0.15">
      <c r="A520" s="172"/>
      <c r="B520" s="172"/>
      <c r="C520" s="165"/>
      <c r="D520" s="165"/>
      <c r="E520" s="165"/>
      <c r="F520" s="165"/>
      <c r="G520" s="119"/>
      <c r="H520" s="171"/>
      <c r="I520" s="170"/>
      <c r="J520" s="170"/>
      <c r="K520" s="170"/>
      <c r="L520" s="170"/>
      <c r="M520" s="170"/>
      <c r="N520" s="170"/>
      <c r="O520" s="119"/>
      <c r="P520" s="169"/>
      <c r="Q520" s="164">
        <f t="shared" si="125"/>
        <v>0</v>
      </c>
      <c r="R520" s="170"/>
      <c r="S520" s="164"/>
      <c r="T520" s="169"/>
      <c r="U520" s="164"/>
      <c r="V520" s="164"/>
      <c r="W520" s="164"/>
      <c r="X520" s="168"/>
      <c r="Y520" s="168"/>
      <c r="Z520" s="168"/>
      <c r="AA520" s="168"/>
      <c r="AB520" s="168"/>
      <c r="AC520" s="168"/>
      <c r="AD520" s="167"/>
      <c r="AE520" s="166"/>
      <c r="AF520" s="119"/>
      <c r="AG520" s="119"/>
      <c r="AH520" s="119"/>
      <c r="AI520" s="119"/>
      <c r="AJ520" s="119"/>
      <c r="AK520" s="119"/>
      <c r="AL520" s="119"/>
      <c r="AM520" s="119"/>
    </row>
    <row r="521" spans="1:39" ht="15.75" customHeight="1" x14ac:dyDescent="0.15">
      <c r="A521" s="172"/>
      <c r="B521" s="172"/>
      <c r="C521" s="165"/>
      <c r="D521" s="165"/>
      <c r="E521" s="165"/>
      <c r="F521" s="165"/>
      <c r="G521" s="119"/>
      <c r="H521" s="171"/>
      <c r="I521" s="170"/>
      <c r="J521" s="170"/>
      <c r="K521" s="170"/>
      <c r="L521" s="170"/>
      <c r="M521" s="170"/>
      <c r="N521" s="170"/>
      <c r="O521" s="119"/>
      <c r="P521" s="169"/>
      <c r="Q521" s="164">
        <f t="shared" si="125"/>
        <v>0</v>
      </c>
      <c r="R521" s="170"/>
      <c r="S521" s="164"/>
      <c r="T521" s="169"/>
      <c r="U521" s="164"/>
      <c r="V521" s="164"/>
      <c r="W521" s="164"/>
      <c r="X521" s="168"/>
      <c r="Y521" s="168"/>
      <c r="Z521" s="168"/>
      <c r="AA521" s="168"/>
      <c r="AB521" s="168"/>
      <c r="AC521" s="168"/>
      <c r="AD521" s="167"/>
      <c r="AE521" s="166"/>
      <c r="AF521" s="119"/>
      <c r="AG521" s="119"/>
      <c r="AH521" s="119"/>
      <c r="AI521" s="119"/>
      <c r="AJ521" s="119"/>
      <c r="AK521" s="119"/>
      <c r="AL521" s="119"/>
      <c r="AM521" s="119"/>
    </row>
    <row r="522" spans="1:39" ht="15.75" customHeight="1" x14ac:dyDescent="0.15">
      <c r="A522" s="172"/>
      <c r="B522" s="172"/>
      <c r="C522" s="165"/>
      <c r="D522" s="165"/>
      <c r="E522" s="165"/>
      <c r="F522" s="165"/>
      <c r="G522" s="119"/>
      <c r="H522" s="171"/>
      <c r="I522" s="170"/>
      <c r="J522" s="170"/>
      <c r="K522" s="170"/>
      <c r="L522" s="170"/>
      <c r="M522" s="170"/>
      <c r="N522" s="170"/>
      <c r="O522" s="119"/>
      <c r="P522" s="169"/>
      <c r="Q522" s="164">
        <f t="shared" si="125"/>
        <v>0</v>
      </c>
      <c r="R522" s="170"/>
      <c r="S522" s="164"/>
      <c r="T522" s="169"/>
      <c r="U522" s="164"/>
      <c r="V522" s="164"/>
      <c r="W522" s="164"/>
      <c r="X522" s="168"/>
      <c r="Y522" s="168"/>
      <c r="Z522" s="168"/>
      <c r="AA522" s="168"/>
      <c r="AB522" s="168"/>
      <c r="AC522" s="168"/>
      <c r="AD522" s="167"/>
      <c r="AE522" s="166"/>
      <c r="AF522" s="119"/>
      <c r="AG522" s="119"/>
      <c r="AH522" s="119"/>
      <c r="AI522" s="119"/>
      <c r="AJ522" s="119"/>
      <c r="AK522" s="119"/>
      <c r="AL522" s="119"/>
      <c r="AM522" s="119"/>
    </row>
    <row r="523" spans="1:39" ht="15.75" customHeight="1" x14ac:dyDescent="0.15">
      <c r="A523" s="172"/>
      <c r="B523" s="172"/>
      <c r="C523" s="165"/>
      <c r="D523" s="165"/>
      <c r="E523" s="165"/>
      <c r="F523" s="165"/>
      <c r="G523" s="119"/>
      <c r="H523" s="171"/>
      <c r="I523" s="170"/>
      <c r="J523" s="170"/>
      <c r="K523" s="170"/>
      <c r="L523" s="170"/>
      <c r="M523" s="170"/>
      <c r="N523" s="170"/>
      <c r="O523" s="119"/>
      <c r="P523" s="169"/>
      <c r="Q523" s="164">
        <f t="shared" si="125"/>
        <v>0</v>
      </c>
      <c r="R523" s="170"/>
      <c r="S523" s="164"/>
      <c r="T523" s="169"/>
      <c r="U523" s="164"/>
      <c r="V523" s="164"/>
      <c r="W523" s="164"/>
      <c r="X523" s="168"/>
      <c r="Y523" s="168"/>
      <c r="Z523" s="168"/>
      <c r="AA523" s="168"/>
      <c r="AB523" s="168"/>
      <c r="AC523" s="168"/>
      <c r="AD523" s="167"/>
      <c r="AE523" s="166"/>
      <c r="AF523" s="119"/>
      <c r="AG523" s="119"/>
      <c r="AH523" s="119"/>
      <c r="AI523" s="119"/>
      <c r="AJ523" s="119"/>
      <c r="AK523" s="119"/>
      <c r="AL523" s="119"/>
      <c r="AM523" s="119"/>
    </row>
    <row r="524" spans="1:39" ht="15.75" customHeight="1" x14ac:dyDescent="0.15">
      <c r="A524" s="172"/>
      <c r="B524" s="172"/>
      <c r="C524" s="165"/>
      <c r="D524" s="165"/>
      <c r="E524" s="165"/>
      <c r="F524" s="165"/>
      <c r="G524" s="119"/>
      <c r="H524" s="171"/>
      <c r="I524" s="170"/>
      <c r="J524" s="170"/>
      <c r="K524" s="170"/>
      <c r="L524" s="170"/>
      <c r="M524" s="170"/>
      <c r="N524" s="170"/>
      <c r="O524" s="119"/>
      <c r="P524" s="169"/>
      <c r="Q524" s="164">
        <f t="shared" si="125"/>
        <v>0</v>
      </c>
      <c r="R524" s="170"/>
      <c r="S524" s="164"/>
      <c r="T524" s="169"/>
      <c r="U524" s="164"/>
      <c r="V524" s="164"/>
      <c r="W524" s="164"/>
      <c r="X524" s="168"/>
      <c r="Y524" s="168"/>
      <c r="Z524" s="168"/>
      <c r="AA524" s="168"/>
      <c r="AB524" s="168"/>
      <c r="AC524" s="168"/>
      <c r="AD524" s="167"/>
      <c r="AE524" s="166"/>
      <c r="AF524" s="119"/>
      <c r="AG524" s="119"/>
      <c r="AH524" s="119"/>
      <c r="AI524" s="119"/>
      <c r="AJ524" s="119"/>
      <c r="AK524" s="119"/>
      <c r="AL524" s="119"/>
      <c r="AM524" s="119"/>
    </row>
    <row r="525" spans="1:39" ht="15.75" customHeight="1" x14ac:dyDescent="0.15">
      <c r="A525" s="172"/>
      <c r="B525" s="172"/>
      <c r="C525" s="165"/>
      <c r="D525" s="165"/>
      <c r="E525" s="165"/>
      <c r="F525" s="165"/>
      <c r="G525" s="119"/>
      <c r="H525" s="171"/>
      <c r="I525" s="170"/>
      <c r="J525" s="170"/>
      <c r="K525" s="170"/>
      <c r="L525" s="170"/>
      <c r="M525" s="170"/>
      <c r="N525" s="170"/>
      <c r="O525" s="119"/>
      <c r="P525" s="169"/>
      <c r="Q525" s="164">
        <f t="shared" si="125"/>
        <v>0</v>
      </c>
      <c r="R525" s="170"/>
      <c r="S525" s="164"/>
      <c r="T525" s="169"/>
      <c r="U525" s="164"/>
      <c r="V525" s="164"/>
      <c r="W525" s="164"/>
      <c r="X525" s="168"/>
      <c r="Y525" s="168"/>
      <c r="Z525" s="168"/>
      <c r="AA525" s="168"/>
      <c r="AB525" s="168"/>
      <c r="AC525" s="168"/>
      <c r="AD525" s="167"/>
      <c r="AE525" s="166"/>
      <c r="AF525" s="119"/>
      <c r="AG525" s="119"/>
      <c r="AH525" s="119"/>
      <c r="AI525" s="119"/>
      <c r="AJ525" s="119"/>
      <c r="AK525" s="119"/>
      <c r="AL525" s="119"/>
      <c r="AM525" s="119"/>
    </row>
    <row r="526" spans="1:39" ht="15.75" customHeight="1" x14ac:dyDescent="0.15">
      <c r="A526" s="172"/>
      <c r="B526" s="172"/>
      <c r="C526" s="165"/>
      <c r="D526" s="165"/>
      <c r="E526" s="165"/>
      <c r="F526" s="165"/>
      <c r="G526" s="119"/>
      <c r="H526" s="171"/>
      <c r="I526" s="170"/>
      <c r="J526" s="170"/>
      <c r="K526" s="170"/>
      <c r="L526" s="170"/>
      <c r="M526" s="170"/>
      <c r="N526" s="170"/>
      <c r="O526" s="119"/>
      <c r="P526" s="169"/>
      <c r="Q526" s="164">
        <f t="shared" si="125"/>
        <v>0</v>
      </c>
      <c r="R526" s="170"/>
      <c r="S526" s="164"/>
      <c r="T526" s="169"/>
      <c r="U526" s="164"/>
      <c r="V526" s="164"/>
      <c r="W526" s="164"/>
      <c r="X526" s="168"/>
      <c r="Y526" s="168"/>
      <c r="Z526" s="168"/>
      <c r="AA526" s="168"/>
      <c r="AB526" s="168"/>
      <c r="AC526" s="168"/>
      <c r="AD526" s="167"/>
      <c r="AE526" s="166"/>
      <c r="AF526" s="119"/>
      <c r="AG526" s="119"/>
      <c r="AH526" s="119"/>
      <c r="AI526" s="119"/>
      <c r="AJ526" s="119"/>
      <c r="AK526" s="119"/>
      <c r="AL526" s="119"/>
      <c r="AM526" s="119"/>
    </row>
    <row r="527" spans="1:39" ht="15.75" customHeight="1" x14ac:dyDescent="0.15">
      <c r="A527" s="172"/>
      <c r="B527" s="172"/>
      <c r="C527" s="165"/>
      <c r="D527" s="165"/>
      <c r="E527" s="165"/>
      <c r="F527" s="165"/>
      <c r="G527" s="119"/>
      <c r="H527" s="171"/>
      <c r="I527" s="170"/>
      <c r="J527" s="170"/>
      <c r="K527" s="170"/>
      <c r="L527" s="170"/>
      <c r="M527" s="170"/>
      <c r="N527" s="170"/>
      <c r="O527" s="119"/>
      <c r="P527" s="169"/>
      <c r="Q527" s="164">
        <f t="shared" si="125"/>
        <v>0</v>
      </c>
      <c r="R527" s="170"/>
      <c r="S527" s="164"/>
      <c r="T527" s="169"/>
      <c r="U527" s="164"/>
      <c r="V527" s="164"/>
      <c r="W527" s="164"/>
      <c r="X527" s="168"/>
      <c r="Y527" s="168"/>
      <c r="Z527" s="168"/>
      <c r="AA527" s="168"/>
      <c r="AB527" s="168"/>
      <c r="AC527" s="168"/>
      <c r="AD527" s="167"/>
      <c r="AE527" s="166"/>
      <c r="AF527" s="119"/>
      <c r="AG527" s="119"/>
      <c r="AH527" s="119"/>
      <c r="AI527" s="119"/>
      <c r="AJ527" s="119"/>
      <c r="AK527" s="119"/>
      <c r="AL527" s="119"/>
      <c r="AM527" s="119"/>
    </row>
    <row r="528" spans="1:39" ht="15.75" customHeight="1" x14ac:dyDescent="0.15">
      <c r="A528" s="172"/>
      <c r="B528" s="172"/>
      <c r="C528" s="165"/>
      <c r="D528" s="165"/>
      <c r="E528" s="165"/>
      <c r="F528" s="165"/>
      <c r="G528" s="119"/>
      <c r="H528" s="171"/>
      <c r="I528" s="170"/>
      <c r="J528" s="170"/>
      <c r="K528" s="170"/>
      <c r="L528" s="170"/>
      <c r="M528" s="170"/>
      <c r="N528" s="170"/>
      <c r="O528" s="119"/>
      <c r="P528" s="169"/>
      <c r="Q528" s="164">
        <f t="shared" si="125"/>
        <v>0</v>
      </c>
      <c r="R528" s="170"/>
      <c r="S528" s="164"/>
      <c r="T528" s="169"/>
      <c r="U528" s="164"/>
      <c r="V528" s="164"/>
      <c r="W528" s="164"/>
      <c r="X528" s="168"/>
      <c r="Y528" s="168"/>
      <c r="Z528" s="168"/>
      <c r="AA528" s="168"/>
      <c r="AB528" s="168"/>
      <c r="AC528" s="168"/>
      <c r="AD528" s="167"/>
      <c r="AE528" s="166"/>
      <c r="AF528" s="119"/>
      <c r="AG528" s="119"/>
      <c r="AH528" s="119"/>
      <c r="AI528" s="119"/>
      <c r="AJ528" s="119"/>
      <c r="AK528" s="119"/>
      <c r="AL528" s="119"/>
      <c r="AM528" s="119"/>
    </row>
    <row r="529" spans="1:39" ht="15.75" customHeight="1" x14ac:dyDescent="0.15">
      <c r="A529" s="172"/>
      <c r="B529" s="172"/>
      <c r="C529" s="165"/>
      <c r="D529" s="165"/>
      <c r="E529" s="165"/>
      <c r="F529" s="165"/>
      <c r="G529" s="119"/>
      <c r="H529" s="171"/>
      <c r="I529" s="170"/>
      <c r="J529" s="170"/>
      <c r="K529" s="170"/>
      <c r="L529" s="170"/>
      <c r="M529" s="170"/>
      <c r="N529" s="170"/>
      <c r="O529" s="119"/>
      <c r="P529" s="169"/>
      <c r="Q529" s="164">
        <f t="shared" si="125"/>
        <v>0</v>
      </c>
      <c r="R529" s="170"/>
      <c r="S529" s="164"/>
      <c r="T529" s="169"/>
      <c r="U529" s="164"/>
      <c r="V529" s="164"/>
      <c r="W529" s="164"/>
      <c r="X529" s="168"/>
      <c r="Y529" s="168"/>
      <c r="Z529" s="168"/>
      <c r="AA529" s="168"/>
      <c r="AB529" s="168"/>
      <c r="AC529" s="168"/>
      <c r="AD529" s="167"/>
      <c r="AE529" s="166"/>
      <c r="AF529" s="119"/>
      <c r="AG529" s="119"/>
      <c r="AH529" s="119"/>
      <c r="AI529" s="119"/>
      <c r="AJ529" s="119"/>
      <c r="AK529" s="119"/>
      <c r="AL529" s="119"/>
      <c r="AM529" s="119"/>
    </row>
    <row r="530" spans="1:39" ht="15.75" customHeight="1" x14ac:dyDescent="0.15">
      <c r="A530" s="172"/>
      <c r="B530" s="172"/>
      <c r="C530" s="165"/>
      <c r="D530" s="165"/>
      <c r="E530" s="165"/>
      <c r="F530" s="165"/>
      <c r="G530" s="119"/>
      <c r="H530" s="171"/>
      <c r="I530" s="170"/>
      <c r="J530" s="170"/>
      <c r="K530" s="170"/>
      <c r="L530" s="170"/>
      <c r="M530" s="170"/>
      <c r="N530" s="170"/>
      <c r="O530" s="119"/>
      <c r="P530" s="169"/>
      <c r="Q530" s="164">
        <f t="shared" si="125"/>
        <v>0</v>
      </c>
      <c r="R530" s="170"/>
      <c r="S530" s="164"/>
      <c r="T530" s="169"/>
      <c r="U530" s="164"/>
      <c r="V530" s="164"/>
      <c r="W530" s="164"/>
      <c r="X530" s="168"/>
      <c r="Y530" s="168"/>
      <c r="Z530" s="168"/>
      <c r="AA530" s="168"/>
      <c r="AB530" s="168"/>
      <c r="AC530" s="168"/>
      <c r="AD530" s="167"/>
      <c r="AE530" s="166"/>
      <c r="AF530" s="119"/>
      <c r="AG530" s="119"/>
      <c r="AH530" s="119"/>
      <c r="AI530" s="119"/>
      <c r="AJ530" s="119"/>
      <c r="AK530" s="119"/>
      <c r="AL530" s="119"/>
      <c r="AM530" s="119"/>
    </row>
    <row r="531" spans="1:39" ht="15.75" customHeight="1" x14ac:dyDescent="0.15">
      <c r="A531" s="172"/>
      <c r="B531" s="172"/>
      <c r="C531" s="165"/>
      <c r="D531" s="165"/>
      <c r="E531" s="165"/>
      <c r="F531" s="165"/>
      <c r="G531" s="119"/>
      <c r="H531" s="171"/>
      <c r="I531" s="170"/>
      <c r="J531" s="170"/>
      <c r="K531" s="170"/>
      <c r="L531" s="170"/>
      <c r="M531" s="170"/>
      <c r="N531" s="170"/>
      <c r="O531" s="119"/>
      <c r="P531" s="169"/>
      <c r="Q531" s="164">
        <f t="shared" si="125"/>
        <v>0</v>
      </c>
      <c r="R531" s="170"/>
      <c r="S531" s="164"/>
      <c r="T531" s="169"/>
      <c r="U531" s="164"/>
      <c r="V531" s="164"/>
      <c r="W531" s="164"/>
      <c r="X531" s="168"/>
      <c r="Y531" s="168"/>
      <c r="Z531" s="168"/>
      <c r="AA531" s="168"/>
      <c r="AB531" s="168"/>
      <c r="AC531" s="168"/>
      <c r="AD531" s="167"/>
      <c r="AE531" s="166"/>
      <c r="AF531" s="119"/>
      <c r="AG531" s="119"/>
      <c r="AH531" s="119"/>
      <c r="AI531" s="119"/>
      <c r="AJ531" s="119"/>
      <c r="AK531" s="119"/>
      <c r="AL531" s="119"/>
      <c r="AM531" s="119"/>
    </row>
    <row r="532" spans="1:39" ht="15.75" customHeight="1" x14ac:dyDescent="0.15">
      <c r="A532" s="172"/>
      <c r="B532" s="172"/>
      <c r="C532" s="165"/>
      <c r="D532" s="165"/>
      <c r="E532" s="165"/>
      <c r="F532" s="165"/>
      <c r="G532" s="119"/>
      <c r="H532" s="171"/>
      <c r="I532" s="170"/>
      <c r="J532" s="170"/>
      <c r="K532" s="170"/>
      <c r="L532" s="170"/>
      <c r="M532" s="170"/>
      <c r="N532" s="170"/>
      <c r="O532" s="119"/>
      <c r="P532" s="169"/>
      <c r="Q532" s="164">
        <f t="shared" si="125"/>
        <v>0</v>
      </c>
      <c r="R532" s="170"/>
      <c r="S532" s="164"/>
      <c r="T532" s="169"/>
      <c r="U532" s="164"/>
      <c r="V532" s="164"/>
      <c r="W532" s="164"/>
      <c r="X532" s="168"/>
      <c r="Y532" s="168"/>
      <c r="Z532" s="168"/>
      <c r="AA532" s="168"/>
      <c r="AB532" s="168"/>
      <c r="AC532" s="168"/>
      <c r="AD532" s="167"/>
      <c r="AE532" s="166"/>
      <c r="AF532" s="119"/>
      <c r="AG532" s="119"/>
      <c r="AH532" s="119"/>
      <c r="AI532" s="119"/>
      <c r="AJ532" s="119"/>
      <c r="AK532" s="119"/>
      <c r="AL532" s="119"/>
      <c r="AM532" s="119"/>
    </row>
    <row r="533" spans="1:39" ht="15.75" customHeight="1" x14ac:dyDescent="0.15">
      <c r="A533" s="172"/>
      <c r="B533" s="172"/>
      <c r="C533" s="165"/>
      <c r="D533" s="165"/>
      <c r="E533" s="165"/>
      <c r="F533" s="165"/>
      <c r="G533" s="119"/>
      <c r="H533" s="171"/>
      <c r="I533" s="170"/>
      <c r="J533" s="170"/>
      <c r="K533" s="170"/>
      <c r="L533" s="170"/>
      <c r="M533" s="170"/>
      <c r="N533" s="170"/>
      <c r="O533" s="119"/>
      <c r="P533" s="169"/>
      <c r="Q533" s="164">
        <f t="shared" si="125"/>
        <v>0</v>
      </c>
      <c r="R533" s="170"/>
      <c r="S533" s="164"/>
      <c r="T533" s="169"/>
      <c r="U533" s="164"/>
      <c r="V533" s="164"/>
      <c r="W533" s="164"/>
      <c r="X533" s="168"/>
      <c r="Y533" s="168"/>
      <c r="Z533" s="168"/>
      <c r="AA533" s="168"/>
      <c r="AB533" s="168"/>
      <c r="AC533" s="168"/>
      <c r="AD533" s="167"/>
      <c r="AE533" s="166"/>
      <c r="AF533" s="119"/>
      <c r="AG533" s="119"/>
      <c r="AH533" s="119"/>
      <c r="AI533" s="119"/>
      <c r="AJ533" s="119"/>
      <c r="AK533" s="119"/>
      <c r="AL533" s="119"/>
      <c r="AM533" s="119"/>
    </row>
    <row r="534" spans="1:39" ht="15.75" customHeight="1" x14ac:dyDescent="0.15">
      <c r="A534" s="172"/>
      <c r="B534" s="172"/>
      <c r="C534" s="165"/>
      <c r="D534" s="165"/>
      <c r="E534" s="165"/>
      <c r="F534" s="165"/>
      <c r="G534" s="119"/>
      <c r="H534" s="171"/>
      <c r="I534" s="170"/>
      <c r="J534" s="170"/>
      <c r="K534" s="170"/>
      <c r="L534" s="170"/>
      <c r="M534" s="170"/>
      <c r="N534" s="170"/>
      <c r="O534" s="119"/>
      <c r="P534" s="169"/>
      <c r="Q534" s="164">
        <f t="shared" si="125"/>
        <v>0</v>
      </c>
      <c r="R534" s="170"/>
      <c r="S534" s="164"/>
      <c r="T534" s="169"/>
      <c r="U534" s="164"/>
      <c r="V534" s="164"/>
      <c r="W534" s="164"/>
      <c r="X534" s="168"/>
      <c r="Y534" s="168"/>
      <c r="Z534" s="168"/>
      <c r="AA534" s="168"/>
      <c r="AB534" s="168"/>
      <c r="AC534" s="168"/>
      <c r="AD534" s="167"/>
      <c r="AE534" s="166"/>
      <c r="AF534" s="119"/>
      <c r="AG534" s="119"/>
      <c r="AH534" s="119"/>
      <c r="AI534" s="119"/>
      <c r="AJ534" s="119"/>
      <c r="AK534" s="119"/>
      <c r="AL534" s="119"/>
      <c r="AM534" s="119"/>
    </row>
    <row r="535" spans="1:39" ht="15.75" customHeight="1" x14ac:dyDescent="0.15">
      <c r="A535" s="172"/>
      <c r="B535" s="172"/>
      <c r="C535" s="165"/>
      <c r="D535" s="165"/>
      <c r="E535" s="165"/>
      <c r="F535" s="165"/>
      <c r="G535" s="119"/>
      <c r="H535" s="171"/>
      <c r="I535" s="170"/>
      <c r="J535" s="170"/>
      <c r="K535" s="170"/>
      <c r="L535" s="170"/>
      <c r="M535" s="170"/>
      <c r="N535" s="170"/>
      <c r="O535" s="119"/>
      <c r="P535" s="169"/>
      <c r="Q535" s="164">
        <f t="shared" si="125"/>
        <v>0</v>
      </c>
      <c r="R535" s="170"/>
      <c r="S535" s="164"/>
      <c r="T535" s="169"/>
      <c r="U535" s="164"/>
      <c r="V535" s="164"/>
      <c r="W535" s="164"/>
      <c r="X535" s="168"/>
      <c r="Y535" s="168"/>
      <c r="Z535" s="168"/>
      <c r="AA535" s="168"/>
      <c r="AB535" s="168"/>
      <c r="AC535" s="168"/>
      <c r="AD535" s="167"/>
      <c r="AE535" s="166"/>
      <c r="AF535" s="119"/>
      <c r="AG535" s="119"/>
      <c r="AH535" s="119"/>
      <c r="AI535" s="119"/>
      <c r="AJ535" s="119"/>
      <c r="AK535" s="119"/>
      <c r="AL535" s="119"/>
      <c r="AM535" s="119"/>
    </row>
    <row r="536" spans="1:39" ht="15.75" customHeight="1" x14ac:dyDescent="0.15">
      <c r="A536" s="172"/>
      <c r="B536" s="172"/>
      <c r="C536" s="165"/>
      <c r="D536" s="165"/>
      <c r="E536" s="165"/>
      <c r="F536" s="165"/>
      <c r="G536" s="119"/>
      <c r="H536" s="171"/>
      <c r="I536" s="170"/>
      <c r="J536" s="170"/>
      <c r="K536" s="170"/>
      <c r="L536" s="170"/>
      <c r="M536" s="170"/>
      <c r="N536" s="170"/>
      <c r="O536" s="119"/>
      <c r="P536" s="169"/>
      <c r="Q536" s="164">
        <f t="shared" si="125"/>
        <v>0</v>
      </c>
      <c r="R536" s="170"/>
      <c r="S536" s="164"/>
      <c r="T536" s="169"/>
      <c r="U536" s="164"/>
      <c r="V536" s="164"/>
      <c r="W536" s="164"/>
      <c r="X536" s="168"/>
      <c r="Y536" s="168"/>
      <c r="Z536" s="168"/>
      <c r="AA536" s="168"/>
      <c r="AB536" s="168"/>
      <c r="AC536" s="168"/>
      <c r="AD536" s="167"/>
      <c r="AE536" s="166"/>
      <c r="AF536" s="119"/>
      <c r="AG536" s="119"/>
      <c r="AH536" s="119"/>
      <c r="AI536" s="119"/>
      <c r="AJ536" s="119"/>
      <c r="AK536" s="119"/>
      <c r="AL536" s="119"/>
      <c r="AM536" s="119"/>
    </row>
    <row r="537" spans="1:39" ht="15.75" customHeight="1" x14ac:dyDescent="0.15">
      <c r="A537" s="172"/>
      <c r="B537" s="172"/>
      <c r="C537" s="165"/>
      <c r="D537" s="165"/>
      <c r="E537" s="165"/>
      <c r="F537" s="165"/>
      <c r="G537" s="119"/>
      <c r="H537" s="171"/>
      <c r="I537" s="170"/>
      <c r="J537" s="170"/>
      <c r="K537" s="170"/>
      <c r="L537" s="170"/>
      <c r="M537" s="170"/>
      <c r="N537" s="170"/>
      <c r="O537" s="119"/>
      <c r="P537" s="169"/>
      <c r="Q537" s="164">
        <f t="shared" si="125"/>
        <v>0</v>
      </c>
      <c r="R537" s="170"/>
      <c r="S537" s="164"/>
      <c r="T537" s="169"/>
      <c r="U537" s="164"/>
      <c r="V537" s="164"/>
      <c r="W537" s="164"/>
      <c r="X537" s="168"/>
      <c r="Y537" s="168"/>
      <c r="Z537" s="168"/>
      <c r="AA537" s="168"/>
      <c r="AB537" s="168"/>
      <c r="AC537" s="168"/>
      <c r="AD537" s="167"/>
      <c r="AE537" s="166"/>
      <c r="AF537" s="119"/>
      <c r="AG537" s="119"/>
      <c r="AH537" s="119"/>
      <c r="AI537" s="119"/>
      <c r="AJ537" s="119"/>
      <c r="AK537" s="119"/>
      <c r="AL537" s="119"/>
      <c r="AM537" s="119"/>
    </row>
    <row r="538" spans="1:39" ht="15.75" customHeight="1" x14ac:dyDescent="0.15">
      <c r="A538" s="172"/>
      <c r="B538" s="172"/>
      <c r="C538" s="165"/>
      <c r="D538" s="165"/>
      <c r="E538" s="165"/>
      <c r="F538" s="165"/>
      <c r="G538" s="119"/>
      <c r="H538" s="171"/>
      <c r="I538" s="170"/>
      <c r="J538" s="170"/>
      <c r="K538" s="170"/>
      <c r="L538" s="170"/>
      <c r="M538" s="170"/>
      <c r="N538" s="170"/>
      <c r="O538" s="119"/>
      <c r="P538" s="169"/>
      <c r="Q538" s="164">
        <f t="shared" si="125"/>
        <v>0</v>
      </c>
      <c r="R538" s="170"/>
      <c r="S538" s="164"/>
      <c r="T538" s="169"/>
      <c r="U538" s="164"/>
      <c r="V538" s="164"/>
      <c r="W538" s="164"/>
      <c r="X538" s="168"/>
      <c r="Y538" s="168"/>
      <c r="Z538" s="168"/>
      <c r="AA538" s="168"/>
      <c r="AB538" s="168"/>
      <c r="AC538" s="168"/>
      <c r="AD538" s="167"/>
      <c r="AE538" s="166"/>
      <c r="AF538" s="119"/>
      <c r="AG538" s="119"/>
      <c r="AH538" s="119"/>
      <c r="AI538" s="119"/>
      <c r="AJ538" s="119"/>
      <c r="AK538" s="119"/>
      <c r="AL538" s="119"/>
      <c r="AM538" s="119"/>
    </row>
    <row r="539" spans="1:39" ht="15.75" customHeight="1" x14ac:dyDescent="0.15">
      <c r="A539" s="172"/>
      <c r="B539" s="172"/>
      <c r="C539" s="165"/>
      <c r="D539" s="165"/>
      <c r="E539" s="165"/>
      <c r="F539" s="165"/>
      <c r="G539" s="119"/>
      <c r="H539" s="171"/>
      <c r="I539" s="170"/>
      <c r="J539" s="170"/>
      <c r="K539" s="170"/>
      <c r="L539" s="170"/>
      <c r="M539" s="170"/>
      <c r="N539" s="170"/>
      <c r="O539" s="119"/>
      <c r="P539" s="169"/>
      <c r="Q539" s="164">
        <f t="shared" si="125"/>
        <v>0</v>
      </c>
      <c r="R539" s="170"/>
      <c r="S539" s="164"/>
      <c r="T539" s="169"/>
      <c r="U539" s="164"/>
      <c r="V539" s="164"/>
      <c r="W539" s="164"/>
      <c r="X539" s="168"/>
      <c r="Y539" s="168"/>
      <c r="Z539" s="168"/>
      <c r="AA539" s="168"/>
      <c r="AB539" s="168"/>
      <c r="AC539" s="168"/>
      <c r="AD539" s="167"/>
      <c r="AE539" s="166"/>
      <c r="AF539" s="119"/>
      <c r="AG539" s="119"/>
      <c r="AH539" s="119"/>
      <c r="AI539" s="119"/>
      <c r="AJ539" s="119"/>
      <c r="AK539" s="119"/>
      <c r="AL539" s="119"/>
      <c r="AM539" s="119"/>
    </row>
    <row r="540" spans="1:39" ht="15.75" customHeight="1" x14ac:dyDescent="0.15">
      <c r="A540" s="172"/>
      <c r="B540" s="172"/>
      <c r="C540" s="165"/>
      <c r="D540" s="165"/>
      <c r="E540" s="165"/>
      <c r="F540" s="165"/>
      <c r="G540" s="119"/>
      <c r="H540" s="171"/>
      <c r="I540" s="170"/>
      <c r="J540" s="170"/>
      <c r="K540" s="170"/>
      <c r="L540" s="170"/>
      <c r="M540" s="170"/>
      <c r="N540" s="170"/>
      <c r="O540" s="119"/>
      <c r="P540" s="169"/>
      <c r="Q540" s="164">
        <f t="shared" si="125"/>
        <v>0</v>
      </c>
      <c r="R540" s="170"/>
      <c r="S540" s="164"/>
      <c r="T540" s="169"/>
      <c r="U540" s="164"/>
      <c r="V540" s="164"/>
      <c r="W540" s="164"/>
      <c r="X540" s="168"/>
      <c r="Y540" s="168"/>
      <c r="Z540" s="168"/>
      <c r="AA540" s="168"/>
      <c r="AB540" s="168"/>
      <c r="AC540" s="168"/>
      <c r="AD540" s="167"/>
      <c r="AE540" s="166"/>
      <c r="AF540" s="119"/>
      <c r="AG540" s="119"/>
      <c r="AH540" s="119"/>
      <c r="AI540" s="119"/>
      <c r="AJ540" s="119"/>
      <c r="AK540" s="119"/>
      <c r="AL540" s="119"/>
      <c r="AM540" s="119"/>
    </row>
    <row r="541" spans="1:39" ht="15.75" customHeight="1" x14ac:dyDescent="0.15">
      <c r="A541" s="172"/>
      <c r="B541" s="172"/>
      <c r="C541" s="165"/>
      <c r="D541" s="165"/>
      <c r="E541" s="165"/>
      <c r="F541" s="165"/>
      <c r="G541" s="119"/>
      <c r="H541" s="171"/>
      <c r="I541" s="170"/>
      <c r="J541" s="170"/>
      <c r="K541" s="170"/>
      <c r="L541" s="170"/>
      <c r="M541" s="170"/>
      <c r="N541" s="170"/>
      <c r="O541" s="119"/>
      <c r="P541" s="169"/>
      <c r="Q541" s="164">
        <f t="shared" si="125"/>
        <v>0</v>
      </c>
      <c r="R541" s="170"/>
      <c r="S541" s="164"/>
      <c r="T541" s="169"/>
      <c r="U541" s="164"/>
      <c r="V541" s="164"/>
      <c r="W541" s="164"/>
      <c r="X541" s="168"/>
      <c r="Y541" s="168"/>
      <c r="Z541" s="168"/>
      <c r="AA541" s="168"/>
      <c r="AB541" s="168"/>
      <c r="AC541" s="168"/>
      <c r="AD541" s="167"/>
      <c r="AE541" s="166"/>
      <c r="AF541" s="119"/>
      <c r="AG541" s="119"/>
      <c r="AH541" s="119"/>
      <c r="AI541" s="119"/>
      <c r="AJ541" s="119"/>
      <c r="AK541" s="119"/>
      <c r="AL541" s="119"/>
      <c r="AM541" s="119"/>
    </row>
    <row r="542" spans="1:39" ht="15.75" customHeight="1" x14ac:dyDescent="0.15">
      <c r="A542" s="172"/>
      <c r="B542" s="172"/>
      <c r="C542" s="165"/>
      <c r="D542" s="165"/>
      <c r="E542" s="165"/>
      <c r="F542" s="165"/>
      <c r="G542" s="119"/>
      <c r="H542" s="171"/>
      <c r="I542" s="170"/>
      <c r="J542" s="170"/>
      <c r="K542" s="170"/>
      <c r="L542" s="170"/>
      <c r="M542" s="170"/>
      <c r="N542" s="170"/>
      <c r="O542" s="119"/>
      <c r="P542" s="169"/>
      <c r="Q542" s="164">
        <f t="shared" si="125"/>
        <v>0</v>
      </c>
      <c r="R542" s="170"/>
      <c r="S542" s="164"/>
      <c r="T542" s="169"/>
      <c r="U542" s="164"/>
      <c r="V542" s="164"/>
      <c r="W542" s="164"/>
      <c r="X542" s="168"/>
      <c r="Y542" s="168"/>
      <c r="Z542" s="168"/>
      <c r="AA542" s="168"/>
      <c r="AB542" s="168"/>
      <c r="AC542" s="168"/>
      <c r="AD542" s="167"/>
      <c r="AE542" s="166"/>
      <c r="AF542" s="119"/>
      <c r="AG542" s="119"/>
      <c r="AH542" s="119"/>
      <c r="AI542" s="119"/>
      <c r="AJ542" s="119"/>
      <c r="AK542" s="119"/>
      <c r="AL542" s="119"/>
      <c r="AM542" s="119"/>
    </row>
    <row r="543" spans="1:39" ht="15.75" customHeight="1" x14ac:dyDescent="0.15">
      <c r="A543" s="172"/>
      <c r="B543" s="172"/>
      <c r="C543" s="165"/>
      <c r="D543" s="165"/>
      <c r="E543" s="165"/>
      <c r="F543" s="165"/>
      <c r="G543" s="119"/>
      <c r="H543" s="171"/>
      <c r="I543" s="170"/>
      <c r="J543" s="170"/>
      <c r="K543" s="170"/>
      <c r="L543" s="170"/>
      <c r="M543" s="170"/>
      <c r="N543" s="170"/>
      <c r="O543" s="119"/>
      <c r="P543" s="169"/>
      <c r="Q543" s="164">
        <f t="shared" si="125"/>
        <v>0</v>
      </c>
      <c r="R543" s="170"/>
      <c r="S543" s="164"/>
      <c r="T543" s="169"/>
      <c r="U543" s="164"/>
      <c r="V543" s="164"/>
      <c r="W543" s="164"/>
      <c r="X543" s="168"/>
      <c r="Y543" s="168"/>
      <c r="Z543" s="168"/>
      <c r="AA543" s="168"/>
      <c r="AB543" s="168"/>
      <c r="AC543" s="168"/>
      <c r="AD543" s="167"/>
      <c r="AE543" s="166"/>
      <c r="AF543" s="119"/>
      <c r="AG543" s="119"/>
      <c r="AH543" s="119"/>
      <c r="AI543" s="119"/>
      <c r="AJ543" s="119"/>
      <c r="AK543" s="119"/>
      <c r="AL543" s="119"/>
      <c r="AM543" s="119"/>
    </row>
    <row r="544" spans="1:39" ht="15.75" customHeight="1" x14ac:dyDescent="0.15">
      <c r="A544" s="172"/>
      <c r="B544" s="172"/>
      <c r="C544" s="165"/>
      <c r="D544" s="165"/>
      <c r="E544" s="165"/>
      <c r="F544" s="165"/>
      <c r="G544" s="119"/>
      <c r="H544" s="171"/>
      <c r="I544" s="170"/>
      <c r="J544" s="170"/>
      <c r="K544" s="170"/>
      <c r="L544" s="170"/>
      <c r="M544" s="170"/>
      <c r="N544" s="170"/>
      <c r="O544" s="119"/>
      <c r="P544" s="169"/>
      <c r="Q544" s="164">
        <f t="shared" si="125"/>
        <v>0</v>
      </c>
      <c r="R544" s="170"/>
      <c r="S544" s="164"/>
      <c r="T544" s="169"/>
      <c r="U544" s="164"/>
      <c r="V544" s="164"/>
      <c r="W544" s="164"/>
      <c r="X544" s="168"/>
      <c r="Y544" s="168"/>
      <c r="Z544" s="168"/>
      <c r="AA544" s="168"/>
      <c r="AB544" s="168"/>
      <c r="AC544" s="168"/>
      <c r="AD544" s="167"/>
      <c r="AE544" s="166"/>
      <c r="AF544" s="119"/>
      <c r="AG544" s="119"/>
      <c r="AH544" s="119"/>
      <c r="AI544" s="119"/>
      <c r="AJ544" s="119"/>
      <c r="AK544" s="119"/>
      <c r="AL544" s="119"/>
      <c r="AM544" s="119"/>
    </row>
    <row r="545" spans="1:39" ht="15.75" customHeight="1" x14ac:dyDescent="0.15">
      <c r="A545" s="172"/>
      <c r="B545" s="172"/>
      <c r="C545" s="165"/>
      <c r="D545" s="165"/>
      <c r="E545" s="165"/>
      <c r="F545" s="165"/>
      <c r="G545" s="119"/>
      <c r="H545" s="171"/>
      <c r="I545" s="170"/>
      <c r="J545" s="170"/>
      <c r="K545" s="170"/>
      <c r="L545" s="170"/>
      <c r="M545" s="170"/>
      <c r="N545" s="170"/>
      <c r="O545" s="119"/>
      <c r="P545" s="169"/>
      <c r="Q545" s="164">
        <f t="shared" si="125"/>
        <v>0</v>
      </c>
      <c r="R545" s="170"/>
      <c r="S545" s="164"/>
      <c r="T545" s="169"/>
      <c r="U545" s="164"/>
      <c r="V545" s="164"/>
      <c r="W545" s="164"/>
      <c r="X545" s="168"/>
      <c r="Y545" s="168"/>
      <c r="Z545" s="168"/>
      <c r="AA545" s="168"/>
      <c r="AB545" s="168"/>
      <c r="AC545" s="168"/>
      <c r="AD545" s="167"/>
      <c r="AE545" s="166"/>
      <c r="AF545" s="119"/>
      <c r="AG545" s="119"/>
      <c r="AH545" s="119"/>
      <c r="AI545" s="119"/>
      <c r="AJ545" s="119"/>
      <c r="AK545" s="119"/>
      <c r="AL545" s="119"/>
      <c r="AM545" s="119"/>
    </row>
    <row r="546" spans="1:39" ht="15.75" customHeight="1" x14ac:dyDescent="0.15">
      <c r="A546" s="172"/>
      <c r="B546" s="172"/>
      <c r="C546" s="165"/>
      <c r="D546" s="165"/>
      <c r="E546" s="165"/>
      <c r="F546" s="165"/>
      <c r="G546" s="119"/>
      <c r="H546" s="171"/>
      <c r="I546" s="170"/>
      <c r="J546" s="170"/>
      <c r="K546" s="170"/>
      <c r="L546" s="170"/>
      <c r="M546" s="170"/>
      <c r="N546" s="170"/>
      <c r="O546" s="119"/>
      <c r="P546" s="169"/>
      <c r="Q546" s="164">
        <f t="shared" si="125"/>
        <v>0</v>
      </c>
      <c r="R546" s="170"/>
      <c r="S546" s="164"/>
      <c r="T546" s="169"/>
      <c r="U546" s="164"/>
      <c r="V546" s="164"/>
      <c r="W546" s="164"/>
      <c r="X546" s="168"/>
      <c r="Y546" s="168"/>
      <c r="Z546" s="168"/>
      <c r="AA546" s="168"/>
      <c r="AB546" s="168"/>
      <c r="AC546" s="168"/>
      <c r="AD546" s="167"/>
      <c r="AE546" s="166"/>
      <c r="AF546" s="119"/>
      <c r="AG546" s="119"/>
      <c r="AH546" s="119"/>
      <c r="AI546" s="119"/>
      <c r="AJ546" s="119"/>
      <c r="AK546" s="119"/>
      <c r="AL546" s="119"/>
      <c r="AM546" s="119"/>
    </row>
    <row r="547" spans="1:39" ht="15.75" customHeight="1" x14ac:dyDescent="0.15">
      <c r="A547" s="172"/>
      <c r="B547" s="172"/>
      <c r="C547" s="165"/>
      <c r="D547" s="165"/>
      <c r="E547" s="165"/>
      <c r="F547" s="165"/>
      <c r="G547" s="119"/>
      <c r="H547" s="171"/>
      <c r="I547" s="170"/>
      <c r="J547" s="170"/>
      <c r="K547" s="170"/>
      <c r="L547" s="170"/>
      <c r="M547" s="170"/>
      <c r="N547" s="170"/>
      <c r="O547" s="119"/>
      <c r="P547" s="169"/>
      <c r="Q547" s="164">
        <f t="shared" si="125"/>
        <v>0</v>
      </c>
      <c r="R547" s="170"/>
      <c r="S547" s="164"/>
      <c r="T547" s="169"/>
      <c r="U547" s="164"/>
      <c r="V547" s="164"/>
      <c r="W547" s="164"/>
      <c r="X547" s="168"/>
      <c r="Y547" s="168"/>
      <c r="Z547" s="168"/>
      <c r="AA547" s="168"/>
      <c r="AB547" s="168"/>
      <c r="AC547" s="168"/>
      <c r="AD547" s="167"/>
      <c r="AE547" s="166"/>
      <c r="AF547" s="119"/>
      <c r="AG547" s="119"/>
      <c r="AH547" s="119"/>
      <c r="AI547" s="119"/>
      <c r="AJ547" s="119"/>
      <c r="AK547" s="119"/>
      <c r="AL547" s="119"/>
      <c r="AM547" s="119"/>
    </row>
    <row r="548" spans="1:39" ht="15.75" customHeight="1" x14ac:dyDescent="0.15">
      <c r="A548" s="172"/>
      <c r="B548" s="172"/>
      <c r="C548" s="165"/>
      <c r="D548" s="165"/>
      <c r="E548" s="165"/>
      <c r="F548" s="165"/>
      <c r="G548" s="119"/>
      <c r="H548" s="171"/>
      <c r="I548" s="170"/>
      <c r="J548" s="170"/>
      <c r="K548" s="170"/>
      <c r="L548" s="170"/>
      <c r="M548" s="170"/>
      <c r="N548" s="170"/>
      <c r="O548" s="119"/>
      <c r="P548" s="169"/>
      <c r="Q548" s="164">
        <f t="shared" si="125"/>
        <v>0</v>
      </c>
      <c r="R548" s="170"/>
      <c r="S548" s="164"/>
      <c r="T548" s="169"/>
      <c r="U548" s="164"/>
      <c r="V548" s="164"/>
      <c r="W548" s="164"/>
      <c r="X548" s="168"/>
      <c r="Y548" s="168"/>
      <c r="Z548" s="168"/>
      <c r="AA548" s="168"/>
      <c r="AB548" s="168"/>
      <c r="AC548" s="168"/>
      <c r="AD548" s="167"/>
      <c r="AE548" s="166"/>
      <c r="AF548" s="119"/>
      <c r="AG548" s="119"/>
      <c r="AH548" s="119"/>
      <c r="AI548" s="119"/>
      <c r="AJ548" s="119"/>
      <c r="AK548" s="119"/>
      <c r="AL548" s="119"/>
      <c r="AM548" s="119"/>
    </row>
    <row r="549" spans="1:39" ht="15.75" customHeight="1" x14ac:dyDescent="0.15">
      <c r="A549" s="172"/>
      <c r="B549" s="172"/>
      <c r="C549" s="165"/>
      <c r="D549" s="165"/>
      <c r="E549" s="165"/>
      <c r="F549" s="165"/>
      <c r="G549" s="119"/>
      <c r="H549" s="171"/>
      <c r="I549" s="170"/>
      <c r="J549" s="170"/>
      <c r="K549" s="170"/>
      <c r="L549" s="170"/>
      <c r="M549" s="170"/>
      <c r="N549" s="170"/>
      <c r="O549" s="119"/>
      <c r="P549" s="169"/>
      <c r="Q549" s="164">
        <f t="shared" si="125"/>
        <v>0</v>
      </c>
      <c r="R549" s="170"/>
      <c r="S549" s="164"/>
      <c r="T549" s="169"/>
      <c r="U549" s="164"/>
      <c r="V549" s="164"/>
      <c r="W549" s="164"/>
      <c r="X549" s="168"/>
      <c r="Y549" s="168"/>
      <c r="Z549" s="168"/>
      <c r="AA549" s="168"/>
      <c r="AB549" s="168"/>
      <c r="AC549" s="168"/>
      <c r="AD549" s="167"/>
      <c r="AE549" s="166"/>
      <c r="AF549" s="119"/>
      <c r="AG549" s="119"/>
      <c r="AH549" s="119"/>
      <c r="AI549" s="119"/>
      <c r="AJ549" s="119"/>
      <c r="AK549" s="119"/>
      <c r="AL549" s="119"/>
      <c r="AM549" s="119"/>
    </row>
    <row r="550" spans="1:39" ht="15.75" customHeight="1" x14ac:dyDescent="0.15">
      <c r="A550" s="172"/>
      <c r="B550" s="172"/>
      <c r="C550" s="165"/>
      <c r="D550" s="165"/>
      <c r="E550" s="165"/>
      <c r="F550" s="165"/>
      <c r="G550" s="119"/>
      <c r="H550" s="171"/>
      <c r="I550" s="170"/>
      <c r="J550" s="170"/>
      <c r="K550" s="170"/>
      <c r="L550" s="170"/>
      <c r="M550" s="170"/>
      <c r="N550" s="170"/>
      <c r="O550" s="119"/>
      <c r="P550" s="169"/>
      <c r="Q550" s="164">
        <f t="shared" si="125"/>
        <v>0</v>
      </c>
      <c r="R550" s="170"/>
      <c r="S550" s="164"/>
      <c r="T550" s="169"/>
      <c r="U550" s="164"/>
      <c r="V550" s="164"/>
      <c r="W550" s="164"/>
      <c r="X550" s="168"/>
      <c r="Y550" s="168"/>
      <c r="Z550" s="168"/>
      <c r="AA550" s="168"/>
      <c r="AB550" s="168"/>
      <c r="AC550" s="168"/>
      <c r="AD550" s="167"/>
      <c r="AE550" s="166"/>
      <c r="AF550" s="119"/>
      <c r="AG550" s="119"/>
      <c r="AH550" s="119"/>
      <c r="AI550" s="119"/>
      <c r="AJ550" s="119"/>
      <c r="AK550" s="119"/>
      <c r="AL550" s="119"/>
      <c r="AM550" s="119"/>
    </row>
    <row r="551" spans="1:39" ht="15.75" customHeight="1" x14ac:dyDescent="0.15">
      <c r="A551" s="172"/>
      <c r="B551" s="172"/>
      <c r="C551" s="165"/>
      <c r="D551" s="165"/>
      <c r="E551" s="165"/>
      <c r="F551" s="165"/>
      <c r="G551" s="119"/>
      <c r="H551" s="171"/>
      <c r="I551" s="170"/>
      <c r="J551" s="170"/>
      <c r="K551" s="170"/>
      <c r="L551" s="170"/>
      <c r="M551" s="170"/>
      <c r="N551" s="170"/>
      <c r="O551" s="119"/>
      <c r="P551" s="169"/>
      <c r="Q551" s="164">
        <f t="shared" si="125"/>
        <v>0</v>
      </c>
      <c r="R551" s="170"/>
      <c r="S551" s="164"/>
      <c r="T551" s="169"/>
      <c r="U551" s="164"/>
      <c r="V551" s="164"/>
      <c r="W551" s="164"/>
      <c r="X551" s="168"/>
      <c r="Y551" s="168"/>
      <c r="Z551" s="168"/>
      <c r="AA551" s="168"/>
      <c r="AB551" s="168"/>
      <c r="AC551" s="168"/>
      <c r="AD551" s="167"/>
      <c r="AE551" s="166"/>
      <c r="AF551" s="119"/>
      <c r="AG551" s="119"/>
      <c r="AH551" s="119"/>
      <c r="AI551" s="119"/>
      <c r="AJ551" s="119"/>
      <c r="AK551" s="119"/>
      <c r="AL551" s="119"/>
      <c r="AM551" s="119"/>
    </row>
    <row r="552" spans="1:39" ht="15.75" customHeight="1" x14ac:dyDescent="0.15">
      <c r="A552" s="172"/>
      <c r="B552" s="172"/>
      <c r="C552" s="165"/>
      <c r="D552" s="165"/>
      <c r="E552" s="165"/>
      <c r="F552" s="165"/>
      <c r="G552" s="119"/>
      <c r="H552" s="171"/>
      <c r="I552" s="170"/>
      <c r="J552" s="170"/>
      <c r="K552" s="170"/>
      <c r="L552" s="170"/>
      <c r="M552" s="170"/>
      <c r="N552" s="170"/>
      <c r="O552" s="119"/>
      <c r="P552" s="169"/>
      <c r="Q552" s="164">
        <f t="shared" si="125"/>
        <v>0</v>
      </c>
      <c r="R552" s="170"/>
      <c r="S552" s="164"/>
      <c r="T552" s="169"/>
      <c r="U552" s="164"/>
      <c r="V552" s="164"/>
      <c r="W552" s="164"/>
      <c r="X552" s="168"/>
      <c r="Y552" s="168"/>
      <c r="Z552" s="168"/>
      <c r="AA552" s="168"/>
      <c r="AB552" s="168"/>
      <c r="AC552" s="168"/>
      <c r="AD552" s="167"/>
      <c r="AE552" s="166"/>
      <c r="AF552" s="119"/>
      <c r="AG552" s="119"/>
      <c r="AH552" s="119"/>
      <c r="AI552" s="119"/>
      <c r="AJ552" s="119"/>
      <c r="AK552" s="119"/>
      <c r="AL552" s="119"/>
      <c r="AM552" s="119"/>
    </row>
    <row r="553" spans="1:39" ht="15.75" customHeight="1" x14ac:dyDescent="0.15">
      <c r="A553" s="172"/>
      <c r="B553" s="172"/>
      <c r="C553" s="165"/>
      <c r="D553" s="165"/>
      <c r="E553" s="165"/>
      <c r="F553" s="165"/>
      <c r="G553" s="119"/>
      <c r="H553" s="171"/>
      <c r="I553" s="170"/>
      <c r="J553" s="170"/>
      <c r="K553" s="170"/>
      <c r="L553" s="170"/>
      <c r="M553" s="170"/>
      <c r="N553" s="170"/>
      <c r="O553" s="119"/>
      <c r="P553" s="169"/>
      <c r="Q553" s="164">
        <f t="shared" si="125"/>
        <v>0</v>
      </c>
      <c r="R553" s="170"/>
      <c r="S553" s="164"/>
      <c r="T553" s="169"/>
      <c r="U553" s="164"/>
      <c r="V553" s="164"/>
      <c r="W553" s="164"/>
      <c r="X553" s="168"/>
      <c r="Y553" s="168"/>
      <c r="Z553" s="168"/>
      <c r="AA553" s="168"/>
      <c r="AB553" s="168"/>
      <c r="AC553" s="168"/>
      <c r="AD553" s="167"/>
      <c r="AE553" s="166"/>
      <c r="AF553" s="119"/>
      <c r="AG553" s="119"/>
      <c r="AH553" s="119"/>
      <c r="AI553" s="119"/>
      <c r="AJ553" s="119"/>
      <c r="AK553" s="119"/>
      <c r="AL553" s="119"/>
      <c r="AM553" s="119"/>
    </row>
    <row r="554" spans="1:39" ht="15.75" customHeight="1" x14ac:dyDescent="0.15">
      <c r="A554" s="172"/>
      <c r="B554" s="172"/>
      <c r="C554" s="165"/>
      <c r="D554" s="165"/>
      <c r="E554" s="165"/>
      <c r="F554" s="165"/>
      <c r="G554" s="119"/>
      <c r="H554" s="171"/>
      <c r="I554" s="170"/>
      <c r="J554" s="170"/>
      <c r="K554" s="170"/>
      <c r="L554" s="170"/>
      <c r="M554" s="170"/>
      <c r="N554" s="170"/>
      <c r="O554" s="119"/>
      <c r="P554" s="169"/>
      <c r="Q554" s="164">
        <f t="shared" si="125"/>
        <v>0</v>
      </c>
      <c r="R554" s="170"/>
      <c r="S554" s="164"/>
      <c r="T554" s="169"/>
      <c r="U554" s="164"/>
      <c r="V554" s="164"/>
      <c r="W554" s="164"/>
      <c r="X554" s="168"/>
      <c r="Y554" s="168"/>
      <c r="Z554" s="168"/>
      <c r="AA554" s="168"/>
      <c r="AB554" s="168"/>
      <c r="AC554" s="168"/>
      <c r="AD554" s="167"/>
      <c r="AE554" s="166"/>
      <c r="AF554" s="119"/>
      <c r="AG554" s="119"/>
      <c r="AH554" s="119"/>
      <c r="AI554" s="119"/>
      <c r="AJ554" s="119"/>
      <c r="AK554" s="119"/>
      <c r="AL554" s="119"/>
      <c r="AM554" s="119"/>
    </row>
    <row r="555" spans="1:39" ht="15.75" customHeight="1" x14ac:dyDescent="0.15">
      <c r="A555" s="172"/>
      <c r="B555" s="172"/>
      <c r="C555" s="165"/>
      <c r="D555" s="165"/>
      <c r="E555" s="165"/>
      <c r="F555" s="165"/>
      <c r="G555" s="119"/>
      <c r="H555" s="171"/>
      <c r="I555" s="170"/>
      <c r="J555" s="170"/>
      <c r="K555" s="170"/>
      <c r="L555" s="170"/>
      <c r="M555" s="170"/>
      <c r="N555" s="170"/>
      <c r="O555" s="119"/>
      <c r="P555" s="169"/>
      <c r="Q555" s="164">
        <f t="shared" si="125"/>
        <v>0</v>
      </c>
      <c r="R555" s="170"/>
      <c r="S555" s="164"/>
      <c r="T555" s="169"/>
      <c r="U555" s="164"/>
      <c r="V555" s="164"/>
      <c r="W555" s="164"/>
      <c r="X555" s="168"/>
      <c r="Y555" s="168"/>
      <c r="Z555" s="168"/>
      <c r="AA555" s="168"/>
      <c r="AB555" s="168"/>
      <c r="AC555" s="168"/>
      <c r="AD555" s="167"/>
      <c r="AE555" s="166"/>
      <c r="AF555" s="119"/>
      <c r="AG555" s="119"/>
      <c r="AH555" s="119"/>
      <c r="AI555" s="119"/>
      <c r="AJ555" s="119"/>
      <c r="AK555" s="119"/>
      <c r="AL555" s="119"/>
      <c r="AM555" s="119"/>
    </row>
    <row r="556" spans="1:39" ht="15.75" customHeight="1" x14ac:dyDescent="0.15">
      <c r="A556" s="172"/>
      <c r="B556" s="172"/>
      <c r="C556" s="165"/>
      <c r="D556" s="165"/>
      <c r="E556" s="165"/>
      <c r="F556" s="165"/>
      <c r="G556" s="119"/>
      <c r="H556" s="171"/>
      <c r="I556" s="170"/>
      <c r="J556" s="170"/>
      <c r="K556" s="170"/>
      <c r="L556" s="170"/>
      <c r="M556" s="170"/>
      <c r="N556" s="170"/>
      <c r="O556" s="119"/>
      <c r="P556" s="169"/>
      <c r="Q556" s="164">
        <f t="shared" si="125"/>
        <v>0</v>
      </c>
      <c r="R556" s="170"/>
      <c r="S556" s="164"/>
      <c r="T556" s="169"/>
      <c r="U556" s="164"/>
      <c r="V556" s="164"/>
      <c r="W556" s="164"/>
      <c r="X556" s="168"/>
      <c r="Y556" s="168"/>
      <c r="Z556" s="168"/>
      <c r="AA556" s="168"/>
      <c r="AB556" s="168"/>
      <c r="AC556" s="168"/>
      <c r="AD556" s="167"/>
      <c r="AE556" s="166"/>
      <c r="AF556" s="119"/>
      <c r="AG556" s="119"/>
      <c r="AH556" s="119"/>
      <c r="AI556" s="119"/>
      <c r="AJ556" s="119"/>
      <c r="AK556" s="119"/>
      <c r="AL556" s="119"/>
      <c r="AM556" s="119"/>
    </row>
    <row r="557" spans="1:39" ht="15.75" customHeight="1" x14ac:dyDescent="0.15">
      <c r="A557" s="172"/>
      <c r="B557" s="172"/>
      <c r="C557" s="165"/>
      <c r="D557" s="165"/>
      <c r="E557" s="165"/>
      <c r="F557" s="165"/>
      <c r="G557" s="119"/>
      <c r="H557" s="171"/>
      <c r="I557" s="170"/>
      <c r="J557" s="170"/>
      <c r="K557" s="170"/>
      <c r="L557" s="170"/>
      <c r="M557" s="170"/>
      <c r="N557" s="170"/>
      <c r="O557" s="119"/>
      <c r="P557" s="169"/>
      <c r="Q557" s="164">
        <f t="shared" si="125"/>
        <v>0</v>
      </c>
      <c r="R557" s="170"/>
      <c r="S557" s="164"/>
      <c r="T557" s="169"/>
      <c r="U557" s="164"/>
      <c r="V557" s="164"/>
      <c r="W557" s="164"/>
      <c r="X557" s="168"/>
      <c r="Y557" s="168"/>
      <c r="Z557" s="168"/>
      <c r="AA557" s="168"/>
      <c r="AB557" s="168"/>
      <c r="AC557" s="168"/>
      <c r="AD557" s="167"/>
      <c r="AE557" s="166"/>
      <c r="AF557" s="119"/>
      <c r="AG557" s="119"/>
      <c r="AH557" s="119"/>
      <c r="AI557" s="119"/>
      <c r="AJ557" s="119"/>
      <c r="AK557" s="119"/>
      <c r="AL557" s="119"/>
      <c r="AM557" s="119"/>
    </row>
    <row r="558" spans="1:39" ht="15.75" customHeight="1" x14ac:dyDescent="0.15">
      <c r="A558" s="172"/>
      <c r="B558" s="172"/>
      <c r="C558" s="165"/>
      <c r="D558" s="165"/>
      <c r="E558" s="165"/>
      <c r="F558" s="165"/>
      <c r="G558" s="119"/>
      <c r="H558" s="171"/>
      <c r="I558" s="170"/>
      <c r="J558" s="170"/>
      <c r="K558" s="170"/>
      <c r="L558" s="170"/>
      <c r="M558" s="170"/>
      <c r="N558" s="170"/>
      <c r="O558" s="119"/>
      <c r="P558" s="169"/>
      <c r="Q558" s="164">
        <f t="shared" si="125"/>
        <v>0</v>
      </c>
      <c r="R558" s="170"/>
      <c r="S558" s="164"/>
      <c r="T558" s="169"/>
      <c r="U558" s="164"/>
      <c r="V558" s="164"/>
      <c r="W558" s="164"/>
      <c r="X558" s="168"/>
      <c r="Y558" s="168"/>
      <c r="Z558" s="168"/>
      <c r="AA558" s="168"/>
      <c r="AB558" s="168"/>
      <c r="AC558" s="168"/>
      <c r="AD558" s="167"/>
      <c r="AE558" s="166"/>
      <c r="AF558" s="119"/>
      <c r="AG558" s="119"/>
      <c r="AH558" s="119"/>
      <c r="AI558" s="119"/>
      <c r="AJ558" s="119"/>
      <c r="AK558" s="119"/>
      <c r="AL558" s="119"/>
      <c r="AM558" s="119"/>
    </row>
    <row r="559" spans="1:39" ht="15.75" customHeight="1" x14ac:dyDescent="0.15">
      <c r="A559" s="172"/>
      <c r="B559" s="172"/>
      <c r="C559" s="165"/>
      <c r="D559" s="165"/>
      <c r="E559" s="165"/>
      <c r="F559" s="165"/>
      <c r="G559" s="119"/>
      <c r="H559" s="171"/>
      <c r="I559" s="170"/>
      <c r="J559" s="170"/>
      <c r="K559" s="170"/>
      <c r="L559" s="170"/>
      <c r="M559" s="170"/>
      <c r="N559" s="170"/>
      <c r="O559" s="119"/>
      <c r="P559" s="169"/>
      <c r="Q559" s="164">
        <f t="shared" si="125"/>
        <v>0</v>
      </c>
      <c r="R559" s="170"/>
      <c r="S559" s="164"/>
      <c r="T559" s="169"/>
      <c r="U559" s="164"/>
      <c r="V559" s="164"/>
      <c r="W559" s="164"/>
      <c r="X559" s="168"/>
      <c r="Y559" s="168"/>
      <c r="Z559" s="168"/>
      <c r="AA559" s="168"/>
      <c r="AB559" s="168"/>
      <c r="AC559" s="168"/>
      <c r="AD559" s="167"/>
      <c r="AE559" s="166"/>
      <c r="AF559" s="119"/>
      <c r="AG559" s="119"/>
      <c r="AH559" s="119"/>
      <c r="AI559" s="119"/>
      <c r="AJ559" s="119"/>
      <c r="AK559" s="119"/>
      <c r="AL559" s="119"/>
      <c r="AM559" s="119"/>
    </row>
    <row r="560" spans="1:39" ht="15.75" customHeight="1" x14ac:dyDescent="0.15">
      <c r="A560" s="172"/>
      <c r="B560" s="172"/>
      <c r="C560" s="165"/>
      <c r="D560" s="165"/>
      <c r="E560" s="165"/>
      <c r="F560" s="165"/>
      <c r="G560" s="119"/>
      <c r="H560" s="171"/>
      <c r="I560" s="170"/>
      <c r="J560" s="170"/>
      <c r="K560" s="170"/>
      <c r="L560" s="170"/>
      <c r="M560" s="170"/>
      <c r="N560" s="170"/>
      <c r="O560" s="119"/>
      <c r="P560" s="169"/>
      <c r="Q560" s="164">
        <f t="shared" si="125"/>
        <v>0</v>
      </c>
      <c r="R560" s="170"/>
      <c r="S560" s="164"/>
      <c r="T560" s="169"/>
      <c r="U560" s="164"/>
      <c r="V560" s="164"/>
      <c r="W560" s="164"/>
      <c r="X560" s="168"/>
      <c r="Y560" s="168"/>
      <c r="Z560" s="168"/>
      <c r="AA560" s="168"/>
      <c r="AB560" s="168"/>
      <c r="AC560" s="168"/>
      <c r="AD560" s="167"/>
      <c r="AE560" s="166"/>
      <c r="AF560" s="119"/>
      <c r="AG560" s="119"/>
      <c r="AH560" s="119"/>
      <c r="AI560" s="119"/>
      <c r="AJ560" s="119"/>
      <c r="AK560" s="119"/>
      <c r="AL560" s="119"/>
      <c r="AM560" s="119"/>
    </row>
    <row r="561" spans="1:39" ht="15.75" customHeight="1" x14ac:dyDescent="0.15">
      <c r="A561" s="172"/>
      <c r="B561" s="172"/>
      <c r="C561" s="165"/>
      <c r="D561" s="165"/>
      <c r="E561" s="165"/>
      <c r="F561" s="165"/>
      <c r="G561" s="119"/>
      <c r="H561" s="171"/>
      <c r="I561" s="170"/>
      <c r="J561" s="170"/>
      <c r="K561" s="170"/>
      <c r="L561" s="170"/>
      <c r="M561" s="170"/>
      <c r="N561" s="170"/>
      <c r="O561" s="119"/>
      <c r="P561" s="169"/>
      <c r="Q561" s="164">
        <f t="shared" si="125"/>
        <v>0</v>
      </c>
      <c r="R561" s="170"/>
      <c r="S561" s="164"/>
      <c r="T561" s="169"/>
      <c r="U561" s="164"/>
      <c r="V561" s="164"/>
      <c r="W561" s="164"/>
      <c r="X561" s="168"/>
      <c r="Y561" s="168"/>
      <c r="Z561" s="168"/>
      <c r="AA561" s="168"/>
      <c r="AB561" s="168"/>
      <c r="AC561" s="168"/>
      <c r="AD561" s="167"/>
      <c r="AE561" s="166"/>
      <c r="AF561" s="119"/>
      <c r="AG561" s="119"/>
      <c r="AH561" s="119"/>
      <c r="AI561" s="119"/>
      <c r="AJ561" s="119"/>
      <c r="AK561" s="119"/>
      <c r="AL561" s="119"/>
      <c r="AM561" s="119"/>
    </row>
    <row r="562" spans="1:39" ht="15.75" customHeight="1" x14ac:dyDescent="0.15">
      <c r="A562" s="172"/>
      <c r="B562" s="172"/>
      <c r="C562" s="165"/>
      <c r="D562" s="165"/>
      <c r="E562" s="165"/>
      <c r="F562" s="165"/>
      <c r="G562" s="119"/>
      <c r="H562" s="171"/>
      <c r="I562" s="170"/>
      <c r="J562" s="170"/>
      <c r="K562" s="170"/>
      <c r="L562" s="170"/>
      <c r="M562" s="170"/>
      <c r="N562" s="170"/>
      <c r="O562" s="119"/>
      <c r="P562" s="169"/>
      <c r="Q562" s="164">
        <f t="shared" si="125"/>
        <v>0</v>
      </c>
      <c r="R562" s="170"/>
      <c r="S562" s="164"/>
      <c r="T562" s="169"/>
      <c r="U562" s="164"/>
      <c r="V562" s="164"/>
      <c r="W562" s="164"/>
      <c r="X562" s="168"/>
      <c r="Y562" s="168"/>
      <c r="Z562" s="168"/>
      <c r="AA562" s="168"/>
      <c r="AB562" s="168"/>
      <c r="AC562" s="168"/>
      <c r="AD562" s="167"/>
      <c r="AE562" s="166"/>
      <c r="AF562" s="119"/>
      <c r="AG562" s="119"/>
      <c r="AH562" s="119"/>
      <c r="AI562" s="119"/>
      <c r="AJ562" s="119"/>
      <c r="AK562" s="119"/>
      <c r="AL562" s="119"/>
      <c r="AM562" s="119"/>
    </row>
    <row r="563" spans="1:39" ht="15.75" customHeight="1" x14ac:dyDescent="0.15">
      <c r="A563" s="172"/>
      <c r="B563" s="172"/>
      <c r="C563" s="165"/>
      <c r="D563" s="165"/>
      <c r="E563" s="165"/>
      <c r="F563" s="165"/>
      <c r="G563" s="119"/>
      <c r="H563" s="171"/>
      <c r="I563" s="170"/>
      <c r="J563" s="170"/>
      <c r="K563" s="170"/>
      <c r="L563" s="170"/>
      <c r="M563" s="170"/>
      <c r="N563" s="170"/>
      <c r="O563" s="119"/>
      <c r="P563" s="169"/>
      <c r="Q563" s="164">
        <f t="shared" si="125"/>
        <v>0</v>
      </c>
      <c r="R563" s="170"/>
      <c r="S563" s="164"/>
      <c r="T563" s="169"/>
      <c r="U563" s="164"/>
      <c r="V563" s="164"/>
      <c r="W563" s="164"/>
      <c r="X563" s="168"/>
      <c r="Y563" s="168"/>
      <c r="Z563" s="168"/>
      <c r="AA563" s="168"/>
      <c r="AB563" s="168"/>
      <c r="AC563" s="168"/>
      <c r="AD563" s="167"/>
      <c r="AE563" s="166"/>
      <c r="AF563" s="119"/>
      <c r="AG563" s="119"/>
      <c r="AH563" s="119"/>
      <c r="AI563" s="119"/>
      <c r="AJ563" s="119"/>
      <c r="AK563" s="119"/>
      <c r="AL563" s="119"/>
      <c r="AM563" s="119"/>
    </row>
    <row r="564" spans="1:39" ht="15.75" customHeight="1" x14ac:dyDescent="0.15">
      <c r="A564" s="172"/>
      <c r="B564" s="172"/>
      <c r="C564" s="165"/>
      <c r="D564" s="165"/>
      <c r="E564" s="165"/>
      <c r="F564" s="165"/>
      <c r="G564" s="119"/>
      <c r="H564" s="171"/>
      <c r="I564" s="170"/>
      <c r="J564" s="170"/>
      <c r="K564" s="170"/>
      <c r="L564" s="170"/>
      <c r="M564" s="170"/>
      <c r="N564" s="170"/>
      <c r="O564" s="119"/>
      <c r="P564" s="169"/>
      <c r="Q564" s="164">
        <f t="shared" si="125"/>
        <v>0</v>
      </c>
      <c r="R564" s="170"/>
      <c r="S564" s="164"/>
      <c r="T564" s="169"/>
      <c r="U564" s="164"/>
      <c r="V564" s="164"/>
      <c r="W564" s="164"/>
      <c r="X564" s="168"/>
      <c r="Y564" s="168"/>
      <c r="Z564" s="168"/>
      <c r="AA564" s="168"/>
      <c r="AB564" s="168"/>
      <c r="AC564" s="168"/>
      <c r="AD564" s="167"/>
      <c r="AE564" s="166"/>
      <c r="AF564" s="119"/>
      <c r="AG564" s="119"/>
      <c r="AH564" s="119"/>
      <c r="AI564" s="119"/>
      <c r="AJ564" s="119"/>
      <c r="AK564" s="119"/>
      <c r="AL564" s="119"/>
      <c r="AM564" s="119"/>
    </row>
    <row r="565" spans="1:39" ht="15.75" customHeight="1" x14ac:dyDescent="0.15">
      <c r="A565" s="172"/>
      <c r="B565" s="172"/>
      <c r="C565" s="165"/>
      <c r="D565" s="165"/>
      <c r="E565" s="165"/>
      <c r="F565" s="165"/>
      <c r="G565" s="119"/>
      <c r="H565" s="171"/>
      <c r="I565" s="170"/>
      <c r="J565" s="170"/>
      <c r="K565" s="170"/>
      <c r="L565" s="170"/>
      <c r="M565" s="170"/>
      <c r="N565" s="170"/>
      <c r="O565" s="119"/>
      <c r="P565" s="169"/>
      <c r="Q565" s="164">
        <f t="shared" si="125"/>
        <v>0</v>
      </c>
      <c r="R565" s="170"/>
      <c r="S565" s="164"/>
      <c r="T565" s="169"/>
      <c r="U565" s="164"/>
      <c r="V565" s="164"/>
      <c r="W565" s="164"/>
      <c r="X565" s="168"/>
      <c r="Y565" s="168"/>
      <c r="Z565" s="168"/>
      <c r="AA565" s="168"/>
      <c r="AB565" s="168"/>
      <c r="AC565" s="168"/>
      <c r="AD565" s="167"/>
      <c r="AE565" s="166"/>
      <c r="AF565" s="119"/>
      <c r="AG565" s="119"/>
      <c r="AH565" s="119"/>
      <c r="AI565" s="119"/>
      <c r="AJ565" s="119"/>
      <c r="AK565" s="119"/>
      <c r="AL565" s="119"/>
      <c r="AM565" s="119"/>
    </row>
    <row r="566" spans="1:39" ht="15.75" customHeight="1" x14ac:dyDescent="0.15">
      <c r="A566" s="172"/>
      <c r="B566" s="172"/>
      <c r="C566" s="165"/>
      <c r="D566" s="165"/>
      <c r="E566" s="165"/>
      <c r="F566" s="165"/>
      <c r="G566" s="119"/>
      <c r="H566" s="171"/>
      <c r="I566" s="170"/>
      <c r="J566" s="170"/>
      <c r="K566" s="170"/>
      <c r="L566" s="170"/>
      <c r="M566" s="170"/>
      <c r="N566" s="170"/>
      <c r="O566" s="119"/>
      <c r="P566" s="169"/>
      <c r="Q566" s="164">
        <f t="shared" si="125"/>
        <v>0</v>
      </c>
      <c r="R566" s="170"/>
      <c r="S566" s="164"/>
      <c r="T566" s="169"/>
      <c r="U566" s="164"/>
      <c r="V566" s="164"/>
      <c r="W566" s="164"/>
      <c r="X566" s="168"/>
      <c r="Y566" s="168"/>
      <c r="Z566" s="168"/>
      <c r="AA566" s="168"/>
      <c r="AB566" s="168"/>
      <c r="AC566" s="168"/>
      <c r="AD566" s="167"/>
      <c r="AE566" s="166"/>
      <c r="AF566" s="119"/>
      <c r="AG566" s="119"/>
      <c r="AH566" s="119"/>
      <c r="AI566" s="119"/>
      <c r="AJ566" s="119"/>
      <c r="AK566" s="119"/>
      <c r="AL566" s="119"/>
      <c r="AM566" s="119"/>
    </row>
    <row r="567" spans="1:39" ht="15.75" customHeight="1" x14ac:dyDescent="0.15">
      <c r="A567" s="172"/>
      <c r="B567" s="172"/>
      <c r="C567" s="165"/>
      <c r="D567" s="165"/>
      <c r="E567" s="165"/>
      <c r="F567" s="165"/>
      <c r="G567" s="119"/>
      <c r="H567" s="171"/>
      <c r="I567" s="170"/>
      <c r="J567" s="170"/>
      <c r="K567" s="170"/>
      <c r="L567" s="170"/>
      <c r="M567" s="170"/>
      <c r="N567" s="170"/>
      <c r="O567" s="119"/>
      <c r="P567" s="169"/>
      <c r="Q567" s="164">
        <f t="shared" si="125"/>
        <v>0</v>
      </c>
      <c r="R567" s="170"/>
      <c r="S567" s="164"/>
      <c r="T567" s="169"/>
      <c r="U567" s="164"/>
      <c r="V567" s="164"/>
      <c r="W567" s="164"/>
      <c r="X567" s="168"/>
      <c r="Y567" s="168"/>
      <c r="Z567" s="168"/>
      <c r="AA567" s="168"/>
      <c r="AB567" s="168"/>
      <c r="AC567" s="168"/>
      <c r="AD567" s="167"/>
      <c r="AE567" s="166"/>
      <c r="AF567" s="119"/>
      <c r="AG567" s="119"/>
      <c r="AH567" s="119"/>
      <c r="AI567" s="119"/>
      <c r="AJ567" s="119"/>
      <c r="AK567" s="119"/>
      <c r="AL567" s="119"/>
      <c r="AM567" s="119"/>
    </row>
    <row r="568" spans="1:39" ht="15.75" customHeight="1" x14ac:dyDescent="0.15">
      <c r="A568" s="172"/>
      <c r="B568" s="172"/>
      <c r="C568" s="165"/>
      <c r="D568" s="165"/>
      <c r="E568" s="165"/>
      <c r="F568" s="165"/>
      <c r="G568" s="119"/>
      <c r="H568" s="171"/>
      <c r="I568" s="170"/>
      <c r="J568" s="170"/>
      <c r="K568" s="170"/>
      <c r="L568" s="170"/>
      <c r="M568" s="170"/>
      <c r="N568" s="170"/>
      <c r="O568" s="119"/>
      <c r="P568" s="169"/>
      <c r="Q568" s="164">
        <f t="shared" si="125"/>
        <v>0</v>
      </c>
      <c r="R568" s="170"/>
      <c r="S568" s="164"/>
      <c r="T568" s="169"/>
      <c r="U568" s="164"/>
      <c r="V568" s="164"/>
      <c r="W568" s="164"/>
      <c r="X568" s="168"/>
      <c r="Y568" s="168"/>
      <c r="Z568" s="168"/>
      <c r="AA568" s="168"/>
      <c r="AB568" s="168"/>
      <c r="AC568" s="168"/>
      <c r="AD568" s="167"/>
      <c r="AE568" s="166"/>
      <c r="AF568" s="119"/>
      <c r="AG568" s="119"/>
      <c r="AH568" s="119"/>
      <c r="AI568" s="119"/>
      <c r="AJ568" s="119"/>
      <c r="AK568" s="119"/>
      <c r="AL568" s="119"/>
      <c r="AM568" s="119"/>
    </row>
    <row r="569" spans="1:39" ht="15.75" customHeight="1" x14ac:dyDescent="0.15">
      <c r="A569" s="172"/>
      <c r="B569" s="172"/>
      <c r="C569" s="165"/>
      <c r="D569" s="165"/>
      <c r="E569" s="165"/>
      <c r="F569" s="165"/>
      <c r="G569" s="119"/>
      <c r="H569" s="171"/>
      <c r="I569" s="170"/>
      <c r="J569" s="170"/>
      <c r="K569" s="170"/>
      <c r="L569" s="170"/>
      <c r="M569" s="170"/>
      <c r="N569" s="170"/>
      <c r="O569" s="119"/>
      <c r="P569" s="169"/>
      <c r="Q569" s="164">
        <f t="shared" si="125"/>
        <v>0</v>
      </c>
      <c r="R569" s="170"/>
      <c r="S569" s="164"/>
      <c r="T569" s="169"/>
      <c r="U569" s="164"/>
      <c r="V569" s="164"/>
      <c r="W569" s="164"/>
      <c r="X569" s="168"/>
      <c r="Y569" s="168"/>
      <c r="Z569" s="168"/>
      <c r="AA569" s="168"/>
      <c r="AB569" s="168"/>
      <c r="AC569" s="168"/>
      <c r="AD569" s="167"/>
      <c r="AE569" s="166"/>
      <c r="AF569" s="119"/>
      <c r="AG569" s="119"/>
      <c r="AH569" s="119"/>
      <c r="AI569" s="119"/>
      <c r="AJ569" s="119"/>
      <c r="AK569" s="119"/>
      <c r="AL569" s="119"/>
      <c r="AM569" s="119"/>
    </row>
    <row r="570" spans="1:39" ht="15.75" customHeight="1" x14ac:dyDescent="0.15">
      <c r="A570" s="172"/>
      <c r="B570" s="172"/>
      <c r="C570" s="165"/>
      <c r="D570" s="165"/>
      <c r="E570" s="165"/>
      <c r="F570" s="165"/>
      <c r="G570" s="119"/>
      <c r="H570" s="171"/>
      <c r="I570" s="170"/>
      <c r="J570" s="170"/>
      <c r="K570" s="170"/>
      <c r="L570" s="170"/>
      <c r="M570" s="170"/>
      <c r="N570" s="170"/>
      <c r="O570" s="119"/>
      <c r="P570" s="169"/>
      <c r="Q570" s="164">
        <f t="shared" si="125"/>
        <v>0</v>
      </c>
      <c r="R570" s="170"/>
      <c r="S570" s="164"/>
      <c r="T570" s="169"/>
      <c r="U570" s="164"/>
      <c r="V570" s="164"/>
      <c r="W570" s="164"/>
      <c r="X570" s="168"/>
      <c r="Y570" s="168"/>
      <c r="Z570" s="168"/>
      <c r="AA570" s="168"/>
      <c r="AB570" s="168"/>
      <c r="AC570" s="168"/>
      <c r="AD570" s="167"/>
      <c r="AE570" s="166"/>
      <c r="AF570" s="119"/>
      <c r="AG570" s="119"/>
      <c r="AH570" s="119"/>
      <c r="AI570" s="119"/>
      <c r="AJ570" s="119"/>
      <c r="AK570" s="119"/>
      <c r="AL570" s="119"/>
      <c r="AM570" s="119"/>
    </row>
    <row r="571" spans="1:39" ht="15.75" customHeight="1" x14ac:dyDescent="0.15">
      <c r="A571" s="172"/>
      <c r="B571" s="172"/>
      <c r="C571" s="165"/>
      <c r="D571" s="165"/>
      <c r="E571" s="165"/>
      <c r="F571" s="165"/>
      <c r="G571" s="119"/>
      <c r="H571" s="171"/>
      <c r="I571" s="170"/>
      <c r="J571" s="170"/>
      <c r="K571" s="170"/>
      <c r="L571" s="170"/>
      <c r="M571" s="170"/>
      <c r="N571" s="170"/>
      <c r="O571" s="119"/>
      <c r="P571" s="169"/>
      <c r="Q571" s="164">
        <f t="shared" si="125"/>
        <v>0</v>
      </c>
      <c r="R571" s="170"/>
      <c r="S571" s="164"/>
      <c r="T571" s="169"/>
      <c r="U571" s="164"/>
      <c r="V571" s="164"/>
      <c r="W571" s="164"/>
      <c r="X571" s="168"/>
      <c r="Y571" s="168"/>
      <c r="Z571" s="168"/>
      <c r="AA571" s="168"/>
      <c r="AB571" s="168"/>
      <c r="AC571" s="168"/>
      <c r="AD571" s="167"/>
      <c r="AE571" s="166"/>
      <c r="AF571" s="119"/>
      <c r="AG571" s="119"/>
      <c r="AH571" s="119"/>
      <c r="AI571" s="119"/>
      <c r="AJ571" s="119"/>
      <c r="AK571" s="119"/>
      <c r="AL571" s="119"/>
      <c r="AM571" s="119"/>
    </row>
    <row r="572" spans="1:39" ht="15.75" customHeight="1" x14ac:dyDescent="0.15">
      <c r="A572" s="172"/>
      <c r="B572" s="172"/>
      <c r="C572" s="165"/>
      <c r="D572" s="165"/>
      <c r="E572" s="165"/>
      <c r="F572" s="165"/>
      <c r="G572" s="119"/>
      <c r="H572" s="171"/>
      <c r="I572" s="170"/>
      <c r="J572" s="170"/>
      <c r="K572" s="170"/>
      <c r="L572" s="170"/>
      <c r="M572" s="170"/>
      <c r="N572" s="170"/>
      <c r="O572" s="119"/>
      <c r="P572" s="169"/>
      <c r="Q572" s="164">
        <f t="shared" si="125"/>
        <v>0</v>
      </c>
      <c r="R572" s="170"/>
      <c r="S572" s="164"/>
      <c r="T572" s="169"/>
      <c r="U572" s="164"/>
      <c r="V572" s="164"/>
      <c r="W572" s="164"/>
      <c r="X572" s="168"/>
      <c r="Y572" s="168"/>
      <c r="Z572" s="168"/>
      <c r="AA572" s="168"/>
      <c r="AB572" s="168"/>
      <c r="AC572" s="168"/>
      <c r="AD572" s="167"/>
      <c r="AE572" s="166"/>
      <c r="AF572" s="119"/>
      <c r="AG572" s="119"/>
      <c r="AH572" s="119"/>
      <c r="AI572" s="119"/>
      <c r="AJ572" s="119"/>
      <c r="AK572" s="119"/>
      <c r="AL572" s="119"/>
      <c r="AM572" s="119"/>
    </row>
    <row r="573" spans="1:39" ht="15.75" customHeight="1" x14ac:dyDescent="0.15">
      <c r="A573" s="172"/>
      <c r="B573" s="172"/>
      <c r="C573" s="165"/>
      <c r="D573" s="165"/>
      <c r="E573" s="165"/>
      <c r="F573" s="165"/>
      <c r="G573" s="119"/>
      <c r="H573" s="171"/>
      <c r="I573" s="170"/>
      <c r="J573" s="170"/>
      <c r="K573" s="170"/>
      <c r="L573" s="170"/>
      <c r="M573" s="170"/>
      <c r="N573" s="170"/>
      <c r="O573" s="119"/>
      <c r="P573" s="169"/>
      <c r="Q573" s="164">
        <f t="shared" si="125"/>
        <v>0</v>
      </c>
      <c r="R573" s="170"/>
      <c r="S573" s="164"/>
      <c r="T573" s="169"/>
      <c r="U573" s="164"/>
      <c r="V573" s="164"/>
      <c r="W573" s="164"/>
      <c r="X573" s="168"/>
      <c r="Y573" s="168"/>
      <c r="Z573" s="168"/>
      <c r="AA573" s="168"/>
      <c r="AB573" s="168"/>
      <c r="AC573" s="168"/>
      <c r="AD573" s="167"/>
      <c r="AE573" s="166"/>
      <c r="AF573" s="119"/>
      <c r="AG573" s="119"/>
      <c r="AH573" s="119"/>
      <c r="AI573" s="119"/>
      <c r="AJ573" s="119"/>
      <c r="AK573" s="119"/>
      <c r="AL573" s="119"/>
      <c r="AM573" s="119"/>
    </row>
    <row r="574" spans="1:39" ht="15.75" customHeight="1" x14ac:dyDescent="0.15">
      <c r="A574" s="172"/>
      <c r="B574" s="172"/>
      <c r="C574" s="165"/>
      <c r="D574" s="165"/>
      <c r="E574" s="165"/>
      <c r="F574" s="165"/>
      <c r="G574" s="119"/>
      <c r="H574" s="171"/>
      <c r="I574" s="170"/>
      <c r="J574" s="170"/>
      <c r="K574" s="170"/>
      <c r="L574" s="170"/>
      <c r="M574" s="170"/>
      <c r="N574" s="170"/>
      <c r="O574" s="119"/>
      <c r="P574" s="169"/>
      <c r="Q574" s="164">
        <f t="shared" si="125"/>
        <v>0</v>
      </c>
      <c r="R574" s="170"/>
      <c r="S574" s="164"/>
      <c r="T574" s="169"/>
      <c r="U574" s="164"/>
      <c r="V574" s="164"/>
      <c r="W574" s="164"/>
      <c r="X574" s="168"/>
      <c r="Y574" s="168"/>
      <c r="Z574" s="168"/>
      <c r="AA574" s="168"/>
      <c r="AB574" s="168"/>
      <c r="AC574" s="168"/>
      <c r="AD574" s="167"/>
      <c r="AE574" s="166"/>
      <c r="AF574" s="119"/>
      <c r="AG574" s="119"/>
      <c r="AH574" s="119"/>
      <c r="AI574" s="119"/>
      <c r="AJ574" s="119"/>
      <c r="AK574" s="119"/>
      <c r="AL574" s="119"/>
      <c r="AM574" s="119"/>
    </row>
    <row r="575" spans="1:39" ht="15.75" customHeight="1" x14ac:dyDescent="0.15">
      <c r="A575" s="172"/>
      <c r="B575" s="172"/>
      <c r="C575" s="165"/>
      <c r="D575" s="165"/>
      <c r="E575" s="165"/>
      <c r="F575" s="165"/>
      <c r="G575" s="119"/>
      <c r="H575" s="171"/>
      <c r="I575" s="170"/>
      <c r="J575" s="170"/>
      <c r="K575" s="170"/>
      <c r="L575" s="170"/>
      <c r="M575" s="170"/>
      <c r="N575" s="170"/>
      <c r="O575" s="119"/>
      <c r="P575" s="169"/>
      <c r="Q575" s="164">
        <f t="shared" si="125"/>
        <v>0</v>
      </c>
      <c r="R575" s="170"/>
      <c r="S575" s="164"/>
      <c r="T575" s="169"/>
      <c r="U575" s="164"/>
      <c r="V575" s="164"/>
      <c r="W575" s="164"/>
      <c r="X575" s="168"/>
      <c r="Y575" s="168"/>
      <c r="Z575" s="168"/>
      <c r="AA575" s="168"/>
      <c r="AB575" s="168"/>
      <c r="AC575" s="168"/>
      <c r="AD575" s="167"/>
      <c r="AE575" s="166"/>
      <c r="AF575" s="119"/>
      <c r="AG575" s="119"/>
      <c r="AH575" s="119"/>
      <c r="AI575" s="119"/>
      <c r="AJ575" s="119"/>
      <c r="AK575" s="119"/>
      <c r="AL575" s="119"/>
      <c r="AM575" s="119"/>
    </row>
    <row r="576" spans="1:39" ht="15.75" customHeight="1" x14ac:dyDescent="0.15">
      <c r="A576" s="172"/>
      <c r="B576" s="172"/>
      <c r="C576" s="165"/>
      <c r="D576" s="165"/>
      <c r="E576" s="165"/>
      <c r="F576" s="165"/>
      <c r="G576" s="119"/>
      <c r="H576" s="171"/>
      <c r="I576" s="170"/>
      <c r="J576" s="170"/>
      <c r="K576" s="170"/>
      <c r="L576" s="170"/>
      <c r="M576" s="170"/>
      <c r="N576" s="170"/>
      <c r="O576" s="119"/>
      <c r="P576" s="169"/>
      <c r="Q576" s="164">
        <f t="shared" si="125"/>
        <v>0</v>
      </c>
      <c r="R576" s="170"/>
      <c r="S576" s="164"/>
      <c r="T576" s="169"/>
      <c r="U576" s="164"/>
      <c r="V576" s="164"/>
      <c r="W576" s="164"/>
      <c r="X576" s="168"/>
      <c r="Y576" s="168"/>
      <c r="Z576" s="168"/>
      <c r="AA576" s="168"/>
      <c r="AB576" s="168"/>
      <c r="AC576" s="168"/>
      <c r="AD576" s="167"/>
      <c r="AE576" s="166"/>
      <c r="AF576" s="119"/>
      <c r="AG576" s="119"/>
      <c r="AH576" s="119"/>
      <c r="AI576" s="119"/>
      <c r="AJ576" s="119"/>
      <c r="AK576" s="119"/>
      <c r="AL576" s="119"/>
      <c r="AM576" s="119"/>
    </row>
    <row r="577" spans="1:39" ht="15.75" customHeight="1" x14ac:dyDescent="0.15">
      <c r="A577" s="172"/>
      <c r="B577" s="172"/>
      <c r="C577" s="165"/>
      <c r="D577" s="165"/>
      <c r="E577" s="165"/>
      <c r="F577" s="165"/>
      <c r="G577" s="119"/>
      <c r="H577" s="171"/>
      <c r="I577" s="170"/>
      <c r="J577" s="170"/>
      <c r="K577" s="170"/>
      <c r="L577" s="170"/>
      <c r="M577" s="170"/>
      <c r="N577" s="170"/>
      <c r="O577" s="119"/>
      <c r="P577" s="169"/>
      <c r="Q577" s="164">
        <f t="shared" si="125"/>
        <v>0</v>
      </c>
      <c r="R577" s="170"/>
      <c r="S577" s="164"/>
      <c r="T577" s="169"/>
      <c r="U577" s="164"/>
      <c r="V577" s="164"/>
      <c r="W577" s="164"/>
      <c r="X577" s="168"/>
      <c r="Y577" s="168"/>
      <c r="Z577" s="168"/>
      <c r="AA577" s="168"/>
      <c r="AB577" s="168"/>
      <c r="AC577" s="168"/>
      <c r="AD577" s="167"/>
      <c r="AE577" s="166"/>
      <c r="AF577" s="119"/>
      <c r="AG577" s="119"/>
      <c r="AH577" s="119"/>
      <c r="AI577" s="119"/>
      <c r="AJ577" s="119"/>
      <c r="AK577" s="119"/>
      <c r="AL577" s="119"/>
      <c r="AM577" s="119"/>
    </row>
    <row r="578" spans="1:39" ht="15.75" customHeight="1" x14ac:dyDescent="0.15">
      <c r="A578" s="172"/>
      <c r="B578" s="172"/>
      <c r="C578" s="165"/>
      <c r="D578" s="165"/>
      <c r="E578" s="165"/>
      <c r="F578" s="165"/>
      <c r="G578" s="119"/>
      <c r="H578" s="171"/>
      <c r="I578" s="170"/>
      <c r="J578" s="170"/>
      <c r="K578" s="170"/>
      <c r="L578" s="170"/>
      <c r="M578" s="170"/>
      <c r="N578" s="170"/>
      <c r="O578" s="119"/>
      <c r="P578" s="169"/>
      <c r="Q578" s="164">
        <f t="shared" si="125"/>
        <v>0</v>
      </c>
      <c r="R578" s="170"/>
      <c r="S578" s="164"/>
      <c r="T578" s="169"/>
      <c r="U578" s="164"/>
      <c r="V578" s="164"/>
      <c r="W578" s="164"/>
      <c r="X578" s="168"/>
      <c r="Y578" s="168"/>
      <c r="Z578" s="168"/>
      <c r="AA578" s="168"/>
      <c r="AB578" s="168"/>
      <c r="AC578" s="168"/>
      <c r="AD578" s="167"/>
      <c r="AE578" s="166"/>
      <c r="AF578" s="119"/>
      <c r="AG578" s="119"/>
      <c r="AH578" s="119"/>
      <c r="AI578" s="119"/>
      <c r="AJ578" s="119"/>
      <c r="AK578" s="119"/>
      <c r="AL578" s="119"/>
      <c r="AM578" s="119"/>
    </row>
    <row r="579" spans="1:39" ht="15.75" customHeight="1" x14ac:dyDescent="0.15">
      <c r="A579" s="172"/>
      <c r="B579" s="172"/>
      <c r="C579" s="165"/>
      <c r="D579" s="165"/>
      <c r="E579" s="165"/>
      <c r="F579" s="165"/>
      <c r="G579" s="119"/>
      <c r="H579" s="171"/>
      <c r="I579" s="170"/>
      <c r="J579" s="170"/>
      <c r="K579" s="170"/>
      <c r="L579" s="170"/>
      <c r="M579" s="170"/>
      <c r="N579" s="170"/>
      <c r="O579" s="119"/>
      <c r="P579" s="169"/>
      <c r="Q579" s="164">
        <f t="shared" ref="Q579:Q642" si="126">IF((I579-H579+N(I579&lt;H579)+(K579-J579+N(K579&lt;J579))+L579-M579)&lt;=$AG$12,0,(I579-H579+N(I579&lt;H579)+(K579-J579+N(K579&lt;J579))+L579-M579)-$AG$12)</f>
        <v>0</v>
      </c>
      <c r="R579" s="170"/>
      <c r="S579" s="164"/>
      <c r="T579" s="169"/>
      <c r="U579" s="164"/>
      <c r="V579" s="164"/>
      <c r="W579" s="164"/>
      <c r="X579" s="168"/>
      <c r="Y579" s="168"/>
      <c r="Z579" s="168"/>
      <c r="AA579" s="168"/>
      <c r="AB579" s="168"/>
      <c r="AC579" s="168"/>
      <c r="AD579" s="167"/>
      <c r="AE579" s="166"/>
      <c r="AF579" s="119"/>
      <c r="AG579" s="119"/>
      <c r="AH579" s="119"/>
      <c r="AI579" s="119"/>
      <c r="AJ579" s="119"/>
      <c r="AK579" s="119"/>
      <c r="AL579" s="119"/>
      <c r="AM579" s="119"/>
    </row>
    <row r="580" spans="1:39" ht="15.75" customHeight="1" x14ac:dyDescent="0.15">
      <c r="A580" s="172"/>
      <c r="B580" s="172"/>
      <c r="C580" s="165"/>
      <c r="D580" s="165"/>
      <c r="E580" s="165"/>
      <c r="F580" s="165"/>
      <c r="G580" s="119"/>
      <c r="H580" s="171"/>
      <c r="I580" s="170"/>
      <c r="J580" s="170"/>
      <c r="K580" s="170"/>
      <c r="L580" s="170"/>
      <c r="M580" s="170"/>
      <c r="N580" s="170"/>
      <c r="O580" s="119"/>
      <c r="P580" s="169"/>
      <c r="Q580" s="164">
        <f t="shared" si="126"/>
        <v>0</v>
      </c>
      <c r="R580" s="170"/>
      <c r="S580" s="164"/>
      <c r="T580" s="169"/>
      <c r="U580" s="164"/>
      <c r="V580" s="164"/>
      <c r="W580" s="164"/>
      <c r="X580" s="168"/>
      <c r="Y580" s="168"/>
      <c r="Z580" s="168"/>
      <c r="AA580" s="168"/>
      <c r="AB580" s="168"/>
      <c r="AC580" s="168"/>
      <c r="AD580" s="167"/>
      <c r="AE580" s="166"/>
      <c r="AF580" s="119"/>
      <c r="AG580" s="119"/>
      <c r="AH580" s="119"/>
      <c r="AI580" s="119"/>
      <c r="AJ580" s="119"/>
      <c r="AK580" s="119"/>
      <c r="AL580" s="119"/>
      <c r="AM580" s="119"/>
    </row>
    <row r="581" spans="1:39" ht="15.75" customHeight="1" x14ac:dyDescent="0.15">
      <c r="A581" s="172"/>
      <c r="B581" s="172"/>
      <c r="C581" s="165"/>
      <c r="D581" s="165"/>
      <c r="E581" s="165"/>
      <c r="F581" s="165"/>
      <c r="G581" s="119"/>
      <c r="H581" s="171"/>
      <c r="I581" s="170"/>
      <c r="J581" s="170"/>
      <c r="K581" s="170"/>
      <c r="L581" s="170"/>
      <c r="M581" s="170"/>
      <c r="N581" s="170"/>
      <c r="O581" s="119"/>
      <c r="P581" s="169"/>
      <c r="Q581" s="164">
        <f t="shared" si="126"/>
        <v>0</v>
      </c>
      <c r="R581" s="170"/>
      <c r="S581" s="164"/>
      <c r="T581" s="169"/>
      <c r="U581" s="164"/>
      <c r="V581" s="164"/>
      <c r="W581" s="164"/>
      <c r="X581" s="168"/>
      <c r="Y581" s="168"/>
      <c r="Z581" s="168"/>
      <c r="AA581" s="168"/>
      <c r="AB581" s="168"/>
      <c r="AC581" s="168"/>
      <c r="AD581" s="167"/>
      <c r="AE581" s="166"/>
      <c r="AF581" s="119"/>
      <c r="AG581" s="119"/>
      <c r="AH581" s="119"/>
      <c r="AI581" s="119"/>
      <c r="AJ581" s="119"/>
      <c r="AK581" s="119"/>
      <c r="AL581" s="119"/>
      <c r="AM581" s="119"/>
    </row>
    <row r="582" spans="1:39" ht="15.75" customHeight="1" x14ac:dyDescent="0.15">
      <c r="A582" s="172"/>
      <c r="B582" s="172"/>
      <c r="C582" s="165"/>
      <c r="D582" s="165"/>
      <c r="E582" s="165"/>
      <c r="F582" s="165"/>
      <c r="G582" s="119"/>
      <c r="H582" s="171"/>
      <c r="I582" s="170"/>
      <c r="J582" s="170"/>
      <c r="K582" s="170"/>
      <c r="L582" s="170"/>
      <c r="M582" s="170"/>
      <c r="N582" s="170"/>
      <c r="O582" s="119"/>
      <c r="P582" s="169"/>
      <c r="Q582" s="164">
        <f t="shared" si="126"/>
        <v>0</v>
      </c>
      <c r="R582" s="170"/>
      <c r="S582" s="164"/>
      <c r="T582" s="169"/>
      <c r="U582" s="164"/>
      <c r="V582" s="164"/>
      <c r="W582" s="164"/>
      <c r="X582" s="168"/>
      <c r="Y582" s="168"/>
      <c r="Z582" s="168"/>
      <c r="AA582" s="168"/>
      <c r="AB582" s="168"/>
      <c r="AC582" s="168"/>
      <c r="AD582" s="167"/>
      <c r="AE582" s="166"/>
      <c r="AF582" s="119"/>
      <c r="AG582" s="119"/>
      <c r="AH582" s="119"/>
      <c r="AI582" s="119"/>
      <c r="AJ582" s="119"/>
      <c r="AK582" s="119"/>
      <c r="AL582" s="119"/>
      <c r="AM582" s="119"/>
    </row>
    <row r="583" spans="1:39" ht="15.75" customHeight="1" x14ac:dyDescent="0.15">
      <c r="A583" s="172"/>
      <c r="B583" s="172"/>
      <c r="C583" s="165"/>
      <c r="D583" s="165"/>
      <c r="E583" s="165"/>
      <c r="F583" s="165"/>
      <c r="G583" s="119"/>
      <c r="H583" s="171"/>
      <c r="I583" s="170"/>
      <c r="J583" s="170"/>
      <c r="K583" s="170"/>
      <c r="L583" s="170"/>
      <c r="M583" s="170"/>
      <c r="N583" s="170"/>
      <c r="O583" s="119"/>
      <c r="P583" s="169"/>
      <c r="Q583" s="164">
        <f t="shared" si="126"/>
        <v>0</v>
      </c>
      <c r="R583" s="170"/>
      <c r="S583" s="164"/>
      <c r="T583" s="169"/>
      <c r="U583" s="164"/>
      <c r="V583" s="164"/>
      <c r="W583" s="164"/>
      <c r="X583" s="168"/>
      <c r="Y583" s="168"/>
      <c r="Z583" s="168"/>
      <c r="AA583" s="168"/>
      <c r="AB583" s="168"/>
      <c r="AC583" s="168"/>
      <c r="AD583" s="167"/>
      <c r="AE583" s="166"/>
      <c r="AF583" s="119"/>
      <c r="AG583" s="119"/>
      <c r="AH583" s="119"/>
      <c r="AI583" s="119"/>
      <c r="AJ583" s="119"/>
      <c r="AK583" s="119"/>
      <c r="AL583" s="119"/>
      <c r="AM583" s="119"/>
    </row>
    <row r="584" spans="1:39" ht="15.75" customHeight="1" x14ac:dyDescent="0.15">
      <c r="A584" s="172"/>
      <c r="B584" s="172"/>
      <c r="C584" s="165"/>
      <c r="D584" s="165"/>
      <c r="E584" s="165"/>
      <c r="F584" s="165"/>
      <c r="G584" s="119"/>
      <c r="H584" s="171"/>
      <c r="I584" s="170"/>
      <c r="J584" s="170"/>
      <c r="K584" s="170"/>
      <c r="L584" s="170"/>
      <c r="M584" s="170"/>
      <c r="N584" s="170"/>
      <c r="O584" s="119"/>
      <c r="P584" s="169"/>
      <c r="Q584" s="164">
        <f t="shared" si="126"/>
        <v>0</v>
      </c>
      <c r="R584" s="170"/>
      <c r="S584" s="164"/>
      <c r="T584" s="169"/>
      <c r="U584" s="164"/>
      <c r="V584" s="164"/>
      <c r="W584" s="164"/>
      <c r="X584" s="168"/>
      <c r="Y584" s="168"/>
      <c r="Z584" s="168"/>
      <c r="AA584" s="168"/>
      <c r="AB584" s="168"/>
      <c r="AC584" s="168"/>
      <c r="AD584" s="167"/>
      <c r="AE584" s="166"/>
      <c r="AF584" s="119"/>
      <c r="AG584" s="119"/>
      <c r="AH584" s="119"/>
      <c r="AI584" s="119"/>
      <c r="AJ584" s="119"/>
      <c r="AK584" s="119"/>
      <c r="AL584" s="119"/>
      <c r="AM584" s="119"/>
    </row>
    <row r="585" spans="1:39" ht="15.75" customHeight="1" x14ac:dyDescent="0.15">
      <c r="A585" s="172"/>
      <c r="B585" s="172"/>
      <c r="C585" s="165"/>
      <c r="D585" s="165"/>
      <c r="E585" s="165"/>
      <c r="F585" s="165"/>
      <c r="G585" s="119"/>
      <c r="H585" s="171"/>
      <c r="I585" s="170"/>
      <c r="J585" s="170"/>
      <c r="K585" s="170"/>
      <c r="L585" s="170"/>
      <c r="M585" s="170"/>
      <c r="N585" s="170"/>
      <c r="O585" s="119"/>
      <c r="P585" s="169"/>
      <c r="Q585" s="164">
        <f t="shared" si="126"/>
        <v>0</v>
      </c>
      <c r="R585" s="170"/>
      <c r="S585" s="164"/>
      <c r="T585" s="169"/>
      <c r="U585" s="164"/>
      <c r="V585" s="164"/>
      <c r="W585" s="164"/>
      <c r="X585" s="168"/>
      <c r="Y585" s="168"/>
      <c r="Z585" s="168"/>
      <c r="AA585" s="168"/>
      <c r="AB585" s="168"/>
      <c r="AC585" s="168"/>
      <c r="AD585" s="167"/>
      <c r="AE585" s="166"/>
      <c r="AF585" s="119"/>
      <c r="AG585" s="119"/>
      <c r="AH585" s="119"/>
      <c r="AI585" s="119"/>
      <c r="AJ585" s="119"/>
      <c r="AK585" s="119"/>
      <c r="AL585" s="119"/>
      <c r="AM585" s="119"/>
    </row>
    <row r="586" spans="1:39" ht="15.75" customHeight="1" x14ac:dyDescent="0.15">
      <c r="C586" s="165"/>
      <c r="D586" s="165"/>
      <c r="E586" s="165"/>
      <c r="F586" s="165"/>
      <c r="Q586" s="164">
        <f t="shared" si="126"/>
        <v>0</v>
      </c>
      <c r="S586" s="164"/>
      <c r="U586" s="164"/>
      <c r="V586" s="164"/>
      <c r="W586" s="164"/>
    </row>
    <row r="587" spans="1:39" ht="15.75" customHeight="1" x14ac:dyDescent="0.15">
      <c r="C587" s="165"/>
      <c r="D587" s="165"/>
      <c r="E587" s="165"/>
      <c r="F587" s="165"/>
      <c r="Q587" s="164">
        <f t="shared" si="126"/>
        <v>0</v>
      </c>
      <c r="S587" s="164"/>
      <c r="U587" s="164"/>
      <c r="V587" s="164"/>
      <c r="W587" s="164"/>
    </row>
    <row r="588" spans="1:39" ht="15.75" customHeight="1" x14ac:dyDescent="0.15">
      <c r="C588" s="165"/>
      <c r="D588" s="165"/>
      <c r="E588" s="165"/>
      <c r="F588" s="165"/>
      <c r="Q588" s="164">
        <f t="shared" si="126"/>
        <v>0</v>
      </c>
      <c r="S588" s="164"/>
      <c r="U588" s="164"/>
      <c r="V588" s="164"/>
      <c r="W588" s="164"/>
    </row>
    <row r="589" spans="1:39" ht="15.75" customHeight="1" x14ac:dyDescent="0.15">
      <c r="C589" s="165"/>
      <c r="D589" s="165"/>
      <c r="E589" s="165"/>
      <c r="F589" s="165"/>
      <c r="Q589" s="164">
        <f t="shared" si="126"/>
        <v>0</v>
      </c>
      <c r="S589" s="164"/>
      <c r="U589" s="164"/>
      <c r="V589" s="164"/>
      <c r="W589" s="164"/>
    </row>
    <row r="590" spans="1:39" ht="15.75" customHeight="1" x14ac:dyDescent="0.15">
      <c r="C590" s="165"/>
      <c r="D590" s="165"/>
      <c r="E590" s="165"/>
      <c r="F590" s="165"/>
      <c r="Q590" s="164">
        <f t="shared" si="126"/>
        <v>0</v>
      </c>
      <c r="S590" s="164"/>
      <c r="U590" s="164"/>
      <c r="V590" s="164"/>
      <c r="W590" s="164"/>
    </row>
    <row r="591" spans="1:39" ht="15.75" customHeight="1" x14ac:dyDescent="0.15">
      <c r="C591" s="165"/>
      <c r="D591" s="165"/>
      <c r="E591" s="165"/>
      <c r="F591" s="165"/>
      <c r="Q591" s="164">
        <f t="shared" si="126"/>
        <v>0</v>
      </c>
      <c r="S591" s="164"/>
      <c r="U591" s="164"/>
      <c r="V591" s="164"/>
      <c r="W591" s="164"/>
    </row>
    <row r="592" spans="1:39" ht="15.75" customHeight="1" x14ac:dyDescent="0.15">
      <c r="C592" s="165"/>
      <c r="D592" s="165"/>
      <c r="E592" s="165"/>
      <c r="F592" s="165"/>
      <c r="Q592" s="164">
        <f t="shared" si="126"/>
        <v>0</v>
      </c>
      <c r="S592" s="164"/>
      <c r="U592" s="164"/>
      <c r="V592" s="164"/>
      <c r="W592" s="164"/>
    </row>
    <row r="593" spans="3:23" ht="15.75" customHeight="1" x14ac:dyDescent="0.15">
      <c r="C593" s="165"/>
      <c r="D593" s="165"/>
      <c r="E593" s="165"/>
      <c r="F593" s="165"/>
      <c r="Q593" s="164">
        <f t="shared" si="126"/>
        <v>0</v>
      </c>
      <c r="S593" s="164"/>
      <c r="U593" s="164"/>
      <c r="V593" s="164"/>
      <c r="W593" s="164"/>
    </row>
    <row r="594" spans="3:23" ht="15.75" customHeight="1" x14ac:dyDescent="0.15">
      <c r="C594" s="165"/>
      <c r="D594" s="165"/>
      <c r="E594" s="165"/>
      <c r="F594" s="165"/>
      <c r="Q594" s="164">
        <f t="shared" si="126"/>
        <v>0</v>
      </c>
      <c r="S594" s="164"/>
      <c r="U594" s="164"/>
      <c r="V594" s="164"/>
      <c r="W594" s="164"/>
    </row>
    <row r="595" spans="3:23" ht="15.75" customHeight="1" x14ac:dyDescent="0.15">
      <c r="C595" s="165"/>
      <c r="D595" s="165"/>
      <c r="E595" s="165"/>
      <c r="F595" s="165"/>
      <c r="Q595" s="164">
        <f t="shared" si="126"/>
        <v>0</v>
      </c>
      <c r="S595" s="164"/>
      <c r="U595" s="164"/>
      <c r="V595" s="164"/>
      <c r="W595" s="164"/>
    </row>
    <row r="596" spans="3:23" ht="15.75" customHeight="1" x14ac:dyDescent="0.15">
      <c r="C596" s="165"/>
      <c r="D596" s="165"/>
      <c r="E596" s="165"/>
      <c r="F596" s="165"/>
      <c r="Q596" s="164">
        <f t="shared" si="126"/>
        <v>0</v>
      </c>
      <c r="S596" s="164"/>
      <c r="U596" s="164"/>
      <c r="V596" s="164"/>
      <c r="W596" s="164"/>
    </row>
    <row r="597" spans="3:23" ht="15.75" customHeight="1" x14ac:dyDescent="0.15">
      <c r="C597" s="165"/>
      <c r="D597" s="165"/>
      <c r="E597" s="165"/>
      <c r="F597" s="165"/>
      <c r="Q597" s="164">
        <f t="shared" si="126"/>
        <v>0</v>
      </c>
      <c r="S597" s="164"/>
      <c r="U597" s="164"/>
      <c r="V597" s="164"/>
      <c r="W597" s="164"/>
    </row>
    <row r="598" spans="3:23" ht="15.75" customHeight="1" x14ac:dyDescent="0.15">
      <c r="C598" s="165"/>
      <c r="D598" s="165"/>
      <c r="E598" s="165"/>
      <c r="F598" s="165"/>
      <c r="Q598" s="164">
        <f t="shared" si="126"/>
        <v>0</v>
      </c>
      <c r="S598" s="164"/>
      <c r="U598" s="164"/>
      <c r="V598" s="164"/>
      <c r="W598" s="164"/>
    </row>
    <row r="599" spans="3:23" ht="15.75" customHeight="1" x14ac:dyDescent="0.15">
      <c r="C599" s="165"/>
      <c r="D599" s="165"/>
      <c r="E599" s="165"/>
      <c r="F599" s="165"/>
      <c r="Q599" s="164">
        <f t="shared" si="126"/>
        <v>0</v>
      </c>
      <c r="S599" s="164"/>
      <c r="U599" s="164"/>
      <c r="V599" s="164"/>
      <c r="W599" s="164"/>
    </row>
    <row r="600" spans="3:23" ht="15.75" customHeight="1" x14ac:dyDescent="0.15">
      <c r="C600" s="165"/>
      <c r="D600" s="165"/>
      <c r="E600" s="165"/>
      <c r="F600" s="165"/>
      <c r="Q600" s="164">
        <f t="shared" si="126"/>
        <v>0</v>
      </c>
      <c r="S600" s="164"/>
      <c r="U600" s="164"/>
      <c r="V600" s="164"/>
      <c r="W600" s="164"/>
    </row>
    <row r="601" spans="3:23" ht="15.75" customHeight="1" x14ac:dyDescent="0.15">
      <c r="C601" s="165"/>
      <c r="D601" s="165"/>
      <c r="E601" s="165"/>
      <c r="F601" s="165"/>
      <c r="Q601" s="164">
        <f t="shared" si="126"/>
        <v>0</v>
      </c>
      <c r="S601" s="164"/>
      <c r="U601" s="164"/>
      <c r="V601" s="164"/>
      <c r="W601" s="164"/>
    </row>
    <row r="602" spans="3:23" ht="15.75" customHeight="1" x14ac:dyDescent="0.15">
      <c r="C602" s="165"/>
      <c r="D602" s="165"/>
      <c r="E602" s="165"/>
      <c r="F602" s="165"/>
      <c r="Q602" s="164">
        <f t="shared" si="126"/>
        <v>0</v>
      </c>
      <c r="S602" s="164"/>
      <c r="U602" s="164"/>
      <c r="V602" s="164"/>
      <c r="W602" s="164"/>
    </row>
    <row r="603" spans="3:23" ht="15.75" customHeight="1" x14ac:dyDescent="0.15">
      <c r="C603" s="165"/>
      <c r="D603" s="165"/>
      <c r="E603" s="165"/>
      <c r="F603" s="165"/>
      <c r="Q603" s="164">
        <f t="shared" si="126"/>
        <v>0</v>
      </c>
      <c r="S603" s="164"/>
      <c r="U603" s="164"/>
      <c r="V603" s="164"/>
      <c r="W603" s="164"/>
    </row>
    <row r="604" spans="3:23" ht="15.75" customHeight="1" x14ac:dyDescent="0.15">
      <c r="C604" s="165"/>
      <c r="D604" s="165"/>
      <c r="E604" s="165"/>
      <c r="F604" s="165"/>
      <c r="Q604" s="164">
        <f t="shared" si="126"/>
        <v>0</v>
      </c>
      <c r="S604" s="164"/>
      <c r="U604" s="164"/>
      <c r="V604" s="164"/>
      <c r="W604" s="164"/>
    </row>
    <row r="605" spans="3:23" ht="15.75" customHeight="1" x14ac:dyDescent="0.15">
      <c r="C605" s="165"/>
      <c r="D605" s="165"/>
      <c r="E605" s="165"/>
      <c r="F605" s="165"/>
      <c r="Q605" s="164">
        <f t="shared" si="126"/>
        <v>0</v>
      </c>
      <c r="S605" s="164"/>
      <c r="U605" s="164"/>
      <c r="V605" s="164"/>
      <c r="W605" s="164"/>
    </row>
    <row r="606" spans="3:23" ht="15.75" customHeight="1" x14ac:dyDescent="0.15">
      <c r="C606" s="165"/>
      <c r="D606" s="165"/>
      <c r="E606" s="165"/>
      <c r="F606" s="165"/>
      <c r="Q606" s="164">
        <f t="shared" si="126"/>
        <v>0</v>
      </c>
      <c r="S606" s="164"/>
      <c r="U606" s="164"/>
      <c r="V606" s="164"/>
      <c r="W606" s="164"/>
    </row>
    <row r="607" spans="3:23" ht="15.75" customHeight="1" x14ac:dyDescent="0.15">
      <c r="C607" s="165"/>
      <c r="D607" s="165"/>
      <c r="E607" s="165"/>
      <c r="F607" s="165"/>
      <c r="Q607" s="164">
        <f t="shared" si="126"/>
        <v>0</v>
      </c>
      <c r="S607" s="164"/>
      <c r="U607" s="164"/>
      <c r="V607" s="164"/>
      <c r="W607" s="164"/>
    </row>
    <row r="608" spans="3:23" ht="15.75" customHeight="1" x14ac:dyDescent="0.15">
      <c r="C608" s="165"/>
      <c r="D608" s="165"/>
      <c r="E608" s="165"/>
      <c r="F608" s="165"/>
      <c r="Q608" s="164">
        <f t="shared" si="126"/>
        <v>0</v>
      </c>
      <c r="S608" s="164"/>
      <c r="U608" s="164"/>
      <c r="V608" s="164"/>
      <c r="W608" s="164"/>
    </row>
    <row r="609" spans="3:23" ht="15.75" customHeight="1" x14ac:dyDescent="0.15">
      <c r="C609" s="165"/>
      <c r="D609" s="165"/>
      <c r="E609" s="165"/>
      <c r="F609" s="165"/>
      <c r="Q609" s="164">
        <f t="shared" si="126"/>
        <v>0</v>
      </c>
      <c r="S609" s="164"/>
      <c r="U609" s="164"/>
      <c r="V609" s="164"/>
      <c r="W609" s="164"/>
    </row>
    <row r="610" spans="3:23" ht="15.75" customHeight="1" x14ac:dyDescent="0.15">
      <c r="C610" s="165"/>
      <c r="D610" s="165"/>
      <c r="E610" s="165"/>
      <c r="F610" s="165"/>
      <c r="Q610" s="164">
        <f t="shared" si="126"/>
        <v>0</v>
      </c>
      <c r="S610" s="164"/>
      <c r="U610" s="164"/>
      <c r="V610" s="164"/>
      <c r="W610" s="164"/>
    </row>
    <row r="611" spans="3:23" ht="15.75" customHeight="1" x14ac:dyDescent="0.15">
      <c r="C611" s="165"/>
      <c r="D611" s="165"/>
      <c r="E611" s="165"/>
      <c r="F611" s="165"/>
      <c r="Q611" s="164">
        <f t="shared" si="126"/>
        <v>0</v>
      </c>
      <c r="S611" s="164"/>
      <c r="U611" s="164"/>
      <c r="V611" s="164"/>
      <c r="W611" s="164"/>
    </row>
    <row r="612" spans="3:23" ht="15.75" customHeight="1" x14ac:dyDescent="0.15">
      <c r="C612" s="165"/>
      <c r="D612" s="165"/>
      <c r="E612" s="165"/>
      <c r="F612" s="165"/>
      <c r="Q612" s="164">
        <f t="shared" si="126"/>
        <v>0</v>
      </c>
      <c r="S612" s="164"/>
      <c r="U612" s="164"/>
      <c r="V612" s="164"/>
      <c r="W612" s="164"/>
    </row>
    <row r="613" spans="3:23" ht="15.75" customHeight="1" x14ac:dyDescent="0.15">
      <c r="C613" s="165"/>
      <c r="D613" s="165"/>
      <c r="E613" s="165"/>
      <c r="F613" s="165"/>
      <c r="Q613" s="164">
        <f t="shared" si="126"/>
        <v>0</v>
      </c>
      <c r="S613" s="164"/>
      <c r="U613" s="164"/>
      <c r="V613" s="164"/>
      <c r="W613" s="164"/>
    </row>
    <row r="614" spans="3:23" ht="15.75" customHeight="1" x14ac:dyDescent="0.15">
      <c r="C614" s="165"/>
      <c r="D614" s="165"/>
      <c r="E614" s="165"/>
      <c r="F614" s="165"/>
      <c r="Q614" s="164">
        <f t="shared" si="126"/>
        <v>0</v>
      </c>
      <c r="S614" s="164"/>
      <c r="U614" s="164"/>
      <c r="V614" s="164"/>
      <c r="W614" s="164"/>
    </row>
    <row r="615" spans="3:23" ht="15.75" customHeight="1" x14ac:dyDescent="0.15">
      <c r="C615" s="165"/>
      <c r="D615" s="165"/>
      <c r="E615" s="165"/>
      <c r="F615" s="165"/>
      <c r="Q615" s="164">
        <f t="shared" si="126"/>
        <v>0</v>
      </c>
      <c r="S615" s="164"/>
      <c r="U615" s="164"/>
      <c r="V615" s="164"/>
      <c r="W615" s="164"/>
    </row>
    <row r="616" spans="3:23" ht="15.75" customHeight="1" x14ac:dyDescent="0.15">
      <c r="C616" s="165"/>
      <c r="D616" s="165"/>
      <c r="E616" s="165"/>
      <c r="F616" s="165"/>
      <c r="Q616" s="164">
        <f t="shared" si="126"/>
        <v>0</v>
      </c>
      <c r="S616" s="164"/>
      <c r="U616" s="164"/>
      <c r="V616" s="164"/>
      <c r="W616" s="164"/>
    </row>
    <row r="617" spans="3:23" ht="15.75" customHeight="1" x14ac:dyDescent="0.15">
      <c r="C617" s="165"/>
      <c r="D617" s="165"/>
      <c r="E617" s="165"/>
      <c r="F617" s="165"/>
      <c r="Q617" s="164">
        <f t="shared" si="126"/>
        <v>0</v>
      </c>
      <c r="S617" s="164"/>
      <c r="U617" s="164"/>
      <c r="V617" s="164"/>
      <c r="W617" s="164"/>
    </row>
    <row r="618" spans="3:23" ht="15.75" customHeight="1" x14ac:dyDescent="0.15">
      <c r="C618" s="165"/>
      <c r="D618" s="165"/>
      <c r="E618" s="165"/>
      <c r="F618" s="165"/>
      <c r="Q618" s="164">
        <f t="shared" si="126"/>
        <v>0</v>
      </c>
      <c r="S618" s="164"/>
      <c r="U618" s="164"/>
      <c r="V618" s="164"/>
      <c r="W618" s="164"/>
    </row>
    <row r="619" spans="3:23" ht="15.75" customHeight="1" x14ac:dyDescent="0.15">
      <c r="C619" s="165"/>
      <c r="D619" s="165"/>
      <c r="E619" s="165"/>
      <c r="F619" s="165"/>
      <c r="Q619" s="164">
        <f t="shared" si="126"/>
        <v>0</v>
      </c>
      <c r="S619" s="164"/>
      <c r="U619" s="164"/>
      <c r="V619" s="164"/>
      <c r="W619" s="164"/>
    </row>
    <row r="620" spans="3:23" ht="15.75" customHeight="1" x14ac:dyDescent="0.15">
      <c r="C620" s="165"/>
      <c r="D620" s="165"/>
      <c r="E620" s="165"/>
      <c r="F620" s="165"/>
      <c r="Q620" s="164">
        <f t="shared" si="126"/>
        <v>0</v>
      </c>
      <c r="S620" s="164"/>
      <c r="U620" s="164"/>
      <c r="V620" s="164"/>
      <c r="W620" s="164"/>
    </row>
    <row r="621" spans="3:23" ht="15.75" customHeight="1" x14ac:dyDescent="0.15">
      <c r="C621" s="165"/>
      <c r="D621" s="165"/>
      <c r="E621" s="165"/>
      <c r="F621" s="165"/>
      <c r="Q621" s="164">
        <f t="shared" si="126"/>
        <v>0</v>
      </c>
      <c r="S621" s="164"/>
      <c r="U621" s="164"/>
      <c r="V621" s="164"/>
      <c r="W621" s="164"/>
    </row>
    <row r="622" spans="3:23" ht="15.75" customHeight="1" x14ac:dyDescent="0.15">
      <c r="C622" s="165"/>
      <c r="D622" s="165"/>
      <c r="E622" s="165"/>
      <c r="F622" s="165"/>
      <c r="Q622" s="164">
        <f t="shared" si="126"/>
        <v>0</v>
      </c>
      <c r="S622" s="164"/>
      <c r="U622" s="164"/>
      <c r="V622" s="164"/>
      <c r="W622" s="164"/>
    </row>
    <row r="623" spans="3:23" ht="15.75" customHeight="1" x14ac:dyDescent="0.15">
      <c r="C623" s="165"/>
      <c r="D623" s="165"/>
      <c r="E623" s="165"/>
      <c r="F623" s="165"/>
      <c r="Q623" s="164">
        <f t="shared" si="126"/>
        <v>0</v>
      </c>
      <c r="S623" s="164"/>
      <c r="U623" s="164"/>
      <c r="V623" s="164"/>
      <c r="W623" s="164"/>
    </row>
    <row r="624" spans="3:23" ht="15.75" customHeight="1" x14ac:dyDescent="0.15">
      <c r="C624" s="165"/>
      <c r="D624" s="165"/>
      <c r="E624" s="165"/>
      <c r="F624" s="165"/>
      <c r="Q624" s="164">
        <f t="shared" si="126"/>
        <v>0</v>
      </c>
      <c r="S624" s="164"/>
      <c r="U624" s="164"/>
      <c r="V624" s="164"/>
      <c r="W624" s="164"/>
    </row>
    <row r="625" spans="3:23" ht="15.75" customHeight="1" x14ac:dyDescent="0.15">
      <c r="C625" s="165"/>
      <c r="D625" s="165"/>
      <c r="E625" s="165"/>
      <c r="F625" s="165"/>
      <c r="Q625" s="164">
        <f t="shared" si="126"/>
        <v>0</v>
      </c>
      <c r="S625" s="164"/>
      <c r="U625" s="164"/>
      <c r="V625" s="164"/>
      <c r="W625" s="164"/>
    </row>
    <row r="626" spans="3:23" ht="15.75" customHeight="1" x14ac:dyDescent="0.15">
      <c r="C626" s="165"/>
      <c r="D626" s="165"/>
      <c r="E626" s="165"/>
      <c r="F626" s="165"/>
      <c r="Q626" s="164">
        <f t="shared" si="126"/>
        <v>0</v>
      </c>
      <c r="S626" s="164"/>
      <c r="U626" s="164"/>
      <c r="V626" s="164"/>
      <c r="W626" s="164"/>
    </row>
    <row r="627" spans="3:23" ht="15.75" customHeight="1" x14ac:dyDescent="0.15">
      <c r="C627" s="165"/>
      <c r="D627" s="165"/>
      <c r="E627" s="165"/>
      <c r="F627" s="165"/>
      <c r="Q627" s="164">
        <f t="shared" si="126"/>
        <v>0</v>
      </c>
      <c r="S627" s="164"/>
      <c r="U627" s="164"/>
      <c r="V627" s="164"/>
      <c r="W627" s="164"/>
    </row>
    <row r="628" spans="3:23" ht="15.75" customHeight="1" x14ac:dyDescent="0.15">
      <c r="C628" s="165"/>
      <c r="D628" s="165"/>
      <c r="E628" s="165"/>
      <c r="F628" s="165"/>
      <c r="Q628" s="164">
        <f t="shared" si="126"/>
        <v>0</v>
      </c>
      <c r="S628" s="164"/>
      <c r="U628" s="164"/>
      <c r="V628" s="164"/>
      <c r="W628" s="164"/>
    </row>
    <row r="629" spans="3:23" ht="15.75" customHeight="1" x14ac:dyDescent="0.15">
      <c r="C629" s="165"/>
      <c r="D629" s="165"/>
      <c r="E629" s="165"/>
      <c r="F629" s="165"/>
      <c r="Q629" s="164">
        <f t="shared" si="126"/>
        <v>0</v>
      </c>
      <c r="S629" s="164"/>
      <c r="U629" s="164"/>
      <c r="V629" s="164"/>
      <c r="W629" s="164"/>
    </row>
    <row r="630" spans="3:23" ht="15.75" customHeight="1" x14ac:dyDescent="0.15">
      <c r="C630" s="165"/>
      <c r="D630" s="165"/>
      <c r="E630" s="165"/>
      <c r="F630" s="165"/>
      <c r="Q630" s="164">
        <f t="shared" si="126"/>
        <v>0</v>
      </c>
      <c r="S630" s="164"/>
      <c r="U630" s="164"/>
      <c r="V630" s="164"/>
      <c r="W630" s="164"/>
    </row>
    <row r="631" spans="3:23" ht="15.75" customHeight="1" x14ac:dyDescent="0.15">
      <c r="C631" s="165"/>
      <c r="D631" s="165"/>
      <c r="E631" s="165"/>
      <c r="F631" s="165"/>
      <c r="Q631" s="164">
        <f t="shared" si="126"/>
        <v>0</v>
      </c>
      <c r="S631" s="164"/>
      <c r="U631" s="164"/>
      <c r="V631" s="164"/>
      <c r="W631" s="164"/>
    </row>
    <row r="632" spans="3:23" ht="15.75" customHeight="1" x14ac:dyDescent="0.15">
      <c r="C632" s="165"/>
      <c r="D632" s="165"/>
      <c r="E632" s="165"/>
      <c r="F632" s="165"/>
      <c r="Q632" s="164">
        <f t="shared" si="126"/>
        <v>0</v>
      </c>
      <c r="S632" s="164"/>
      <c r="U632" s="164"/>
      <c r="V632" s="164"/>
      <c r="W632" s="164"/>
    </row>
    <row r="633" spans="3:23" ht="15.75" customHeight="1" x14ac:dyDescent="0.15">
      <c r="C633" s="165"/>
      <c r="D633" s="165"/>
      <c r="E633" s="165"/>
      <c r="F633" s="165"/>
      <c r="Q633" s="164">
        <f t="shared" si="126"/>
        <v>0</v>
      </c>
      <c r="S633" s="164"/>
      <c r="U633" s="164"/>
      <c r="V633" s="164"/>
      <c r="W633" s="164"/>
    </row>
    <row r="634" spans="3:23" ht="15.75" customHeight="1" x14ac:dyDescent="0.15">
      <c r="C634" s="165"/>
      <c r="D634" s="165"/>
      <c r="E634" s="165"/>
      <c r="F634" s="165"/>
      <c r="Q634" s="164">
        <f t="shared" si="126"/>
        <v>0</v>
      </c>
      <c r="S634" s="164"/>
      <c r="U634" s="164"/>
      <c r="V634" s="164"/>
      <c r="W634" s="164"/>
    </row>
    <row r="635" spans="3:23" ht="15.75" customHeight="1" x14ac:dyDescent="0.15">
      <c r="C635" s="165"/>
      <c r="D635" s="165"/>
      <c r="E635" s="165"/>
      <c r="F635" s="165"/>
      <c r="Q635" s="164">
        <f t="shared" si="126"/>
        <v>0</v>
      </c>
      <c r="S635" s="164"/>
      <c r="U635" s="164"/>
      <c r="V635" s="164"/>
      <c r="W635" s="164"/>
    </row>
    <row r="636" spans="3:23" ht="15.75" customHeight="1" x14ac:dyDescent="0.15">
      <c r="C636" s="165"/>
      <c r="D636" s="165"/>
      <c r="E636" s="165"/>
      <c r="F636" s="165"/>
      <c r="Q636" s="164">
        <f t="shared" si="126"/>
        <v>0</v>
      </c>
      <c r="S636" s="164"/>
      <c r="U636" s="164"/>
      <c r="V636" s="164"/>
      <c r="W636" s="164"/>
    </row>
    <row r="637" spans="3:23" ht="15.75" customHeight="1" x14ac:dyDescent="0.15">
      <c r="C637" s="165"/>
      <c r="D637" s="165"/>
      <c r="E637" s="165"/>
      <c r="F637" s="165"/>
      <c r="Q637" s="164">
        <f t="shared" si="126"/>
        <v>0</v>
      </c>
      <c r="S637" s="164"/>
      <c r="U637" s="164"/>
      <c r="V637" s="164"/>
      <c r="W637" s="164"/>
    </row>
    <row r="638" spans="3:23" ht="15.75" customHeight="1" x14ac:dyDescent="0.15">
      <c r="C638" s="165"/>
      <c r="D638" s="165"/>
      <c r="E638" s="165"/>
      <c r="F638" s="165"/>
      <c r="Q638" s="164">
        <f t="shared" si="126"/>
        <v>0</v>
      </c>
      <c r="S638" s="164"/>
      <c r="U638" s="164"/>
      <c r="V638" s="164"/>
      <c r="W638" s="164"/>
    </row>
    <row r="639" spans="3:23" ht="15.75" customHeight="1" x14ac:dyDescent="0.15">
      <c r="C639" s="165"/>
      <c r="D639" s="165"/>
      <c r="E639" s="165"/>
      <c r="F639" s="165"/>
      <c r="Q639" s="164">
        <f t="shared" si="126"/>
        <v>0</v>
      </c>
      <c r="S639" s="164"/>
      <c r="U639" s="164"/>
      <c r="V639" s="164"/>
      <c r="W639" s="164"/>
    </row>
    <row r="640" spans="3:23" ht="15.75" customHeight="1" x14ac:dyDescent="0.15">
      <c r="C640" s="165"/>
      <c r="D640" s="165"/>
      <c r="E640" s="165"/>
      <c r="F640" s="165"/>
      <c r="Q640" s="164">
        <f t="shared" si="126"/>
        <v>0</v>
      </c>
      <c r="S640" s="164"/>
      <c r="U640" s="164"/>
      <c r="V640" s="164"/>
      <c r="W640" s="164"/>
    </row>
    <row r="641" spans="3:23" ht="15.75" customHeight="1" x14ac:dyDescent="0.15">
      <c r="C641" s="165"/>
      <c r="D641" s="165"/>
      <c r="E641" s="165"/>
      <c r="F641" s="165"/>
      <c r="Q641" s="164">
        <f t="shared" si="126"/>
        <v>0</v>
      </c>
      <c r="S641" s="164"/>
      <c r="U641" s="164"/>
      <c r="V641" s="164"/>
      <c r="W641" s="164"/>
    </row>
    <row r="642" spans="3:23" ht="15.75" customHeight="1" x14ac:dyDescent="0.15">
      <c r="C642" s="165"/>
      <c r="D642" s="165"/>
      <c r="E642" s="165"/>
      <c r="F642" s="165"/>
      <c r="Q642" s="164">
        <f t="shared" si="126"/>
        <v>0</v>
      </c>
      <c r="S642" s="164"/>
      <c r="U642" s="164"/>
      <c r="V642" s="164"/>
      <c r="W642" s="164"/>
    </row>
    <row r="643" spans="3:23" ht="15.75" customHeight="1" x14ac:dyDescent="0.15">
      <c r="C643" s="165"/>
      <c r="D643" s="165"/>
      <c r="E643" s="165"/>
      <c r="F643" s="165"/>
      <c r="Q643" s="164">
        <f t="shared" ref="Q643:Q706" si="127">IF((I643-H643+N(I643&lt;H643)+(K643-J643+N(K643&lt;J643))+L643-M643)&lt;=$AG$12,0,(I643-H643+N(I643&lt;H643)+(K643-J643+N(K643&lt;J643))+L643-M643)-$AG$12)</f>
        <v>0</v>
      </c>
      <c r="S643" s="164"/>
      <c r="U643" s="164"/>
      <c r="V643" s="164"/>
      <c r="W643" s="164"/>
    </row>
    <row r="644" spans="3:23" ht="15.75" customHeight="1" x14ac:dyDescent="0.15">
      <c r="C644" s="165"/>
      <c r="D644" s="165"/>
      <c r="E644" s="165"/>
      <c r="F644" s="165"/>
      <c r="Q644" s="164">
        <f t="shared" si="127"/>
        <v>0</v>
      </c>
      <c r="S644" s="164"/>
      <c r="U644" s="164"/>
      <c r="V644" s="164"/>
      <c r="W644" s="164"/>
    </row>
    <row r="645" spans="3:23" ht="15.75" customHeight="1" x14ac:dyDescent="0.15">
      <c r="C645" s="165"/>
      <c r="D645" s="165"/>
      <c r="E645" s="165"/>
      <c r="F645" s="165"/>
      <c r="Q645" s="164">
        <f t="shared" si="127"/>
        <v>0</v>
      </c>
      <c r="S645" s="164"/>
      <c r="U645" s="164"/>
      <c r="V645" s="164"/>
      <c r="W645" s="164"/>
    </row>
    <row r="646" spans="3:23" ht="15.75" customHeight="1" x14ac:dyDescent="0.15">
      <c r="C646" s="165"/>
      <c r="D646" s="165"/>
      <c r="E646" s="165"/>
      <c r="F646" s="165"/>
      <c r="Q646" s="164">
        <f t="shared" si="127"/>
        <v>0</v>
      </c>
      <c r="S646" s="164"/>
      <c r="U646" s="164"/>
      <c r="V646" s="164"/>
      <c r="W646" s="164"/>
    </row>
    <row r="647" spans="3:23" ht="15.75" customHeight="1" x14ac:dyDescent="0.15">
      <c r="C647" s="165"/>
      <c r="D647" s="165"/>
      <c r="E647" s="165"/>
      <c r="F647" s="165"/>
      <c r="Q647" s="164">
        <f t="shared" si="127"/>
        <v>0</v>
      </c>
      <c r="S647" s="164"/>
      <c r="U647" s="164"/>
      <c r="V647" s="164"/>
      <c r="W647" s="164"/>
    </row>
    <row r="648" spans="3:23" ht="15.75" customHeight="1" x14ac:dyDescent="0.15">
      <c r="C648" s="165"/>
      <c r="D648" s="165"/>
      <c r="E648" s="165"/>
      <c r="F648" s="165"/>
      <c r="Q648" s="164">
        <f t="shared" si="127"/>
        <v>0</v>
      </c>
      <c r="S648" s="164"/>
      <c r="U648" s="164"/>
      <c r="V648" s="164"/>
      <c r="W648" s="164"/>
    </row>
    <row r="649" spans="3:23" ht="15.75" customHeight="1" x14ac:dyDescent="0.15">
      <c r="C649" s="165"/>
      <c r="D649" s="165"/>
      <c r="E649" s="165"/>
      <c r="F649" s="165"/>
      <c r="Q649" s="164">
        <f t="shared" si="127"/>
        <v>0</v>
      </c>
      <c r="S649" s="164"/>
      <c r="U649" s="164"/>
      <c r="V649" s="164"/>
      <c r="W649" s="164"/>
    </row>
    <row r="650" spans="3:23" ht="15.75" customHeight="1" x14ac:dyDescent="0.15">
      <c r="C650" s="165"/>
      <c r="D650" s="165"/>
      <c r="E650" s="165"/>
      <c r="F650" s="165"/>
      <c r="Q650" s="164">
        <f t="shared" si="127"/>
        <v>0</v>
      </c>
      <c r="S650" s="164"/>
      <c r="U650" s="164"/>
      <c r="V650" s="164"/>
      <c r="W650" s="164"/>
    </row>
    <row r="651" spans="3:23" ht="15.75" customHeight="1" x14ac:dyDescent="0.15">
      <c r="C651" s="165"/>
      <c r="D651" s="165"/>
      <c r="E651" s="165"/>
      <c r="F651" s="165"/>
      <c r="Q651" s="164">
        <f t="shared" si="127"/>
        <v>0</v>
      </c>
      <c r="S651" s="164"/>
      <c r="U651" s="164"/>
      <c r="V651" s="164"/>
      <c r="W651" s="164"/>
    </row>
    <row r="652" spans="3:23" ht="15.75" customHeight="1" x14ac:dyDescent="0.15">
      <c r="C652" s="165"/>
      <c r="D652" s="165"/>
      <c r="E652" s="165"/>
      <c r="F652" s="165"/>
      <c r="Q652" s="164">
        <f t="shared" si="127"/>
        <v>0</v>
      </c>
      <c r="S652" s="164"/>
      <c r="U652" s="164"/>
      <c r="V652" s="164"/>
      <c r="W652" s="164"/>
    </row>
    <row r="653" spans="3:23" ht="15.75" customHeight="1" x14ac:dyDescent="0.15">
      <c r="C653" s="165"/>
      <c r="D653" s="165"/>
      <c r="E653" s="165"/>
      <c r="F653" s="165"/>
      <c r="Q653" s="164">
        <f t="shared" si="127"/>
        <v>0</v>
      </c>
      <c r="S653" s="164"/>
      <c r="U653" s="164"/>
      <c r="V653" s="164"/>
      <c r="W653" s="164"/>
    </row>
    <row r="654" spans="3:23" ht="15.75" customHeight="1" x14ac:dyDescent="0.15">
      <c r="C654" s="165"/>
      <c r="D654" s="165"/>
      <c r="E654" s="165"/>
      <c r="F654" s="165"/>
      <c r="Q654" s="164">
        <f t="shared" si="127"/>
        <v>0</v>
      </c>
      <c r="S654" s="164"/>
      <c r="U654" s="164"/>
      <c r="V654" s="164"/>
      <c r="W654" s="164"/>
    </row>
    <row r="655" spans="3:23" ht="15.75" customHeight="1" x14ac:dyDescent="0.15">
      <c r="C655" s="165"/>
      <c r="D655" s="165"/>
      <c r="E655" s="165"/>
      <c r="F655" s="165"/>
      <c r="Q655" s="164">
        <f t="shared" si="127"/>
        <v>0</v>
      </c>
      <c r="S655" s="164"/>
      <c r="U655" s="164"/>
      <c r="V655" s="164"/>
      <c r="W655" s="164"/>
    </row>
    <row r="656" spans="3:23" ht="15.75" customHeight="1" x14ac:dyDescent="0.15">
      <c r="C656" s="165"/>
      <c r="D656" s="165"/>
      <c r="E656" s="165"/>
      <c r="F656" s="165"/>
      <c r="Q656" s="164">
        <f t="shared" si="127"/>
        <v>0</v>
      </c>
      <c r="S656" s="164"/>
      <c r="U656" s="164"/>
      <c r="V656" s="164"/>
      <c r="W656" s="164"/>
    </row>
    <row r="657" spans="3:23" ht="15.75" customHeight="1" x14ac:dyDescent="0.15">
      <c r="C657" s="165"/>
      <c r="D657" s="165"/>
      <c r="E657" s="165"/>
      <c r="F657" s="165"/>
      <c r="Q657" s="164">
        <f t="shared" si="127"/>
        <v>0</v>
      </c>
      <c r="S657" s="164"/>
      <c r="U657" s="164"/>
      <c r="V657" s="164"/>
      <c r="W657" s="164"/>
    </row>
    <row r="658" spans="3:23" ht="15.75" customHeight="1" x14ac:dyDescent="0.15">
      <c r="C658" s="165"/>
      <c r="D658" s="165"/>
      <c r="E658" s="165"/>
      <c r="F658" s="165"/>
      <c r="Q658" s="164">
        <f t="shared" si="127"/>
        <v>0</v>
      </c>
      <c r="S658" s="164"/>
      <c r="U658" s="164"/>
      <c r="V658" s="164"/>
      <c r="W658" s="164"/>
    </row>
    <row r="659" spans="3:23" ht="15.75" customHeight="1" x14ac:dyDescent="0.15">
      <c r="C659" s="165"/>
      <c r="D659" s="165"/>
      <c r="E659" s="165"/>
      <c r="F659" s="165"/>
      <c r="Q659" s="164">
        <f t="shared" si="127"/>
        <v>0</v>
      </c>
      <c r="S659" s="164"/>
      <c r="U659" s="164"/>
      <c r="V659" s="164"/>
      <c r="W659" s="164"/>
    </row>
    <row r="660" spans="3:23" ht="15.75" customHeight="1" x14ac:dyDescent="0.15">
      <c r="C660" s="165"/>
      <c r="D660" s="165"/>
      <c r="E660" s="165"/>
      <c r="F660" s="165"/>
      <c r="Q660" s="164">
        <f t="shared" si="127"/>
        <v>0</v>
      </c>
      <c r="S660" s="164"/>
      <c r="U660" s="164"/>
      <c r="V660" s="164"/>
      <c r="W660" s="164"/>
    </row>
    <row r="661" spans="3:23" ht="15.75" customHeight="1" x14ac:dyDescent="0.15">
      <c r="C661" s="165"/>
      <c r="D661" s="165"/>
      <c r="E661" s="165"/>
      <c r="F661" s="165"/>
      <c r="Q661" s="164">
        <f t="shared" si="127"/>
        <v>0</v>
      </c>
      <c r="S661" s="164"/>
      <c r="U661" s="164"/>
      <c r="V661" s="164"/>
      <c r="W661" s="164"/>
    </row>
    <row r="662" spans="3:23" ht="15.75" customHeight="1" x14ac:dyDescent="0.15">
      <c r="C662" s="165"/>
      <c r="D662" s="165"/>
      <c r="E662" s="165"/>
      <c r="F662" s="165"/>
      <c r="Q662" s="164">
        <f t="shared" si="127"/>
        <v>0</v>
      </c>
      <c r="S662" s="164"/>
      <c r="U662" s="164"/>
      <c r="V662" s="164"/>
      <c r="W662" s="164"/>
    </row>
    <row r="663" spans="3:23" ht="15.75" customHeight="1" x14ac:dyDescent="0.15">
      <c r="C663" s="165"/>
      <c r="D663" s="165"/>
      <c r="E663" s="165"/>
      <c r="F663" s="165"/>
      <c r="Q663" s="164">
        <f t="shared" si="127"/>
        <v>0</v>
      </c>
      <c r="S663" s="164"/>
      <c r="U663" s="164"/>
      <c r="V663" s="164"/>
      <c r="W663" s="164"/>
    </row>
    <row r="664" spans="3:23" ht="15.75" customHeight="1" x14ac:dyDescent="0.15">
      <c r="C664" s="165"/>
      <c r="D664" s="165"/>
      <c r="E664" s="165"/>
      <c r="F664" s="165"/>
      <c r="Q664" s="164">
        <f t="shared" si="127"/>
        <v>0</v>
      </c>
      <c r="S664" s="164"/>
      <c r="U664" s="164"/>
      <c r="V664" s="164"/>
      <c r="W664" s="164"/>
    </row>
    <row r="665" spans="3:23" ht="15.75" customHeight="1" x14ac:dyDescent="0.15">
      <c r="C665" s="165"/>
      <c r="D665" s="165"/>
      <c r="E665" s="165"/>
      <c r="F665" s="165"/>
      <c r="Q665" s="164">
        <f t="shared" si="127"/>
        <v>0</v>
      </c>
      <c r="S665" s="164"/>
      <c r="U665" s="164"/>
      <c r="V665" s="164"/>
      <c r="W665" s="164"/>
    </row>
    <row r="666" spans="3:23" ht="15.75" customHeight="1" x14ac:dyDescent="0.15">
      <c r="C666" s="165"/>
      <c r="D666" s="165"/>
      <c r="E666" s="165"/>
      <c r="F666" s="165"/>
      <c r="Q666" s="164">
        <f t="shared" si="127"/>
        <v>0</v>
      </c>
      <c r="S666" s="164"/>
      <c r="U666" s="164"/>
      <c r="V666" s="164"/>
      <c r="W666" s="164"/>
    </row>
    <row r="667" spans="3:23" ht="15.75" customHeight="1" x14ac:dyDescent="0.15">
      <c r="C667" s="165"/>
      <c r="D667" s="165"/>
      <c r="E667" s="165"/>
      <c r="F667" s="165"/>
      <c r="Q667" s="164">
        <f t="shared" si="127"/>
        <v>0</v>
      </c>
      <c r="S667" s="164"/>
      <c r="U667" s="164"/>
      <c r="V667" s="164"/>
      <c r="W667" s="164"/>
    </row>
    <row r="668" spans="3:23" ht="15.75" customHeight="1" x14ac:dyDescent="0.15">
      <c r="C668" s="165"/>
      <c r="D668" s="165"/>
      <c r="E668" s="165"/>
      <c r="F668" s="165"/>
      <c r="Q668" s="164">
        <f t="shared" si="127"/>
        <v>0</v>
      </c>
      <c r="S668" s="164"/>
      <c r="U668" s="164"/>
      <c r="V668" s="164"/>
      <c r="W668" s="164"/>
    </row>
    <row r="669" spans="3:23" ht="15.75" customHeight="1" x14ac:dyDescent="0.15">
      <c r="C669" s="165"/>
      <c r="D669" s="165"/>
      <c r="E669" s="165"/>
      <c r="F669" s="165"/>
      <c r="Q669" s="164">
        <f t="shared" si="127"/>
        <v>0</v>
      </c>
      <c r="S669" s="164"/>
      <c r="U669" s="164"/>
      <c r="V669" s="164"/>
      <c r="W669" s="164"/>
    </row>
    <row r="670" spans="3:23" ht="15.75" customHeight="1" x14ac:dyDescent="0.15">
      <c r="C670" s="165"/>
      <c r="D670" s="165"/>
      <c r="E670" s="165"/>
      <c r="F670" s="165"/>
      <c r="Q670" s="164">
        <f t="shared" si="127"/>
        <v>0</v>
      </c>
      <c r="S670" s="164"/>
      <c r="U670" s="164"/>
      <c r="V670" s="164"/>
      <c r="W670" s="164"/>
    </row>
    <row r="671" spans="3:23" ht="15.75" customHeight="1" x14ac:dyDescent="0.15">
      <c r="C671" s="165"/>
      <c r="D671" s="165"/>
      <c r="E671" s="165"/>
      <c r="F671" s="165"/>
      <c r="Q671" s="164">
        <f t="shared" si="127"/>
        <v>0</v>
      </c>
      <c r="S671" s="164"/>
      <c r="U671" s="164"/>
      <c r="V671" s="164"/>
      <c r="W671" s="164"/>
    </row>
    <row r="672" spans="3:23" ht="15.75" customHeight="1" x14ac:dyDescent="0.15">
      <c r="C672" s="165"/>
      <c r="D672" s="165"/>
      <c r="E672" s="165"/>
      <c r="F672" s="165"/>
      <c r="Q672" s="164">
        <f t="shared" si="127"/>
        <v>0</v>
      </c>
      <c r="S672" s="164"/>
      <c r="U672" s="164"/>
      <c r="V672" s="164"/>
      <c r="W672" s="164"/>
    </row>
    <row r="673" spans="3:23" ht="15.75" customHeight="1" x14ac:dyDescent="0.15">
      <c r="C673" s="165"/>
      <c r="D673" s="165"/>
      <c r="E673" s="165"/>
      <c r="F673" s="165"/>
      <c r="Q673" s="164">
        <f t="shared" si="127"/>
        <v>0</v>
      </c>
      <c r="S673" s="164"/>
      <c r="U673" s="164"/>
      <c r="V673" s="164"/>
      <c r="W673" s="164"/>
    </row>
    <row r="674" spans="3:23" ht="15.75" customHeight="1" x14ac:dyDescent="0.15">
      <c r="C674" s="165"/>
      <c r="D674" s="165"/>
      <c r="E674" s="165"/>
      <c r="F674" s="165"/>
      <c r="Q674" s="164">
        <f t="shared" si="127"/>
        <v>0</v>
      </c>
      <c r="S674" s="164"/>
      <c r="U674" s="164"/>
      <c r="V674" s="164"/>
      <c r="W674" s="164"/>
    </row>
    <row r="675" spans="3:23" ht="15.75" customHeight="1" x14ac:dyDescent="0.15">
      <c r="C675" s="165"/>
      <c r="D675" s="165"/>
      <c r="E675" s="165"/>
      <c r="F675" s="165"/>
      <c r="Q675" s="164">
        <f t="shared" si="127"/>
        <v>0</v>
      </c>
      <c r="S675" s="164"/>
      <c r="U675" s="164"/>
      <c r="V675" s="164"/>
      <c r="W675" s="164"/>
    </row>
    <row r="676" spans="3:23" ht="15.75" customHeight="1" x14ac:dyDescent="0.15">
      <c r="C676" s="165"/>
      <c r="D676" s="165"/>
      <c r="E676" s="165"/>
      <c r="F676" s="165"/>
      <c r="Q676" s="164">
        <f t="shared" si="127"/>
        <v>0</v>
      </c>
      <c r="S676" s="164"/>
      <c r="U676" s="164"/>
      <c r="V676" s="164"/>
      <c r="W676" s="164"/>
    </row>
    <row r="677" spans="3:23" ht="15.75" customHeight="1" x14ac:dyDescent="0.15">
      <c r="C677" s="165"/>
      <c r="D677" s="165"/>
      <c r="E677" s="165"/>
      <c r="F677" s="165"/>
      <c r="Q677" s="164">
        <f t="shared" si="127"/>
        <v>0</v>
      </c>
      <c r="S677" s="164"/>
      <c r="U677" s="164"/>
      <c r="V677" s="164"/>
      <c r="W677" s="164"/>
    </row>
    <row r="678" spans="3:23" ht="15.75" customHeight="1" x14ac:dyDescent="0.15">
      <c r="C678" s="165"/>
      <c r="D678" s="165"/>
      <c r="E678" s="165"/>
      <c r="F678" s="165"/>
      <c r="Q678" s="164">
        <f t="shared" si="127"/>
        <v>0</v>
      </c>
      <c r="S678" s="164"/>
      <c r="U678" s="164"/>
      <c r="V678" s="164"/>
      <c r="W678" s="164"/>
    </row>
    <row r="679" spans="3:23" ht="15.75" customHeight="1" x14ac:dyDescent="0.15">
      <c r="C679" s="165"/>
      <c r="D679" s="165"/>
      <c r="E679" s="165"/>
      <c r="F679" s="165"/>
      <c r="Q679" s="164">
        <f t="shared" si="127"/>
        <v>0</v>
      </c>
      <c r="S679" s="164"/>
      <c r="U679" s="164"/>
      <c r="V679" s="164"/>
      <c r="W679" s="164"/>
    </row>
    <row r="680" spans="3:23" ht="15.75" customHeight="1" x14ac:dyDescent="0.15">
      <c r="C680" s="165"/>
      <c r="D680" s="165"/>
      <c r="E680" s="165"/>
      <c r="F680" s="165"/>
      <c r="Q680" s="164">
        <f t="shared" si="127"/>
        <v>0</v>
      </c>
      <c r="S680" s="164"/>
      <c r="U680" s="164"/>
      <c r="V680" s="164"/>
      <c r="W680" s="164"/>
    </row>
    <row r="681" spans="3:23" ht="15.75" customHeight="1" x14ac:dyDescent="0.15">
      <c r="C681" s="165"/>
      <c r="D681" s="165"/>
      <c r="E681" s="165"/>
      <c r="F681" s="165"/>
      <c r="Q681" s="164">
        <f t="shared" si="127"/>
        <v>0</v>
      </c>
      <c r="S681" s="164"/>
      <c r="U681" s="164"/>
      <c r="V681" s="164"/>
      <c r="W681" s="164"/>
    </row>
    <row r="682" spans="3:23" ht="15.75" customHeight="1" x14ac:dyDescent="0.15">
      <c r="C682" s="165"/>
      <c r="D682" s="165"/>
      <c r="E682" s="165"/>
      <c r="F682" s="165"/>
      <c r="Q682" s="164">
        <f t="shared" si="127"/>
        <v>0</v>
      </c>
      <c r="S682" s="164"/>
      <c r="U682" s="164"/>
      <c r="V682" s="164"/>
      <c r="W682" s="164"/>
    </row>
    <row r="683" spans="3:23" ht="15.75" customHeight="1" x14ac:dyDescent="0.15">
      <c r="C683" s="165"/>
      <c r="D683" s="165"/>
      <c r="E683" s="165"/>
      <c r="F683" s="165"/>
      <c r="Q683" s="164">
        <f t="shared" si="127"/>
        <v>0</v>
      </c>
      <c r="S683" s="164"/>
      <c r="U683" s="164"/>
      <c r="V683" s="164"/>
      <c r="W683" s="164"/>
    </row>
    <row r="684" spans="3:23" ht="15.75" customHeight="1" x14ac:dyDescent="0.15">
      <c r="C684" s="165"/>
      <c r="D684" s="165"/>
      <c r="E684" s="165"/>
      <c r="F684" s="165"/>
      <c r="Q684" s="164">
        <f t="shared" si="127"/>
        <v>0</v>
      </c>
      <c r="S684" s="164"/>
      <c r="U684" s="164"/>
      <c r="V684" s="164"/>
      <c r="W684" s="164"/>
    </row>
    <row r="685" spans="3:23" ht="15.75" customHeight="1" x14ac:dyDescent="0.15">
      <c r="C685" s="165"/>
      <c r="D685" s="165"/>
      <c r="E685" s="165"/>
      <c r="F685" s="165"/>
      <c r="Q685" s="164">
        <f t="shared" si="127"/>
        <v>0</v>
      </c>
      <c r="S685" s="164"/>
      <c r="U685" s="164"/>
      <c r="V685" s="164"/>
      <c r="W685" s="164"/>
    </row>
    <row r="686" spans="3:23" ht="15.75" customHeight="1" x14ac:dyDescent="0.15">
      <c r="C686" s="165"/>
      <c r="D686" s="165"/>
      <c r="E686" s="165"/>
      <c r="F686" s="165"/>
      <c r="Q686" s="164">
        <f t="shared" si="127"/>
        <v>0</v>
      </c>
      <c r="S686" s="164"/>
      <c r="U686" s="164"/>
      <c r="V686" s="164"/>
      <c r="W686" s="164"/>
    </row>
    <row r="687" spans="3:23" ht="15.75" customHeight="1" x14ac:dyDescent="0.15">
      <c r="C687" s="165"/>
      <c r="D687" s="165"/>
      <c r="E687" s="165"/>
      <c r="F687" s="165"/>
      <c r="Q687" s="164">
        <f t="shared" si="127"/>
        <v>0</v>
      </c>
      <c r="S687" s="164"/>
      <c r="U687" s="164"/>
      <c r="V687" s="164"/>
      <c r="W687" s="164"/>
    </row>
    <row r="688" spans="3:23" ht="15.75" customHeight="1" x14ac:dyDescent="0.15">
      <c r="C688" s="165"/>
      <c r="D688" s="165"/>
      <c r="E688" s="165"/>
      <c r="F688" s="165"/>
      <c r="Q688" s="164">
        <f t="shared" si="127"/>
        <v>0</v>
      </c>
      <c r="S688" s="164"/>
      <c r="U688" s="164"/>
      <c r="V688" s="164"/>
      <c r="W688" s="164"/>
    </row>
    <row r="689" spans="3:23" ht="15.75" customHeight="1" x14ac:dyDescent="0.15">
      <c r="C689" s="165"/>
      <c r="D689" s="165"/>
      <c r="E689" s="165"/>
      <c r="F689" s="165"/>
      <c r="Q689" s="164">
        <f t="shared" si="127"/>
        <v>0</v>
      </c>
      <c r="S689" s="164"/>
      <c r="U689" s="164"/>
      <c r="V689" s="164"/>
      <c r="W689" s="164"/>
    </row>
    <row r="690" spans="3:23" ht="15.75" customHeight="1" x14ac:dyDescent="0.15">
      <c r="C690" s="165"/>
      <c r="D690" s="165"/>
      <c r="E690" s="165"/>
      <c r="F690" s="165"/>
      <c r="Q690" s="164">
        <f t="shared" si="127"/>
        <v>0</v>
      </c>
      <c r="S690" s="164"/>
      <c r="U690" s="164"/>
      <c r="V690" s="164"/>
      <c r="W690" s="164"/>
    </row>
    <row r="691" spans="3:23" ht="15.75" customHeight="1" x14ac:dyDescent="0.15">
      <c r="C691" s="165"/>
      <c r="D691" s="165"/>
      <c r="E691" s="165"/>
      <c r="F691" s="165"/>
      <c r="Q691" s="164">
        <f t="shared" si="127"/>
        <v>0</v>
      </c>
      <c r="S691" s="164"/>
      <c r="U691" s="164"/>
      <c r="V691" s="164"/>
      <c r="W691" s="164"/>
    </row>
    <row r="692" spans="3:23" ht="15.75" customHeight="1" x14ac:dyDescent="0.15">
      <c r="C692" s="165"/>
      <c r="D692" s="165"/>
      <c r="E692" s="165"/>
      <c r="F692" s="165"/>
      <c r="Q692" s="164">
        <f t="shared" si="127"/>
        <v>0</v>
      </c>
      <c r="S692" s="164"/>
      <c r="U692" s="164"/>
      <c r="V692" s="164"/>
      <c r="W692" s="164"/>
    </row>
    <row r="693" spans="3:23" ht="15.75" customHeight="1" x14ac:dyDescent="0.15">
      <c r="C693" s="165"/>
      <c r="D693" s="165"/>
      <c r="E693" s="165"/>
      <c r="F693" s="165"/>
      <c r="Q693" s="164">
        <f t="shared" si="127"/>
        <v>0</v>
      </c>
      <c r="S693" s="164"/>
      <c r="U693" s="164"/>
      <c r="V693" s="164"/>
      <c r="W693" s="164"/>
    </row>
    <row r="694" spans="3:23" ht="15.75" customHeight="1" x14ac:dyDescent="0.15">
      <c r="C694" s="165"/>
      <c r="D694" s="165"/>
      <c r="E694" s="165"/>
      <c r="F694" s="165"/>
      <c r="Q694" s="164">
        <f t="shared" si="127"/>
        <v>0</v>
      </c>
      <c r="S694" s="164"/>
      <c r="U694" s="164"/>
      <c r="V694" s="164"/>
      <c r="W694" s="164"/>
    </row>
    <row r="695" spans="3:23" ht="15.75" customHeight="1" x14ac:dyDescent="0.15">
      <c r="C695" s="165"/>
      <c r="D695" s="165"/>
      <c r="E695" s="165"/>
      <c r="F695" s="165"/>
      <c r="Q695" s="164">
        <f t="shared" si="127"/>
        <v>0</v>
      </c>
      <c r="S695" s="164"/>
      <c r="U695" s="164"/>
      <c r="V695" s="164"/>
      <c r="W695" s="164"/>
    </row>
    <row r="696" spans="3:23" ht="15.75" customHeight="1" x14ac:dyDescent="0.15">
      <c r="C696" s="165"/>
      <c r="D696" s="165"/>
      <c r="E696" s="165"/>
      <c r="F696" s="165"/>
      <c r="Q696" s="164">
        <f t="shared" si="127"/>
        <v>0</v>
      </c>
      <c r="S696" s="164"/>
      <c r="U696" s="164"/>
      <c r="V696" s="164"/>
      <c r="W696" s="164"/>
    </row>
    <row r="697" spans="3:23" ht="15.75" customHeight="1" x14ac:dyDescent="0.15">
      <c r="C697" s="165"/>
      <c r="D697" s="165"/>
      <c r="E697" s="165"/>
      <c r="F697" s="165"/>
      <c r="Q697" s="164">
        <f t="shared" si="127"/>
        <v>0</v>
      </c>
      <c r="S697" s="164"/>
      <c r="U697" s="164"/>
      <c r="V697" s="164"/>
      <c r="W697" s="164"/>
    </row>
    <row r="698" spans="3:23" ht="15.75" customHeight="1" x14ac:dyDescent="0.15">
      <c r="C698" s="165"/>
      <c r="D698" s="165"/>
      <c r="E698" s="165"/>
      <c r="F698" s="165"/>
      <c r="Q698" s="164">
        <f t="shared" si="127"/>
        <v>0</v>
      </c>
      <c r="S698" s="164"/>
      <c r="U698" s="164"/>
      <c r="V698" s="164"/>
      <c r="W698" s="164"/>
    </row>
    <row r="699" spans="3:23" ht="15.75" customHeight="1" x14ac:dyDescent="0.15">
      <c r="C699" s="165"/>
      <c r="D699" s="165"/>
      <c r="E699" s="165"/>
      <c r="F699" s="165"/>
      <c r="Q699" s="164">
        <f t="shared" si="127"/>
        <v>0</v>
      </c>
      <c r="S699" s="164"/>
      <c r="U699" s="164"/>
      <c r="V699" s="164"/>
      <c r="W699" s="164"/>
    </row>
    <row r="700" spans="3:23" ht="15.75" customHeight="1" x14ac:dyDescent="0.15">
      <c r="C700" s="165"/>
      <c r="D700" s="165"/>
      <c r="E700" s="165"/>
      <c r="F700" s="165"/>
      <c r="Q700" s="164">
        <f t="shared" si="127"/>
        <v>0</v>
      </c>
      <c r="S700" s="164"/>
      <c r="U700" s="164"/>
      <c r="V700" s="164"/>
      <c r="W700" s="164"/>
    </row>
    <row r="701" spans="3:23" ht="15.75" customHeight="1" x14ac:dyDescent="0.15">
      <c r="C701" s="165"/>
      <c r="D701" s="165"/>
      <c r="E701" s="165"/>
      <c r="F701" s="165"/>
      <c r="Q701" s="164">
        <f t="shared" si="127"/>
        <v>0</v>
      </c>
      <c r="S701" s="164"/>
      <c r="U701" s="164"/>
      <c r="V701" s="164"/>
      <c r="W701" s="164"/>
    </row>
    <row r="702" spans="3:23" ht="15.75" customHeight="1" x14ac:dyDescent="0.15">
      <c r="C702" s="165"/>
      <c r="D702" s="165"/>
      <c r="E702" s="165"/>
      <c r="F702" s="165"/>
      <c r="Q702" s="164">
        <f t="shared" si="127"/>
        <v>0</v>
      </c>
      <c r="S702" s="164"/>
      <c r="U702" s="164"/>
      <c r="V702" s="164"/>
      <c r="W702" s="164"/>
    </row>
    <row r="703" spans="3:23" ht="15.75" customHeight="1" x14ac:dyDescent="0.15">
      <c r="C703" s="165"/>
      <c r="D703" s="165"/>
      <c r="E703" s="165"/>
      <c r="F703" s="165"/>
      <c r="Q703" s="164">
        <f t="shared" si="127"/>
        <v>0</v>
      </c>
      <c r="S703" s="164"/>
      <c r="U703" s="164"/>
      <c r="V703" s="164"/>
      <c r="W703" s="164"/>
    </row>
    <row r="704" spans="3:23" ht="15.75" customHeight="1" x14ac:dyDescent="0.15">
      <c r="C704" s="165"/>
      <c r="D704" s="165"/>
      <c r="E704" s="165"/>
      <c r="F704" s="165"/>
      <c r="Q704" s="164">
        <f t="shared" si="127"/>
        <v>0</v>
      </c>
      <c r="S704" s="164"/>
      <c r="U704" s="164"/>
      <c r="V704" s="164"/>
      <c r="W704" s="164"/>
    </row>
    <row r="705" spans="3:23" ht="15.75" customHeight="1" x14ac:dyDescent="0.15">
      <c r="C705" s="165"/>
      <c r="D705" s="165"/>
      <c r="E705" s="165"/>
      <c r="F705" s="165"/>
      <c r="Q705" s="164">
        <f t="shared" si="127"/>
        <v>0</v>
      </c>
      <c r="S705" s="164"/>
      <c r="U705" s="164"/>
      <c r="V705" s="164"/>
      <c r="W705" s="164"/>
    </row>
    <row r="706" spans="3:23" ht="15.75" customHeight="1" x14ac:dyDescent="0.15">
      <c r="C706" s="165"/>
      <c r="D706" s="165"/>
      <c r="E706" s="165"/>
      <c r="F706" s="165"/>
      <c r="Q706" s="164">
        <f t="shared" si="127"/>
        <v>0</v>
      </c>
      <c r="S706" s="164"/>
      <c r="U706" s="164"/>
      <c r="V706" s="164"/>
      <c r="W706" s="164"/>
    </row>
    <row r="707" spans="3:23" ht="15.75" customHeight="1" x14ac:dyDescent="0.15">
      <c r="C707" s="165"/>
      <c r="D707" s="165"/>
      <c r="E707" s="165"/>
      <c r="F707" s="165"/>
      <c r="Q707" s="164">
        <f t="shared" ref="Q707:Q751" si="128">IF((I707-H707+N(I707&lt;H707)+(K707-J707+N(K707&lt;J707))+L707-M707)&lt;=$AG$12,0,(I707-H707+N(I707&lt;H707)+(K707-J707+N(K707&lt;J707))+L707-M707)-$AG$12)</f>
        <v>0</v>
      </c>
      <c r="S707" s="164"/>
      <c r="U707" s="164"/>
      <c r="V707" s="164"/>
      <c r="W707" s="164"/>
    </row>
    <row r="708" spans="3:23" ht="15.75" customHeight="1" x14ac:dyDescent="0.15">
      <c r="C708" s="165"/>
      <c r="D708" s="165"/>
      <c r="E708" s="165"/>
      <c r="F708" s="165"/>
      <c r="Q708" s="164">
        <f t="shared" si="128"/>
        <v>0</v>
      </c>
      <c r="S708" s="164"/>
      <c r="U708" s="164"/>
      <c r="V708" s="164"/>
      <c r="W708" s="164"/>
    </row>
    <row r="709" spans="3:23" ht="15.75" customHeight="1" x14ac:dyDescent="0.15">
      <c r="C709" s="165"/>
      <c r="D709" s="165"/>
      <c r="E709" s="165"/>
      <c r="F709" s="165"/>
      <c r="Q709" s="164">
        <f t="shared" si="128"/>
        <v>0</v>
      </c>
      <c r="S709" s="164"/>
      <c r="U709" s="164"/>
      <c r="V709" s="164"/>
      <c r="W709" s="164"/>
    </row>
    <row r="710" spans="3:23" ht="15.75" customHeight="1" x14ac:dyDescent="0.15">
      <c r="C710" s="165"/>
      <c r="D710" s="165"/>
      <c r="E710" s="165"/>
      <c r="F710" s="165"/>
      <c r="Q710" s="164">
        <f t="shared" si="128"/>
        <v>0</v>
      </c>
      <c r="S710" s="164"/>
      <c r="U710" s="164"/>
      <c r="V710" s="164"/>
      <c r="W710" s="164"/>
    </row>
    <row r="711" spans="3:23" ht="15.75" customHeight="1" x14ac:dyDescent="0.15">
      <c r="C711" s="165"/>
      <c r="D711" s="165"/>
      <c r="E711" s="165"/>
      <c r="F711" s="165"/>
      <c r="Q711" s="164">
        <f t="shared" si="128"/>
        <v>0</v>
      </c>
      <c r="S711" s="164"/>
      <c r="U711" s="164"/>
      <c r="V711" s="164"/>
      <c r="W711" s="164"/>
    </row>
    <row r="712" spans="3:23" ht="15.75" customHeight="1" x14ac:dyDescent="0.15">
      <c r="C712" s="165"/>
      <c r="D712" s="165"/>
      <c r="E712" s="165"/>
      <c r="F712" s="165"/>
      <c r="Q712" s="164">
        <f t="shared" si="128"/>
        <v>0</v>
      </c>
      <c r="S712" s="164"/>
      <c r="U712" s="164"/>
      <c r="V712" s="164"/>
      <c r="W712" s="164"/>
    </row>
    <row r="713" spans="3:23" ht="15.75" customHeight="1" x14ac:dyDescent="0.15">
      <c r="C713" s="165"/>
      <c r="D713" s="165"/>
      <c r="E713" s="165"/>
      <c r="F713" s="165"/>
      <c r="Q713" s="164">
        <f t="shared" si="128"/>
        <v>0</v>
      </c>
      <c r="S713" s="164"/>
      <c r="U713" s="164"/>
      <c r="V713" s="164"/>
      <c r="W713" s="164"/>
    </row>
    <row r="714" spans="3:23" ht="15.75" customHeight="1" x14ac:dyDescent="0.15">
      <c r="C714" s="165"/>
      <c r="D714" s="165"/>
      <c r="E714" s="165"/>
      <c r="F714" s="165"/>
      <c r="Q714" s="164">
        <f t="shared" si="128"/>
        <v>0</v>
      </c>
      <c r="S714" s="164"/>
      <c r="U714" s="164"/>
      <c r="V714" s="164"/>
      <c r="W714" s="164"/>
    </row>
    <row r="715" spans="3:23" ht="15.75" customHeight="1" x14ac:dyDescent="0.15">
      <c r="C715" s="165"/>
      <c r="D715" s="165"/>
      <c r="E715" s="165"/>
      <c r="F715" s="165"/>
      <c r="Q715" s="164">
        <f t="shared" si="128"/>
        <v>0</v>
      </c>
      <c r="S715" s="164"/>
      <c r="U715" s="164"/>
      <c r="V715" s="164"/>
      <c r="W715" s="164"/>
    </row>
    <row r="716" spans="3:23" ht="15.75" customHeight="1" x14ac:dyDescent="0.15">
      <c r="C716" s="165"/>
      <c r="D716" s="165"/>
      <c r="E716" s="165"/>
      <c r="F716" s="165"/>
      <c r="Q716" s="164">
        <f t="shared" si="128"/>
        <v>0</v>
      </c>
      <c r="S716" s="164"/>
      <c r="U716" s="164"/>
      <c r="V716" s="164"/>
      <c r="W716" s="164"/>
    </row>
    <row r="717" spans="3:23" ht="15.75" customHeight="1" x14ac:dyDescent="0.15">
      <c r="C717" s="165"/>
      <c r="D717" s="165"/>
      <c r="E717" s="165"/>
      <c r="F717" s="165"/>
      <c r="Q717" s="164">
        <f t="shared" si="128"/>
        <v>0</v>
      </c>
      <c r="S717" s="164"/>
      <c r="U717" s="164"/>
      <c r="V717" s="164"/>
      <c r="W717" s="164"/>
    </row>
    <row r="718" spans="3:23" ht="15.75" customHeight="1" x14ac:dyDescent="0.15">
      <c r="C718" s="165"/>
      <c r="D718" s="165"/>
      <c r="E718" s="165"/>
      <c r="F718" s="165"/>
      <c r="Q718" s="164">
        <f t="shared" si="128"/>
        <v>0</v>
      </c>
      <c r="S718" s="164"/>
      <c r="U718" s="164"/>
      <c r="V718" s="164"/>
      <c r="W718" s="164"/>
    </row>
    <row r="719" spans="3:23" ht="15.75" customHeight="1" x14ac:dyDescent="0.15">
      <c r="C719" s="165"/>
      <c r="D719" s="165"/>
      <c r="E719" s="165"/>
      <c r="F719" s="165"/>
      <c r="Q719" s="164">
        <f t="shared" si="128"/>
        <v>0</v>
      </c>
      <c r="S719" s="164"/>
      <c r="U719" s="164"/>
      <c r="V719" s="164"/>
      <c r="W719" s="164"/>
    </row>
    <row r="720" spans="3:23" ht="15.75" customHeight="1" x14ac:dyDescent="0.15">
      <c r="C720" s="165"/>
      <c r="D720" s="165"/>
      <c r="E720" s="165"/>
      <c r="F720" s="165"/>
      <c r="Q720" s="164">
        <f t="shared" si="128"/>
        <v>0</v>
      </c>
      <c r="S720" s="164"/>
      <c r="U720" s="164"/>
      <c r="V720" s="164"/>
      <c r="W720" s="164"/>
    </row>
    <row r="721" spans="3:23" ht="15.75" customHeight="1" x14ac:dyDescent="0.15">
      <c r="C721" s="165"/>
      <c r="D721" s="165"/>
      <c r="E721" s="165"/>
      <c r="F721" s="165"/>
      <c r="Q721" s="164">
        <f t="shared" si="128"/>
        <v>0</v>
      </c>
      <c r="S721" s="164"/>
      <c r="U721" s="164"/>
      <c r="V721" s="164"/>
      <c r="W721" s="164"/>
    </row>
    <row r="722" spans="3:23" ht="15.75" customHeight="1" x14ac:dyDescent="0.15">
      <c r="C722" s="165"/>
      <c r="D722" s="165"/>
      <c r="E722" s="165"/>
      <c r="F722" s="165"/>
      <c r="Q722" s="164">
        <f t="shared" si="128"/>
        <v>0</v>
      </c>
      <c r="S722" s="164"/>
      <c r="U722" s="164"/>
      <c r="V722" s="164"/>
      <c r="W722" s="164"/>
    </row>
    <row r="723" spans="3:23" ht="15.75" customHeight="1" x14ac:dyDescent="0.15">
      <c r="C723" s="165"/>
      <c r="D723" s="165"/>
      <c r="E723" s="165"/>
      <c r="F723" s="165"/>
      <c r="Q723" s="164">
        <f t="shared" si="128"/>
        <v>0</v>
      </c>
      <c r="S723" s="164"/>
      <c r="U723" s="164"/>
      <c r="V723" s="164"/>
      <c r="W723" s="164"/>
    </row>
    <row r="724" spans="3:23" ht="15.75" customHeight="1" x14ac:dyDescent="0.15">
      <c r="C724" s="165"/>
      <c r="D724" s="165"/>
      <c r="E724" s="165"/>
      <c r="F724" s="165"/>
      <c r="Q724" s="164">
        <f t="shared" si="128"/>
        <v>0</v>
      </c>
      <c r="S724" s="164"/>
      <c r="U724" s="164"/>
      <c r="V724" s="164"/>
      <c r="W724" s="164"/>
    </row>
    <row r="725" spans="3:23" ht="15.75" customHeight="1" x14ac:dyDescent="0.15">
      <c r="C725" s="165"/>
      <c r="D725" s="165"/>
      <c r="E725" s="165"/>
      <c r="F725" s="165"/>
      <c r="Q725" s="164">
        <f t="shared" si="128"/>
        <v>0</v>
      </c>
      <c r="S725" s="164"/>
      <c r="U725" s="164"/>
      <c r="V725" s="164"/>
      <c r="W725" s="164"/>
    </row>
    <row r="726" spans="3:23" ht="15.75" customHeight="1" x14ac:dyDescent="0.15">
      <c r="C726" s="165"/>
      <c r="D726" s="165"/>
      <c r="E726" s="165"/>
      <c r="F726" s="165"/>
      <c r="Q726" s="164">
        <f t="shared" si="128"/>
        <v>0</v>
      </c>
      <c r="S726" s="164"/>
      <c r="U726" s="164"/>
      <c r="V726" s="164"/>
      <c r="W726" s="164"/>
    </row>
    <row r="727" spans="3:23" ht="15.75" customHeight="1" x14ac:dyDescent="0.15">
      <c r="C727" s="165"/>
      <c r="D727" s="165"/>
      <c r="E727" s="165"/>
      <c r="F727" s="165"/>
      <c r="Q727" s="164">
        <f t="shared" si="128"/>
        <v>0</v>
      </c>
      <c r="S727" s="164"/>
      <c r="U727" s="164"/>
      <c r="V727" s="164"/>
      <c r="W727" s="164"/>
    </row>
    <row r="728" spans="3:23" ht="15.75" customHeight="1" x14ac:dyDescent="0.15">
      <c r="C728" s="165"/>
      <c r="D728" s="165"/>
      <c r="E728" s="165"/>
      <c r="F728" s="165"/>
      <c r="Q728" s="164">
        <f t="shared" si="128"/>
        <v>0</v>
      </c>
      <c r="S728" s="164"/>
      <c r="U728" s="164"/>
      <c r="V728" s="164"/>
      <c r="W728" s="164"/>
    </row>
    <row r="729" spans="3:23" ht="15.75" customHeight="1" x14ac:dyDescent="0.15">
      <c r="C729" s="165"/>
      <c r="D729" s="165"/>
      <c r="E729" s="165"/>
      <c r="F729" s="165"/>
      <c r="Q729" s="164">
        <f t="shared" si="128"/>
        <v>0</v>
      </c>
      <c r="S729" s="164"/>
      <c r="U729" s="164"/>
      <c r="V729" s="164"/>
      <c r="W729" s="164"/>
    </row>
    <row r="730" spans="3:23" ht="15.75" customHeight="1" x14ac:dyDescent="0.15">
      <c r="C730" s="165"/>
      <c r="D730" s="165"/>
      <c r="E730" s="165"/>
      <c r="F730" s="165"/>
      <c r="Q730" s="164">
        <f t="shared" si="128"/>
        <v>0</v>
      </c>
      <c r="S730" s="164"/>
      <c r="U730" s="164"/>
      <c r="V730" s="164"/>
      <c r="W730" s="164"/>
    </row>
    <row r="731" spans="3:23" ht="15.75" customHeight="1" x14ac:dyDescent="0.15">
      <c r="C731" s="165"/>
      <c r="D731" s="165"/>
      <c r="E731" s="165"/>
      <c r="F731" s="165"/>
      <c r="Q731" s="164">
        <f t="shared" si="128"/>
        <v>0</v>
      </c>
      <c r="S731" s="164"/>
      <c r="U731" s="164"/>
      <c r="V731" s="164"/>
      <c r="W731" s="164"/>
    </row>
    <row r="732" spans="3:23" ht="15.75" customHeight="1" x14ac:dyDescent="0.15">
      <c r="C732" s="165"/>
      <c r="D732" s="165"/>
      <c r="E732" s="165"/>
      <c r="F732" s="165"/>
      <c r="Q732" s="164">
        <f t="shared" si="128"/>
        <v>0</v>
      </c>
      <c r="S732" s="164"/>
      <c r="U732" s="164"/>
      <c r="V732" s="164"/>
      <c r="W732" s="164"/>
    </row>
    <row r="733" spans="3:23" ht="15.75" customHeight="1" x14ac:dyDescent="0.15">
      <c r="C733" s="165"/>
      <c r="D733" s="165"/>
      <c r="E733" s="165"/>
      <c r="F733" s="165"/>
      <c r="Q733" s="164">
        <f t="shared" si="128"/>
        <v>0</v>
      </c>
      <c r="S733" s="164"/>
      <c r="U733" s="164"/>
      <c r="V733" s="164"/>
      <c r="W733" s="164"/>
    </row>
    <row r="734" spans="3:23" ht="15.75" customHeight="1" x14ac:dyDescent="0.15">
      <c r="C734" s="165"/>
      <c r="D734" s="165"/>
      <c r="E734" s="165"/>
      <c r="F734" s="165"/>
      <c r="Q734" s="164">
        <f t="shared" si="128"/>
        <v>0</v>
      </c>
      <c r="S734" s="164"/>
      <c r="U734" s="164"/>
      <c r="V734" s="164"/>
      <c r="W734" s="164"/>
    </row>
    <row r="735" spans="3:23" ht="15.75" customHeight="1" x14ac:dyDescent="0.15">
      <c r="C735" s="165"/>
      <c r="D735" s="165"/>
      <c r="E735" s="165"/>
      <c r="F735" s="165"/>
      <c r="Q735" s="164">
        <f t="shared" si="128"/>
        <v>0</v>
      </c>
      <c r="S735" s="164"/>
      <c r="U735" s="164"/>
      <c r="V735" s="164"/>
      <c r="W735" s="164"/>
    </row>
    <row r="736" spans="3:23" ht="15.75" customHeight="1" x14ac:dyDescent="0.15">
      <c r="C736" s="165"/>
      <c r="D736" s="165"/>
      <c r="E736" s="165"/>
      <c r="F736" s="165"/>
      <c r="Q736" s="164">
        <f t="shared" si="128"/>
        <v>0</v>
      </c>
      <c r="S736" s="164"/>
      <c r="U736" s="164"/>
      <c r="V736" s="164"/>
      <c r="W736" s="164"/>
    </row>
    <row r="737" spans="3:23" ht="15.75" customHeight="1" x14ac:dyDescent="0.15">
      <c r="C737" s="165"/>
      <c r="D737" s="165"/>
      <c r="E737" s="165"/>
      <c r="F737" s="165"/>
      <c r="Q737" s="164">
        <f t="shared" si="128"/>
        <v>0</v>
      </c>
      <c r="S737" s="164"/>
      <c r="U737" s="164"/>
      <c r="V737" s="164"/>
      <c r="W737" s="164"/>
    </row>
    <row r="738" spans="3:23" ht="15.75" customHeight="1" x14ac:dyDescent="0.15">
      <c r="C738" s="165"/>
      <c r="D738" s="165"/>
      <c r="E738" s="165"/>
      <c r="F738" s="165"/>
      <c r="Q738" s="164">
        <f t="shared" si="128"/>
        <v>0</v>
      </c>
      <c r="S738" s="164"/>
      <c r="U738" s="164"/>
      <c r="V738" s="164"/>
      <c r="W738" s="164"/>
    </row>
    <row r="739" spans="3:23" ht="15.75" customHeight="1" x14ac:dyDescent="0.15">
      <c r="C739" s="165"/>
      <c r="D739" s="165"/>
      <c r="E739" s="165"/>
      <c r="F739" s="165"/>
      <c r="Q739" s="164">
        <f t="shared" si="128"/>
        <v>0</v>
      </c>
      <c r="S739" s="164"/>
      <c r="U739" s="164"/>
      <c r="V739" s="164"/>
      <c r="W739" s="164"/>
    </row>
    <row r="740" spans="3:23" ht="15.75" customHeight="1" x14ac:dyDescent="0.15">
      <c r="C740" s="165"/>
      <c r="D740" s="165"/>
      <c r="E740" s="165"/>
      <c r="F740" s="165"/>
      <c r="Q740" s="164">
        <f t="shared" si="128"/>
        <v>0</v>
      </c>
      <c r="S740" s="164"/>
      <c r="U740" s="164"/>
      <c r="V740" s="164"/>
      <c r="W740" s="164"/>
    </row>
    <row r="741" spans="3:23" ht="15.75" customHeight="1" x14ac:dyDescent="0.15">
      <c r="C741" s="165"/>
      <c r="D741" s="165"/>
      <c r="E741" s="165"/>
      <c r="F741" s="165"/>
      <c r="Q741" s="164">
        <f t="shared" si="128"/>
        <v>0</v>
      </c>
      <c r="S741" s="164"/>
      <c r="U741" s="164"/>
      <c r="V741" s="164"/>
      <c r="W741" s="164"/>
    </row>
    <row r="742" spans="3:23" ht="15.75" customHeight="1" x14ac:dyDescent="0.15">
      <c r="C742" s="165"/>
      <c r="D742" s="165"/>
      <c r="E742" s="165"/>
      <c r="F742" s="165"/>
      <c r="Q742" s="164">
        <f t="shared" si="128"/>
        <v>0</v>
      </c>
      <c r="S742" s="164"/>
      <c r="U742" s="164"/>
      <c r="V742" s="164"/>
      <c r="W742" s="164"/>
    </row>
    <row r="743" spans="3:23" ht="15.75" customHeight="1" x14ac:dyDescent="0.15">
      <c r="C743" s="165"/>
      <c r="D743" s="165"/>
      <c r="E743" s="165"/>
      <c r="F743" s="165"/>
      <c r="Q743" s="164">
        <f t="shared" si="128"/>
        <v>0</v>
      </c>
      <c r="S743" s="164"/>
      <c r="U743" s="164"/>
      <c r="V743" s="164"/>
      <c r="W743" s="164"/>
    </row>
    <row r="744" spans="3:23" ht="15.75" customHeight="1" x14ac:dyDescent="0.15">
      <c r="C744" s="165"/>
      <c r="D744" s="165"/>
      <c r="E744" s="165"/>
      <c r="F744" s="165"/>
      <c r="Q744" s="164">
        <f t="shared" si="128"/>
        <v>0</v>
      </c>
      <c r="S744" s="164"/>
      <c r="U744" s="164"/>
      <c r="V744" s="164"/>
      <c r="W744" s="164"/>
    </row>
    <row r="745" spans="3:23" ht="15.75" customHeight="1" x14ac:dyDescent="0.15">
      <c r="C745" s="165"/>
      <c r="D745" s="165"/>
      <c r="E745" s="165"/>
      <c r="F745" s="165"/>
      <c r="Q745" s="164">
        <f t="shared" si="128"/>
        <v>0</v>
      </c>
      <c r="S745" s="164"/>
      <c r="U745" s="164"/>
      <c r="V745" s="164"/>
      <c r="W745" s="164"/>
    </row>
    <row r="746" spans="3:23" ht="15.75" customHeight="1" x14ac:dyDescent="0.15">
      <c r="C746" s="165"/>
      <c r="D746" s="165"/>
      <c r="E746" s="165"/>
      <c r="F746" s="165"/>
      <c r="Q746" s="164">
        <f t="shared" si="128"/>
        <v>0</v>
      </c>
      <c r="S746" s="164"/>
      <c r="U746" s="164"/>
      <c r="V746" s="164"/>
      <c r="W746" s="164"/>
    </row>
    <row r="747" spans="3:23" ht="15.75" customHeight="1" x14ac:dyDescent="0.15">
      <c r="C747" s="165"/>
      <c r="D747" s="165"/>
      <c r="E747" s="165"/>
      <c r="F747" s="165"/>
      <c r="Q747" s="164">
        <f t="shared" si="128"/>
        <v>0</v>
      </c>
      <c r="S747" s="164"/>
      <c r="U747" s="164"/>
      <c r="V747" s="164"/>
      <c r="W747" s="164"/>
    </row>
    <row r="748" spans="3:23" ht="15.75" customHeight="1" x14ac:dyDescent="0.15">
      <c r="C748" s="165"/>
      <c r="D748" s="165"/>
      <c r="E748" s="165"/>
      <c r="F748" s="165"/>
      <c r="Q748" s="164">
        <f t="shared" si="128"/>
        <v>0</v>
      </c>
      <c r="S748" s="164"/>
      <c r="U748" s="164"/>
      <c r="V748" s="164"/>
      <c r="W748" s="164"/>
    </row>
    <row r="749" spans="3:23" ht="15.75" customHeight="1" x14ac:dyDescent="0.15">
      <c r="C749" s="165"/>
      <c r="D749" s="165"/>
      <c r="E749" s="165"/>
      <c r="F749" s="165"/>
      <c r="Q749" s="164">
        <f t="shared" si="128"/>
        <v>0</v>
      </c>
      <c r="S749" s="164"/>
      <c r="U749" s="164"/>
      <c r="V749" s="164"/>
      <c r="W749" s="164"/>
    </row>
    <row r="750" spans="3:23" ht="15.75" customHeight="1" x14ac:dyDescent="0.15">
      <c r="C750" s="165"/>
      <c r="D750" s="165"/>
      <c r="E750" s="165"/>
      <c r="F750" s="165"/>
      <c r="Q750" s="164">
        <f t="shared" si="128"/>
        <v>0</v>
      </c>
      <c r="S750" s="164"/>
      <c r="U750" s="164"/>
      <c r="V750" s="164"/>
      <c r="W750" s="164"/>
    </row>
    <row r="751" spans="3:23" ht="15.75" customHeight="1" x14ac:dyDescent="0.15">
      <c r="C751" s="165"/>
      <c r="D751" s="165"/>
      <c r="E751" s="165"/>
      <c r="F751" s="165"/>
      <c r="Q751" s="164">
        <f t="shared" si="128"/>
        <v>0</v>
      </c>
      <c r="S751" s="164"/>
      <c r="U751" s="164"/>
      <c r="V751" s="164"/>
      <c r="W751" s="164"/>
    </row>
    <row r="752" spans="3:23"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sheetData>
  <sheetProtection selectLockedCells="1"/>
  <mergeCells count="36">
    <mergeCell ref="P17:P18"/>
    <mergeCell ref="S17:S18"/>
    <mergeCell ref="P10:Q11"/>
    <mergeCell ref="J17:J18"/>
    <mergeCell ref="O17:O18"/>
    <mergeCell ref="N17:N18"/>
    <mergeCell ref="K17:K18"/>
    <mergeCell ref="L17:L18"/>
    <mergeCell ref="M17:M18"/>
    <mergeCell ref="V17:V18"/>
    <mergeCell ref="Q17:Q18"/>
    <mergeCell ref="T17:T18"/>
    <mergeCell ref="W17:W18"/>
    <mergeCell ref="U17:U18"/>
    <mergeCell ref="R17:R18"/>
    <mergeCell ref="AC17:AC18"/>
    <mergeCell ref="AA17:AA18"/>
    <mergeCell ref="Y17:Y18"/>
    <mergeCell ref="AE2:AF2"/>
    <mergeCell ref="Z17:Z18"/>
    <mergeCell ref="AL17:AL18"/>
    <mergeCell ref="A17:A18"/>
    <mergeCell ref="G17:G18"/>
    <mergeCell ref="H17:H18"/>
    <mergeCell ref="I17:I18"/>
    <mergeCell ref="B17:B18"/>
    <mergeCell ref="C17:C18"/>
    <mergeCell ref="E17:E18"/>
    <mergeCell ref="F17:F18"/>
    <mergeCell ref="D17:D18"/>
    <mergeCell ref="AG17:AG18"/>
    <mergeCell ref="AB17:AB18"/>
    <mergeCell ref="X17:X18"/>
    <mergeCell ref="AD17:AD18"/>
    <mergeCell ref="AE17:AE18"/>
    <mergeCell ref="AF17:AF18"/>
  </mergeCells>
  <conditionalFormatting sqref="A19:AL21 AM21:BI21 A22:BI386">
    <cfRule type="expression" dxfId="20" priority="1">
      <formula>WEEKDAY($A19,2)&gt;=6</formula>
    </cfRule>
  </conditionalFormatting>
  <conditionalFormatting sqref="C387:F751 Q387:Q751 S387:W751">
    <cfRule type="expression" dxfId="19" priority="2" stopIfTrue="1">
      <formula>WEEKDAY($A387,2)&gt;=6</formula>
    </cfRule>
  </conditionalFormatting>
  <dataValidations count="1">
    <dataValidation type="list" allowBlank="1" showInputMessage="1" showErrorMessage="1" sqref="Y19:Y386" xr:uid="{26AA438A-7973-6E43-B468-9579EDF4015C}">
      <formula1>$X$2:$X$15</formula1>
    </dataValidation>
  </dataValidations>
  <pageMargins left="0.23622047244094499" right="0.23622047244094499" top="0.43307086614173201" bottom="0.55118110236220497" header="0" footer="0"/>
  <pageSetup paperSize="8" scale="65" orientation="portrait" r:id="rId1"/>
  <headerFooter>
    <oddFooter>&amp;L&amp;K000000                    Vorgesetzte Person:
_______________________________________&amp;C&amp;K000000Arbeitnehmende Person:
_______________________________________&amp;R&amp;K000000
Made with &amp;G</oddFooter>
  </headerFooter>
  <rowBreaks count="10" manualBreakCount="10">
    <brk id="51" max="16383" man="1"/>
    <brk id="79" max="16383" man="1"/>
    <brk id="110" max="16383" man="1"/>
    <brk id="140" max="16383" man="1"/>
    <brk id="171" max="16383" man="1"/>
    <brk id="201" max="16383" man="1"/>
    <brk id="232" max="16383" man="1"/>
    <brk id="263" max="16383" man="1"/>
    <brk id="293" max="16383" man="1"/>
    <brk id="32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118F-F4F0-5E46-BC0D-00FDF1CA6A58}">
  <dimension ref="A1:NE91"/>
  <sheetViews>
    <sheetView workbookViewId="0">
      <pane xSplit="3" ySplit="1" topLeftCell="D2" activePane="bottomRight" state="frozen"/>
      <selection pane="topRight" activeCell="D1" sqref="D1"/>
      <selection pane="bottomLeft" activeCell="A2" sqref="A2"/>
      <selection pane="bottomRight" activeCell="R9" sqref="R9"/>
    </sheetView>
  </sheetViews>
  <sheetFormatPr baseColWidth="10" defaultColWidth="11" defaultRowHeight="14" x14ac:dyDescent="0.15"/>
  <cols>
    <col min="1" max="1" width="11" style="24"/>
    <col min="2" max="3" width="10.83203125" style="24" customWidth="1"/>
    <col min="4" max="369" width="3.33203125" style="24" customWidth="1"/>
    <col min="370" max="16384" width="11" style="24"/>
  </cols>
  <sheetData>
    <row r="1" spans="1:369" s="23" customFormat="1" ht="65" customHeight="1" x14ac:dyDescent="0.15">
      <c r="B1" s="28"/>
      <c r="C1" s="29"/>
      <c r="D1" s="25">
        <v>43830</v>
      </c>
      <c r="E1" s="25">
        <v>43831</v>
      </c>
      <c r="F1" s="25">
        <v>43832</v>
      </c>
      <c r="G1" s="25">
        <v>43833</v>
      </c>
      <c r="H1" s="25">
        <v>43834</v>
      </c>
      <c r="I1" s="25">
        <v>43835</v>
      </c>
      <c r="J1" s="25">
        <v>43836</v>
      </c>
      <c r="K1" s="25">
        <v>43837</v>
      </c>
      <c r="L1" s="25">
        <v>43838</v>
      </c>
      <c r="M1" s="25">
        <v>43839</v>
      </c>
      <c r="N1" s="25">
        <v>43840</v>
      </c>
      <c r="O1" s="25">
        <v>43841</v>
      </c>
      <c r="P1" s="25">
        <v>43842</v>
      </c>
      <c r="Q1" s="25">
        <v>43843</v>
      </c>
      <c r="R1" s="25">
        <v>43844</v>
      </c>
      <c r="S1" s="25">
        <v>43845</v>
      </c>
      <c r="T1" s="25">
        <v>43846</v>
      </c>
      <c r="U1" s="25">
        <v>43847</v>
      </c>
      <c r="V1" s="25">
        <v>43848</v>
      </c>
      <c r="W1" s="25">
        <v>43849</v>
      </c>
      <c r="X1" s="25">
        <v>43850</v>
      </c>
      <c r="Y1" s="25">
        <v>43851</v>
      </c>
      <c r="Z1" s="25">
        <v>43852</v>
      </c>
      <c r="AA1" s="25">
        <v>43853</v>
      </c>
      <c r="AB1" s="25">
        <v>43854</v>
      </c>
      <c r="AC1" s="25">
        <v>43855</v>
      </c>
      <c r="AD1" s="25">
        <v>43856</v>
      </c>
      <c r="AE1" s="25">
        <v>43857</v>
      </c>
      <c r="AF1" s="25">
        <v>43858</v>
      </c>
      <c r="AG1" s="25">
        <v>43859</v>
      </c>
      <c r="AH1" s="25">
        <v>43860</v>
      </c>
      <c r="AI1" s="25">
        <v>43861</v>
      </c>
      <c r="AJ1" s="25">
        <v>43862</v>
      </c>
      <c r="AK1" s="25">
        <v>43863</v>
      </c>
      <c r="AL1" s="25">
        <v>43864</v>
      </c>
      <c r="AM1" s="25">
        <v>43865</v>
      </c>
      <c r="AN1" s="25">
        <v>43866</v>
      </c>
      <c r="AO1" s="25">
        <v>43867</v>
      </c>
      <c r="AP1" s="25">
        <v>43868</v>
      </c>
      <c r="AQ1" s="25">
        <v>43869</v>
      </c>
      <c r="AR1" s="25">
        <v>43870</v>
      </c>
      <c r="AS1" s="25">
        <v>43871</v>
      </c>
      <c r="AT1" s="25">
        <v>43872</v>
      </c>
      <c r="AU1" s="25">
        <v>43873</v>
      </c>
      <c r="AV1" s="25">
        <v>43874</v>
      </c>
      <c r="AW1" s="25">
        <v>43875</v>
      </c>
      <c r="AX1" s="25">
        <v>43876</v>
      </c>
      <c r="AY1" s="25">
        <v>43877</v>
      </c>
      <c r="AZ1" s="25">
        <v>43878</v>
      </c>
      <c r="BA1" s="25">
        <v>43879</v>
      </c>
      <c r="BB1" s="25">
        <v>43880</v>
      </c>
      <c r="BC1" s="25">
        <v>43881</v>
      </c>
      <c r="BD1" s="25">
        <v>43882</v>
      </c>
      <c r="BE1" s="25">
        <v>43883</v>
      </c>
      <c r="BF1" s="25">
        <v>43884</v>
      </c>
      <c r="BG1" s="25">
        <v>43885</v>
      </c>
      <c r="BH1" s="25">
        <v>43886</v>
      </c>
      <c r="BI1" s="25">
        <v>43887</v>
      </c>
      <c r="BJ1" s="25">
        <v>43888</v>
      </c>
      <c r="BK1" s="25">
        <v>43889</v>
      </c>
      <c r="BL1" s="25">
        <v>43890</v>
      </c>
      <c r="BM1" s="25">
        <v>43891</v>
      </c>
      <c r="BN1" s="25">
        <v>43892</v>
      </c>
      <c r="BO1" s="25">
        <v>43893</v>
      </c>
      <c r="BP1" s="25">
        <v>43894</v>
      </c>
      <c r="BQ1" s="25">
        <v>43895</v>
      </c>
      <c r="BR1" s="25">
        <v>43896</v>
      </c>
      <c r="BS1" s="25">
        <v>43897</v>
      </c>
      <c r="BT1" s="25">
        <v>43898</v>
      </c>
      <c r="BU1" s="25">
        <v>43899</v>
      </c>
      <c r="BV1" s="25">
        <v>43900</v>
      </c>
      <c r="BW1" s="25">
        <v>43901</v>
      </c>
      <c r="BX1" s="25">
        <v>43902</v>
      </c>
      <c r="BY1" s="25">
        <v>43903</v>
      </c>
      <c r="BZ1" s="25">
        <v>43904</v>
      </c>
      <c r="CA1" s="25">
        <v>43905</v>
      </c>
      <c r="CB1" s="25">
        <v>43906</v>
      </c>
      <c r="CC1" s="25">
        <v>43907</v>
      </c>
      <c r="CD1" s="25">
        <v>43908</v>
      </c>
      <c r="CE1" s="25">
        <v>43909</v>
      </c>
      <c r="CF1" s="25">
        <v>43910</v>
      </c>
      <c r="CG1" s="25">
        <v>43911</v>
      </c>
      <c r="CH1" s="25">
        <v>43912</v>
      </c>
      <c r="CI1" s="25">
        <v>43913</v>
      </c>
      <c r="CJ1" s="25">
        <v>43914</v>
      </c>
      <c r="CK1" s="25">
        <v>43915</v>
      </c>
      <c r="CL1" s="25">
        <v>43916</v>
      </c>
      <c r="CM1" s="25">
        <v>43917</v>
      </c>
      <c r="CN1" s="25">
        <v>43918</v>
      </c>
      <c r="CO1" s="25">
        <v>43919</v>
      </c>
      <c r="CP1" s="25">
        <v>43920</v>
      </c>
      <c r="CQ1" s="25">
        <v>43921</v>
      </c>
      <c r="CR1" s="25">
        <v>43922</v>
      </c>
      <c r="CS1" s="25">
        <v>43923</v>
      </c>
      <c r="CT1" s="25">
        <v>43924</v>
      </c>
      <c r="CU1" s="25">
        <v>43925</v>
      </c>
      <c r="CV1" s="25">
        <v>43926</v>
      </c>
      <c r="CW1" s="25">
        <v>43927</v>
      </c>
      <c r="CX1" s="25">
        <v>43928</v>
      </c>
      <c r="CY1" s="25">
        <v>43929</v>
      </c>
      <c r="CZ1" s="25">
        <v>43930</v>
      </c>
      <c r="DA1" s="25">
        <v>43931</v>
      </c>
      <c r="DB1" s="25">
        <v>43932</v>
      </c>
      <c r="DC1" s="25">
        <v>43933</v>
      </c>
      <c r="DD1" s="25">
        <v>43934</v>
      </c>
      <c r="DE1" s="25">
        <v>43935</v>
      </c>
      <c r="DF1" s="25">
        <v>43936</v>
      </c>
      <c r="DG1" s="25">
        <v>43937</v>
      </c>
      <c r="DH1" s="25">
        <v>43938</v>
      </c>
      <c r="DI1" s="25">
        <v>43939</v>
      </c>
      <c r="DJ1" s="25">
        <v>43940</v>
      </c>
      <c r="DK1" s="25">
        <v>43941</v>
      </c>
      <c r="DL1" s="25">
        <v>43942</v>
      </c>
      <c r="DM1" s="25">
        <v>43943</v>
      </c>
      <c r="DN1" s="25">
        <v>43944</v>
      </c>
      <c r="DO1" s="25">
        <v>43945</v>
      </c>
      <c r="DP1" s="25">
        <v>43946</v>
      </c>
      <c r="DQ1" s="25">
        <v>43947</v>
      </c>
      <c r="DR1" s="25">
        <v>43948</v>
      </c>
      <c r="DS1" s="25">
        <v>43949</v>
      </c>
      <c r="DT1" s="25">
        <v>43950</v>
      </c>
      <c r="DU1" s="25">
        <v>43951</v>
      </c>
      <c r="DV1" s="25">
        <v>43952</v>
      </c>
      <c r="DW1" s="25">
        <v>43953</v>
      </c>
      <c r="DX1" s="25">
        <v>43954</v>
      </c>
      <c r="DY1" s="25">
        <v>43955</v>
      </c>
      <c r="DZ1" s="25">
        <v>43956</v>
      </c>
      <c r="EA1" s="25">
        <v>43957</v>
      </c>
      <c r="EB1" s="25">
        <v>43958</v>
      </c>
      <c r="EC1" s="25">
        <v>43959</v>
      </c>
      <c r="ED1" s="25">
        <v>43960</v>
      </c>
      <c r="EE1" s="25">
        <v>43961</v>
      </c>
      <c r="EF1" s="25">
        <v>43962</v>
      </c>
      <c r="EG1" s="25">
        <v>43963</v>
      </c>
      <c r="EH1" s="25">
        <v>43964</v>
      </c>
      <c r="EI1" s="25">
        <v>43965</v>
      </c>
      <c r="EJ1" s="25">
        <v>43966</v>
      </c>
      <c r="EK1" s="25">
        <v>43967</v>
      </c>
      <c r="EL1" s="25">
        <v>43968</v>
      </c>
      <c r="EM1" s="25">
        <v>43969</v>
      </c>
      <c r="EN1" s="25">
        <v>43970</v>
      </c>
      <c r="EO1" s="25">
        <v>43971</v>
      </c>
      <c r="EP1" s="25">
        <v>43972</v>
      </c>
      <c r="EQ1" s="25">
        <v>43973</v>
      </c>
      <c r="ER1" s="25">
        <v>43974</v>
      </c>
      <c r="ES1" s="25">
        <v>43975</v>
      </c>
      <c r="ET1" s="25">
        <v>43976</v>
      </c>
      <c r="EU1" s="25">
        <v>43977</v>
      </c>
      <c r="EV1" s="25">
        <v>43978</v>
      </c>
      <c r="EW1" s="25">
        <v>43979</v>
      </c>
      <c r="EX1" s="25">
        <v>43980</v>
      </c>
      <c r="EY1" s="25">
        <v>43981</v>
      </c>
      <c r="EZ1" s="25">
        <v>43982</v>
      </c>
      <c r="FA1" s="25">
        <v>43983</v>
      </c>
      <c r="FB1" s="25">
        <v>43984</v>
      </c>
      <c r="FC1" s="25">
        <v>43985</v>
      </c>
      <c r="FD1" s="25">
        <v>43986</v>
      </c>
      <c r="FE1" s="25">
        <v>43987</v>
      </c>
      <c r="FF1" s="25">
        <v>43988</v>
      </c>
      <c r="FG1" s="25">
        <v>43989</v>
      </c>
      <c r="FH1" s="25">
        <v>43990</v>
      </c>
      <c r="FI1" s="25">
        <v>43991</v>
      </c>
      <c r="FJ1" s="25">
        <v>43992</v>
      </c>
      <c r="FK1" s="25">
        <v>43993</v>
      </c>
      <c r="FL1" s="25">
        <v>43994</v>
      </c>
      <c r="FM1" s="25">
        <v>43995</v>
      </c>
      <c r="FN1" s="25">
        <v>43996</v>
      </c>
      <c r="FO1" s="25">
        <v>43997</v>
      </c>
      <c r="FP1" s="25">
        <v>43998</v>
      </c>
      <c r="FQ1" s="25">
        <v>43999</v>
      </c>
      <c r="FR1" s="25">
        <v>44000</v>
      </c>
      <c r="FS1" s="25">
        <v>44001</v>
      </c>
      <c r="FT1" s="25">
        <v>44002</v>
      </c>
      <c r="FU1" s="25">
        <v>44003</v>
      </c>
      <c r="FV1" s="25">
        <v>44004</v>
      </c>
      <c r="FW1" s="25">
        <v>44005</v>
      </c>
      <c r="FX1" s="25">
        <v>44006</v>
      </c>
      <c r="FY1" s="25">
        <v>44007</v>
      </c>
      <c r="FZ1" s="25">
        <v>44008</v>
      </c>
      <c r="GA1" s="25">
        <v>44009</v>
      </c>
      <c r="GB1" s="25">
        <v>44010</v>
      </c>
      <c r="GC1" s="25">
        <v>44011</v>
      </c>
      <c r="GD1" s="25">
        <v>44012</v>
      </c>
      <c r="GE1" s="25">
        <v>44013</v>
      </c>
      <c r="GF1" s="25">
        <v>44014</v>
      </c>
      <c r="GG1" s="25">
        <v>44015</v>
      </c>
      <c r="GH1" s="25">
        <v>44016</v>
      </c>
      <c r="GI1" s="25">
        <v>44017</v>
      </c>
      <c r="GJ1" s="25">
        <v>44018</v>
      </c>
      <c r="GK1" s="25">
        <v>44019</v>
      </c>
      <c r="GL1" s="25">
        <v>44020</v>
      </c>
      <c r="GM1" s="25">
        <v>44021</v>
      </c>
      <c r="GN1" s="25">
        <v>44022</v>
      </c>
      <c r="GO1" s="25">
        <v>44023</v>
      </c>
      <c r="GP1" s="25">
        <v>44024</v>
      </c>
      <c r="GQ1" s="25">
        <v>44025</v>
      </c>
      <c r="GR1" s="25">
        <v>44026</v>
      </c>
      <c r="GS1" s="25">
        <v>44027</v>
      </c>
      <c r="GT1" s="25">
        <v>44028</v>
      </c>
      <c r="GU1" s="25">
        <v>44029</v>
      </c>
      <c r="GV1" s="25">
        <v>44030</v>
      </c>
      <c r="GW1" s="25">
        <v>44031</v>
      </c>
      <c r="GX1" s="25">
        <v>44032</v>
      </c>
      <c r="GY1" s="25">
        <v>44033</v>
      </c>
      <c r="GZ1" s="25">
        <v>44034</v>
      </c>
      <c r="HA1" s="25">
        <v>44035</v>
      </c>
      <c r="HB1" s="25">
        <v>44036</v>
      </c>
      <c r="HC1" s="25">
        <v>44037</v>
      </c>
      <c r="HD1" s="25">
        <v>44038</v>
      </c>
      <c r="HE1" s="25">
        <v>44039</v>
      </c>
      <c r="HF1" s="25">
        <v>44040</v>
      </c>
      <c r="HG1" s="25">
        <v>44041</v>
      </c>
      <c r="HH1" s="25">
        <v>44042</v>
      </c>
      <c r="HI1" s="25">
        <v>44043</v>
      </c>
      <c r="HJ1" s="25">
        <v>44044</v>
      </c>
      <c r="HK1" s="25">
        <v>44045</v>
      </c>
      <c r="HL1" s="25">
        <v>44046</v>
      </c>
      <c r="HM1" s="25">
        <v>44047</v>
      </c>
      <c r="HN1" s="25">
        <v>44048</v>
      </c>
      <c r="HO1" s="25">
        <v>44049</v>
      </c>
      <c r="HP1" s="25">
        <v>44050</v>
      </c>
      <c r="HQ1" s="25">
        <v>44051</v>
      </c>
      <c r="HR1" s="25">
        <v>44052</v>
      </c>
      <c r="HS1" s="25">
        <v>44053</v>
      </c>
      <c r="HT1" s="25">
        <v>44054</v>
      </c>
      <c r="HU1" s="25">
        <v>44055</v>
      </c>
      <c r="HV1" s="25">
        <v>44056</v>
      </c>
      <c r="HW1" s="25">
        <v>44057</v>
      </c>
      <c r="HX1" s="25">
        <v>44058</v>
      </c>
      <c r="HY1" s="25">
        <v>44059</v>
      </c>
      <c r="HZ1" s="25">
        <v>44060</v>
      </c>
      <c r="IA1" s="25">
        <v>44061</v>
      </c>
      <c r="IB1" s="25">
        <v>44062</v>
      </c>
      <c r="IC1" s="25">
        <v>44063</v>
      </c>
      <c r="ID1" s="25">
        <v>44064</v>
      </c>
      <c r="IE1" s="25">
        <v>44065</v>
      </c>
      <c r="IF1" s="25">
        <v>44066</v>
      </c>
      <c r="IG1" s="25">
        <v>44067</v>
      </c>
      <c r="IH1" s="25">
        <v>44068</v>
      </c>
      <c r="II1" s="25">
        <v>44069</v>
      </c>
      <c r="IJ1" s="25">
        <v>44070</v>
      </c>
      <c r="IK1" s="25">
        <v>44071</v>
      </c>
      <c r="IL1" s="25">
        <v>44072</v>
      </c>
      <c r="IM1" s="25">
        <v>44073</v>
      </c>
      <c r="IN1" s="25">
        <v>44074</v>
      </c>
      <c r="IO1" s="25">
        <v>44075</v>
      </c>
      <c r="IP1" s="25">
        <v>44076</v>
      </c>
      <c r="IQ1" s="25">
        <v>44077</v>
      </c>
      <c r="IR1" s="25">
        <v>44078</v>
      </c>
      <c r="IS1" s="25">
        <v>44079</v>
      </c>
      <c r="IT1" s="25">
        <v>44080</v>
      </c>
      <c r="IU1" s="25">
        <v>44081</v>
      </c>
      <c r="IV1" s="25">
        <v>44082</v>
      </c>
      <c r="IW1" s="25">
        <v>44083</v>
      </c>
      <c r="IX1" s="25">
        <v>44084</v>
      </c>
      <c r="IY1" s="25">
        <v>44085</v>
      </c>
      <c r="IZ1" s="25">
        <v>44086</v>
      </c>
      <c r="JA1" s="25">
        <v>44087</v>
      </c>
      <c r="JB1" s="25">
        <v>44088</v>
      </c>
      <c r="JC1" s="25">
        <v>44089</v>
      </c>
      <c r="JD1" s="25">
        <v>44090</v>
      </c>
      <c r="JE1" s="25">
        <v>44091</v>
      </c>
      <c r="JF1" s="25">
        <v>44092</v>
      </c>
      <c r="JG1" s="25">
        <v>44093</v>
      </c>
      <c r="JH1" s="25">
        <v>44094</v>
      </c>
      <c r="JI1" s="25">
        <v>44095</v>
      </c>
      <c r="JJ1" s="25">
        <v>44096</v>
      </c>
      <c r="JK1" s="25">
        <v>44097</v>
      </c>
      <c r="JL1" s="25">
        <v>44098</v>
      </c>
      <c r="JM1" s="25">
        <v>44099</v>
      </c>
      <c r="JN1" s="25">
        <v>44100</v>
      </c>
      <c r="JO1" s="25">
        <v>44101</v>
      </c>
      <c r="JP1" s="25">
        <v>44102</v>
      </c>
      <c r="JQ1" s="25">
        <v>44103</v>
      </c>
      <c r="JR1" s="25">
        <v>44104</v>
      </c>
      <c r="JS1" s="25">
        <v>44105</v>
      </c>
      <c r="JT1" s="25">
        <v>44106</v>
      </c>
      <c r="JU1" s="25">
        <v>44107</v>
      </c>
      <c r="JV1" s="25">
        <v>44108</v>
      </c>
      <c r="JW1" s="25">
        <v>44109</v>
      </c>
      <c r="JX1" s="25">
        <v>44110</v>
      </c>
      <c r="JY1" s="25">
        <v>44111</v>
      </c>
      <c r="JZ1" s="25">
        <v>44112</v>
      </c>
      <c r="KA1" s="25">
        <v>44113</v>
      </c>
      <c r="KB1" s="25">
        <v>44114</v>
      </c>
      <c r="KC1" s="25">
        <v>44115</v>
      </c>
      <c r="KD1" s="25">
        <v>44116</v>
      </c>
      <c r="KE1" s="25">
        <v>44117</v>
      </c>
      <c r="KF1" s="25">
        <v>44118</v>
      </c>
      <c r="KG1" s="25">
        <v>44119</v>
      </c>
      <c r="KH1" s="25">
        <v>44120</v>
      </c>
      <c r="KI1" s="25">
        <v>44121</v>
      </c>
      <c r="KJ1" s="25">
        <v>44122</v>
      </c>
      <c r="KK1" s="25">
        <v>44123</v>
      </c>
      <c r="KL1" s="25">
        <v>44124</v>
      </c>
      <c r="KM1" s="25">
        <v>44125</v>
      </c>
      <c r="KN1" s="25">
        <v>44126</v>
      </c>
      <c r="KO1" s="25">
        <v>44127</v>
      </c>
      <c r="KP1" s="25">
        <v>44128</v>
      </c>
      <c r="KQ1" s="25">
        <v>44129</v>
      </c>
      <c r="KR1" s="25">
        <v>44130</v>
      </c>
      <c r="KS1" s="25">
        <v>44131</v>
      </c>
      <c r="KT1" s="25">
        <v>44132</v>
      </c>
      <c r="KU1" s="25">
        <v>44133</v>
      </c>
      <c r="KV1" s="25">
        <v>44134</v>
      </c>
      <c r="KW1" s="25">
        <v>44135</v>
      </c>
      <c r="KX1" s="25">
        <v>44136</v>
      </c>
      <c r="KY1" s="25">
        <v>44137</v>
      </c>
      <c r="KZ1" s="25">
        <v>44138</v>
      </c>
      <c r="LA1" s="25">
        <v>44139</v>
      </c>
      <c r="LB1" s="25">
        <v>44140</v>
      </c>
      <c r="LC1" s="25">
        <v>44141</v>
      </c>
      <c r="LD1" s="25">
        <v>44142</v>
      </c>
      <c r="LE1" s="25">
        <v>44143</v>
      </c>
      <c r="LF1" s="25">
        <v>44144</v>
      </c>
      <c r="LG1" s="25">
        <v>44145</v>
      </c>
      <c r="LH1" s="25">
        <v>44146</v>
      </c>
      <c r="LI1" s="25">
        <v>44147</v>
      </c>
      <c r="LJ1" s="25">
        <v>44148</v>
      </c>
      <c r="LK1" s="25">
        <v>44149</v>
      </c>
      <c r="LL1" s="25">
        <v>44150</v>
      </c>
      <c r="LM1" s="25">
        <v>44151</v>
      </c>
      <c r="LN1" s="25">
        <v>44152</v>
      </c>
      <c r="LO1" s="25">
        <v>44153</v>
      </c>
      <c r="LP1" s="25">
        <v>44154</v>
      </c>
      <c r="LQ1" s="25">
        <v>44155</v>
      </c>
      <c r="LR1" s="25">
        <v>44156</v>
      </c>
      <c r="LS1" s="25">
        <v>44157</v>
      </c>
      <c r="LT1" s="25">
        <v>44158</v>
      </c>
      <c r="LU1" s="25">
        <v>44159</v>
      </c>
      <c r="LV1" s="25">
        <v>44160</v>
      </c>
      <c r="LW1" s="25">
        <v>44161</v>
      </c>
      <c r="LX1" s="25">
        <v>44162</v>
      </c>
      <c r="LY1" s="25">
        <v>44163</v>
      </c>
      <c r="LZ1" s="25">
        <v>44164</v>
      </c>
      <c r="MA1" s="25">
        <v>44165</v>
      </c>
      <c r="MB1" s="25">
        <v>44166</v>
      </c>
      <c r="MC1" s="25">
        <v>44167</v>
      </c>
      <c r="MD1" s="25">
        <v>44168</v>
      </c>
      <c r="ME1" s="25">
        <v>44169</v>
      </c>
      <c r="MF1" s="25">
        <v>44170</v>
      </c>
      <c r="MG1" s="25">
        <v>44171</v>
      </c>
      <c r="MH1" s="25">
        <v>44172</v>
      </c>
      <c r="MI1" s="25">
        <v>44173</v>
      </c>
      <c r="MJ1" s="25">
        <v>44174</v>
      </c>
      <c r="MK1" s="25">
        <v>44175</v>
      </c>
      <c r="ML1" s="25">
        <v>44176</v>
      </c>
      <c r="MM1" s="25">
        <v>44177</v>
      </c>
      <c r="MN1" s="25">
        <v>44178</v>
      </c>
      <c r="MO1" s="25">
        <v>44179</v>
      </c>
      <c r="MP1" s="25">
        <v>44180</v>
      </c>
      <c r="MQ1" s="25">
        <v>44181</v>
      </c>
      <c r="MR1" s="25">
        <v>44182</v>
      </c>
      <c r="MS1" s="25">
        <v>44183</v>
      </c>
      <c r="MT1" s="25">
        <v>44184</v>
      </c>
      <c r="MU1" s="25">
        <v>44185</v>
      </c>
      <c r="MV1" s="25">
        <v>44186</v>
      </c>
      <c r="MW1" s="25">
        <v>44187</v>
      </c>
      <c r="MX1" s="25">
        <v>44188</v>
      </c>
      <c r="MY1" s="25">
        <v>44189</v>
      </c>
      <c r="MZ1" s="25">
        <v>44190</v>
      </c>
      <c r="NA1" s="25">
        <v>44191</v>
      </c>
      <c r="NB1" s="25">
        <v>44192</v>
      </c>
      <c r="NC1" s="25">
        <v>44193</v>
      </c>
      <c r="ND1" s="25">
        <v>44194</v>
      </c>
      <c r="NE1" s="25">
        <v>44195</v>
      </c>
    </row>
    <row r="2" spans="1:369" ht="20" customHeight="1" x14ac:dyDescent="0.15">
      <c r="A2" s="218" t="s">
        <v>351</v>
      </c>
      <c r="B2" s="219"/>
      <c r="C2" s="177" t="s">
        <v>350</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row>
    <row r="3" spans="1:369" ht="20" customHeight="1" x14ac:dyDescent="0.15">
      <c r="A3" s="220"/>
      <c r="B3" s="221"/>
      <c r="C3" s="27" t="s">
        <v>349</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row>
    <row r="4" spans="1:369" ht="20" customHeight="1" x14ac:dyDescent="0.15">
      <c r="A4" s="222"/>
      <c r="B4" s="223"/>
      <c r="C4" s="27" t="s">
        <v>348</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row>
    <row r="5" spans="1:369" ht="20" customHeight="1" x14ac:dyDescent="0.15">
      <c r="A5" s="218" t="s">
        <v>351</v>
      </c>
      <c r="B5" s="219"/>
      <c r="C5" s="177" t="s">
        <v>350</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row>
    <row r="6" spans="1:369" ht="20" customHeight="1" x14ac:dyDescent="0.15">
      <c r="A6" s="220"/>
      <c r="B6" s="221"/>
      <c r="C6" s="27" t="s">
        <v>349</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row>
    <row r="7" spans="1:369" ht="20" customHeight="1" x14ac:dyDescent="0.15">
      <c r="A7" s="222"/>
      <c r="B7" s="223"/>
      <c r="C7" s="27" t="s">
        <v>348</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row>
    <row r="8" spans="1:369" ht="20" customHeight="1" x14ac:dyDescent="0.15">
      <c r="A8" s="218" t="s">
        <v>351</v>
      </c>
      <c r="B8" s="219"/>
      <c r="C8" s="177" t="s">
        <v>350</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row>
    <row r="9" spans="1:369" ht="20" customHeight="1" x14ac:dyDescent="0.15">
      <c r="A9" s="220"/>
      <c r="B9" s="221"/>
      <c r="C9" s="27" t="s">
        <v>349</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row>
    <row r="10" spans="1:369" ht="20" customHeight="1" x14ac:dyDescent="0.15">
      <c r="A10" s="222"/>
      <c r="B10" s="223"/>
      <c r="C10" s="27" t="s">
        <v>348</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row>
    <row r="11" spans="1:369" ht="20" customHeight="1" x14ac:dyDescent="0.15">
      <c r="A11" s="218" t="s">
        <v>351</v>
      </c>
      <c r="B11" s="219"/>
      <c r="C11" s="177" t="s">
        <v>350</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row>
    <row r="12" spans="1:369" ht="20" customHeight="1" x14ac:dyDescent="0.15">
      <c r="A12" s="220"/>
      <c r="B12" s="221"/>
      <c r="C12" s="27" t="s">
        <v>349</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row>
    <row r="13" spans="1:369" ht="20" customHeight="1" x14ac:dyDescent="0.15">
      <c r="A13" s="222"/>
      <c r="B13" s="223"/>
      <c r="C13" s="27" t="s">
        <v>348</v>
      </c>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row>
    <row r="14" spans="1:369" ht="20" customHeight="1" x14ac:dyDescent="0.15">
      <c r="A14" s="218" t="s">
        <v>351</v>
      </c>
      <c r="B14" s="219"/>
      <c r="C14" s="177" t="s">
        <v>350</v>
      </c>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row>
    <row r="15" spans="1:369" ht="20" customHeight="1" x14ac:dyDescent="0.15">
      <c r="A15" s="220"/>
      <c r="B15" s="221"/>
      <c r="C15" s="27" t="s">
        <v>349</v>
      </c>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row>
    <row r="16" spans="1:369" ht="20" customHeight="1" x14ac:dyDescent="0.15">
      <c r="A16" s="222"/>
      <c r="B16" s="223"/>
      <c r="C16" s="27" t="s">
        <v>348</v>
      </c>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row>
    <row r="17" spans="1:369" ht="20" customHeight="1" x14ac:dyDescent="0.15">
      <c r="A17" s="218" t="s">
        <v>351</v>
      </c>
      <c r="B17" s="219"/>
      <c r="C17" s="177" t="s">
        <v>350</v>
      </c>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row>
    <row r="18" spans="1:369" ht="20" customHeight="1" x14ac:dyDescent="0.15">
      <c r="A18" s="220"/>
      <c r="B18" s="221"/>
      <c r="C18" s="27" t="s">
        <v>349</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row>
    <row r="19" spans="1:369" ht="20" customHeight="1" x14ac:dyDescent="0.15">
      <c r="A19" s="222"/>
      <c r="B19" s="223"/>
      <c r="C19" s="27" t="s">
        <v>348</v>
      </c>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row>
    <row r="20" spans="1:369" ht="20" customHeight="1" x14ac:dyDescent="0.15">
      <c r="A20" s="218" t="s">
        <v>351</v>
      </c>
      <c r="B20" s="219"/>
      <c r="C20" s="177" t="s">
        <v>350</v>
      </c>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row>
    <row r="21" spans="1:369" ht="20" customHeight="1" x14ac:dyDescent="0.15">
      <c r="A21" s="220"/>
      <c r="B21" s="221"/>
      <c r="C21" s="27" t="s">
        <v>349</v>
      </c>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row>
    <row r="22" spans="1:369" ht="20" customHeight="1" x14ac:dyDescent="0.15">
      <c r="A22" s="222"/>
      <c r="B22" s="223"/>
      <c r="C22" s="27" t="s">
        <v>348</v>
      </c>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row>
    <row r="23" spans="1:369" ht="20" customHeight="1" x14ac:dyDescent="0.15">
      <c r="A23" s="218" t="s">
        <v>351</v>
      </c>
      <c r="B23" s="219"/>
      <c r="C23" s="177" t="s">
        <v>350</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row>
    <row r="24" spans="1:369" ht="20" customHeight="1" x14ac:dyDescent="0.15">
      <c r="A24" s="220"/>
      <c r="B24" s="221"/>
      <c r="C24" s="27" t="s">
        <v>349</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row>
    <row r="25" spans="1:369" ht="20" customHeight="1" x14ac:dyDescent="0.15">
      <c r="A25" s="222"/>
      <c r="B25" s="223"/>
      <c r="C25" s="27" t="s">
        <v>348</v>
      </c>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row>
    <row r="26" spans="1:369" ht="20" customHeight="1" x14ac:dyDescent="0.15">
      <c r="A26" s="218" t="s">
        <v>351</v>
      </c>
      <c r="B26" s="219"/>
      <c r="C26" s="177" t="s">
        <v>350</v>
      </c>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row>
    <row r="27" spans="1:369" ht="20" customHeight="1" x14ac:dyDescent="0.15">
      <c r="A27" s="220"/>
      <c r="B27" s="221"/>
      <c r="C27" s="27" t="s">
        <v>349</v>
      </c>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row>
    <row r="28" spans="1:369" ht="20" customHeight="1" x14ac:dyDescent="0.15">
      <c r="A28" s="222"/>
      <c r="B28" s="223"/>
      <c r="C28" s="27" t="s">
        <v>348</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row>
    <row r="29" spans="1:369" ht="20" customHeight="1" x14ac:dyDescent="0.15">
      <c r="A29" s="218" t="s">
        <v>351</v>
      </c>
      <c r="B29" s="219"/>
      <c r="C29" s="177" t="s">
        <v>350</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row>
    <row r="30" spans="1:369" ht="20" customHeight="1" x14ac:dyDescent="0.15">
      <c r="A30" s="220"/>
      <c r="B30" s="221"/>
      <c r="C30" s="27" t="s">
        <v>349</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row>
    <row r="31" spans="1:369" ht="20" customHeight="1" x14ac:dyDescent="0.15">
      <c r="A31" s="222"/>
      <c r="B31" s="223"/>
      <c r="C31" s="27" t="s">
        <v>348</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row>
    <row r="32" spans="1:369" ht="20" customHeight="1" x14ac:dyDescent="0.15">
      <c r="A32" s="218" t="s">
        <v>351</v>
      </c>
      <c r="B32" s="219"/>
      <c r="C32" s="177" t="s">
        <v>350</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row>
    <row r="33" spans="1:369" ht="20" customHeight="1" x14ac:dyDescent="0.15">
      <c r="A33" s="220"/>
      <c r="B33" s="221"/>
      <c r="C33" s="27" t="s">
        <v>349</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row>
    <row r="34" spans="1:369" ht="20" customHeight="1" x14ac:dyDescent="0.15">
      <c r="A34" s="222"/>
      <c r="B34" s="223"/>
      <c r="C34" s="27" t="s">
        <v>348</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row>
    <row r="35" spans="1:369" ht="20" customHeight="1" x14ac:dyDescent="0.15">
      <c r="A35" s="218" t="s">
        <v>351</v>
      </c>
      <c r="B35" s="219"/>
      <c r="C35" s="177" t="s">
        <v>350</v>
      </c>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row>
    <row r="36" spans="1:369" ht="20" customHeight="1" x14ac:dyDescent="0.15">
      <c r="A36" s="220"/>
      <c r="B36" s="221"/>
      <c r="C36" s="27" t="s">
        <v>349</v>
      </c>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row>
    <row r="37" spans="1:369" ht="20" customHeight="1" x14ac:dyDescent="0.15">
      <c r="A37" s="222"/>
      <c r="B37" s="223"/>
      <c r="C37" s="27" t="s">
        <v>348</v>
      </c>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row>
    <row r="38" spans="1:369" ht="20" customHeight="1" x14ac:dyDescent="0.15">
      <c r="A38" s="218" t="s">
        <v>351</v>
      </c>
      <c r="B38" s="219"/>
      <c r="C38" s="177" t="s">
        <v>350</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row>
    <row r="39" spans="1:369" ht="20" customHeight="1" x14ac:dyDescent="0.15">
      <c r="A39" s="220"/>
      <c r="B39" s="221"/>
      <c r="C39" s="27" t="s">
        <v>349</v>
      </c>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row>
    <row r="40" spans="1:369" ht="20" customHeight="1" x14ac:dyDescent="0.15">
      <c r="A40" s="222"/>
      <c r="B40" s="223"/>
      <c r="C40" s="27" t="s">
        <v>348</v>
      </c>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row>
    <row r="41" spans="1:369" ht="20" customHeight="1" x14ac:dyDescent="0.15">
      <c r="A41" s="218" t="s">
        <v>351</v>
      </c>
      <c r="B41" s="219"/>
      <c r="C41" s="177" t="s">
        <v>350</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row>
    <row r="42" spans="1:369" ht="20" customHeight="1" x14ac:dyDescent="0.15">
      <c r="A42" s="220"/>
      <c r="B42" s="221"/>
      <c r="C42" s="27" t="s">
        <v>349</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row>
    <row r="43" spans="1:369" ht="20" customHeight="1" x14ac:dyDescent="0.15">
      <c r="A43" s="222"/>
      <c r="B43" s="223"/>
      <c r="C43" s="27" t="s">
        <v>348</v>
      </c>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row>
    <row r="44" spans="1:369" ht="20" customHeight="1" x14ac:dyDescent="0.15">
      <c r="A44" s="218" t="s">
        <v>351</v>
      </c>
      <c r="B44" s="219"/>
      <c r="C44" s="177" t="s">
        <v>350</v>
      </c>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row>
    <row r="45" spans="1:369" ht="20" customHeight="1" x14ac:dyDescent="0.15">
      <c r="A45" s="220"/>
      <c r="B45" s="221"/>
      <c r="C45" s="27" t="s">
        <v>349</v>
      </c>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row>
    <row r="46" spans="1:369" ht="20" customHeight="1" x14ac:dyDescent="0.15">
      <c r="A46" s="222"/>
      <c r="B46" s="223"/>
      <c r="C46" s="27" t="s">
        <v>348</v>
      </c>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row>
    <row r="47" spans="1:369" ht="20" customHeight="1" x14ac:dyDescent="0.15">
      <c r="A47" s="218" t="s">
        <v>351</v>
      </c>
      <c r="B47" s="219"/>
      <c r="C47" s="177" t="s">
        <v>350</v>
      </c>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row>
    <row r="48" spans="1:369" ht="20" customHeight="1" x14ac:dyDescent="0.15">
      <c r="A48" s="220"/>
      <c r="B48" s="221"/>
      <c r="C48" s="27" t="s">
        <v>349</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row>
    <row r="49" spans="1:369" ht="20" customHeight="1" x14ac:dyDescent="0.15">
      <c r="A49" s="222"/>
      <c r="B49" s="223"/>
      <c r="C49" s="27" t="s">
        <v>348</v>
      </c>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row>
    <row r="50" spans="1:369" ht="20" customHeight="1" x14ac:dyDescent="0.15">
      <c r="A50" s="218" t="s">
        <v>351</v>
      </c>
      <c r="B50" s="219"/>
      <c r="C50" s="177" t="s">
        <v>350</v>
      </c>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row>
    <row r="51" spans="1:369" ht="20" customHeight="1" x14ac:dyDescent="0.15">
      <c r="A51" s="220"/>
      <c r="B51" s="221"/>
      <c r="C51" s="27" t="s">
        <v>349</v>
      </c>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row>
    <row r="52" spans="1:369" ht="20" customHeight="1" x14ac:dyDescent="0.15">
      <c r="A52" s="222"/>
      <c r="B52" s="223"/>
      <c r="C52" s="27" t="s">
        <v>348</v>
      </c>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row>
    <row r="53" spans="1:369" ht="20" customHeight="1" x14ac:dyDescent="0.15">
      <c r="A53" s="218" t="s">
        <v>351</v>
      </c>
      <c r="B53" s="219"/>
      <c r="C53" s="177" t="s">
        <v>350</v>
      </c>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row>
    <row r="54" spans="1:369" ht="20" customHeight="1" x14ac:dyDescent="0.15">
      <c r="A54" s="220"/>
      <c r="B54" s="221"/>
      <c r="C54" s="27" t="s">
        <v>349</v>
      </c>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row>
    <row r="55" spans="1:369" ht="20" customHeight="1" x14ac:dyDescent="0.15">
      <c r="A55" s="222"/>
      <c r="B55" s="223"/>
      <c r="C55" s="27" t="s">
        <v>348</v>
      </c>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row>
    <row r="56" spans="1:369" ht="20" customHeight="1" x14ac:dyDescent="0.15">
      <c r="A56" s="218" t="s">
        <v>351</v>
      </c>
      <c r="B56" s="219"/>
      <c r="C56" s="177" t="s">
        <v>350</v>
      </c>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row>
    <row r="57" spans="1:369" ht="20" customHeight="1" x14ac:dyDescent="0.15">
      <c r="A57" s="220"/>
      <c r="B57" s="221"/>
      <c r="C57" s="27" t="s">
        <v>349</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row>
    <row r="58" spans="1:369" ht="20" customHeight="1" x14ac:dyDescent="0.15">
      <c r="A58" s="222"/>
      <c r="B58" s="223"/>
      <c r="C58" s="27" t="s">
        <v>348</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row>
    <row r="59" spans="1:369" ht="20" customHeight="1" x14ac:dyDescent="0.15">
      <c r="A59" s="218" t="s">
        <v>351</v>
      </c>
      <c r="B59" s="219"/>
      <c r="C59" s="177" t="s">
        <v>350</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row>
    <row r="60" spans="1:369" ht="20" customHeight="1" x14ac:dyDescent="0.15">
      <c r="A60" s="220"/>
      <c r="B60" s="221"/>
      <c r="C60" s="27" t="s">
        <v>349</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row>
    <row r="61" spans="1:369" ht="20" customHeight="1" x14ac:dyDescent="0.15">
      <c r="A61" s="222"/>
      <c r="B61" s="223"/>
      <c r="C61" s="27" t="s">
        <v>348</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row>
    <row r="62" spans="1:369" ht="20" customHeight="1" x14ac:dyDescent="0.15">
      <c r="A62" s="218" t="s">
        <v>351</v>
      </c>
      <c r="B62" s="219"/>
      <c r="C62" s="177" t="s">
        <v>350</v>
      </c>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row>
    <row r="63" spans="1:369" ht="20" customHeight="1" x14ac:dyDescent="0.15">
      <c r="A63" s="220"/>
      <c r="B63" s="221"/>
      <c r="C63" s="27" t="s">
        <v>349</v>
      </c>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row>
    <row r="64" spans="1:369" ht="20" customHeight="1" x14ac:dyDescent="0.15">
      <c r="A64" s="222"/>
      <c r="B64" s="223"/>
      <c r="C64" s="27" t="s">
        <v>348</v>
      </c>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row>
    <row r="65" spans="1:369" ht="20" customHeight="1" x14ac:dyDescent="0.15">
      <c r="A65" s="218" t="s">
        <v>351</v>
      </c>
      <c r="B65" s="219"/>
      <c r="C65" s="177" t="s">
        <v>350</v>
      </c>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row>
    <row r="66" spans="1:369" ht="20" customHeight="1" x14ac:dyDescent="0.15">
      <c r="A66" s="220"/>
      <c r="B66" s="221"/>
      <c r="C66" s="27" t="s">
        <v>349</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row>
    <row r="67" spans="1:369" ht="20" customHeight="1" x14ac:dyDescent="0.15">
      <c r="A67" s="222"/>
      <c r="B67" s="223"/>
      <c r="C67" s="27" t="s">
        <v>348</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row>
    <row r="68" spans="1:369" ht="20" customHeight="1" x14ac:dyDescent="0.15">
      <c r="A68" s="218" t="s">
        <v>351</v>
      </c>
      <c r="B68" s="219"/>
      <c r="C68" s="177" t="s">
        <v>350</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row>
    <row r="69" spans="1:369" ht="20" customHeight="1" x14ac:dyDescent="0.15">
      <c r="A69" s="220"/>
      <c r="B69" s="221"/>
      <c r="C69" s="27" t="s">
        <v>349</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row>
    <row r="70" spans="1:369" ht="20" customHeight="1" x14ac:dyDescent="0.15">
      <c r="A70" s="222"/>
      <c r="B70" s="223"/>
      <c r="C70" s="27" t="s">
        <v>348</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row>
    <row r="71" spans="1:369" ht="20" customHeight="1" x14ac:dyDescent="0.15">
      <c r="A71" s="218" t="s">
        <v>351</v>
      </c>
      <c r="B71" s="219"/>
      <c r="C71" s="177" t="s">
        <v>350</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row>
    <row r="72" spans="1:369" ht="20" customHeight="1" x14ac:dyDescent="0.15">
      <c r="A72" s="220"/>
      <c r="B72" s="221"/>
      <c r="C72" s="27" t="s">
        <v>349</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row>
    <row r="73" spans="1:369" ht="20" customHeight="1" x14ac:dyDescent="0.15">
      <c r="A73" s="222"/>
      <c r="B73" s="223"/>
      <c r="C73" s="27" t="s">
        <v>348</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row>
    <row r="74" spans="1:369" ht="20" customHeight="1" x14ac:dyDescent="0.15">
      <c r="A74" s="218" t="s">
        <v>351</v>
      </c>
      <c r="B74" s="219"/>
      <c r="C74" s="177" t="s">
        <v>350</v>
      </c>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row>
    <row r="75" spans="1:369" ht="20" customHeight="1" x14ac:dyDescent="0.15">
      <c r="A75" s="220"/>
      <c r="B75" s="221"/>
      <c r="C75" s="27" t="s">
        <v>349</v>
      </c>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row>
    <row r="76" spans="1:369" ht="20" customHeight="1" x14ac:dyDescent="0.15">
      <c r="A76" s="222"/>
      <c r="B76" s="223"/>
      <c r="C76" s="27" t="s">
        <v>348</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row>
    <row r="77" spans="1:369" ht="20" customHeight="1" x14ac:dyDescent="0.15">
      <c r="A77" s="218" t="s">
        <v>351</v>
      </c>
      <c r="B77" s="219"/>
      <c r="C77" s="177" t="s">
        <v>350</v>
      </c>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row>
    <row r="78" spans="1:369" ht="20" customHeight="1" x14ac:dyDescent="0.15">
      <c r="A78" s="220"/>
      <c r="B78" s="221"/>
      <c r="C78" s="27" t="s">
        <v>349</v>
      </c>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row>
    <row r="79" spans="1:369" ht="20" customHeight="1" x14ac:dyDescent="0.15">
      <c r="A79" s="222"/>
      <c r="B79" s="223"/>
      <c r="C79" s="27" t="s">
        <v>348</v>
      </c>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row>
    <row r="80" spans="1:369" ht="20" customHeight="1" x14ac:dyDescent="0.15">
      <c r="A80" s="218" t="s">
        <v>351</v>
      </c>
      <c r="B80" s="219"/>
      <c r="C80" s="177" t="s">
        <v>350</v>
      </c>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row>
    <row r="81" spans="1:369" ht="20" customHeight="1" x14ac:dyDescent="0.15">
      <c r="A81" s="220"/>
      <c r="B81" s="221"/>
      <c r="C81" s="27" t="s">
        <v>349</v>
      </c>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row>
    <row r="82" spans="1:369" ht="20" customHeight="1" x14ac:dyDescent="0.15">
      <c r="A82" s="222"/>
      <c r="B82" s="223"/>
      <c r="C82" s="27" t="s">
        <v>348</v>
      </c>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row>
    <row r="83" spans="1:369" ht="20" customHeight="1" x14ac:dyDescent="0.15">
      <c r="A83" s="218" t="s">
        <v>351</v>
      </c>
      <c r="B83" s="219"/>
      <c r="C83" s="177" t="s">
        <v>350</v>
      </c>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row>
    <row r="84" spans="1:369" ht="20" customHeight="1" x14ac:dyDescent="0.15">
      <c r="A84" s="220"/>
      <c r="B84" s="221"/>
      <c r="C84" s="27" t="s">
        <v>349</v>
      </c>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row>
    <row r="85" spans="1:369" ht="20" customHeight="1" x14ac:dyDescent="0.15">
      <c r="A85" s="222"/>
      <c r="B85" s="223"/>
      <c r="C85" s="27" t="s">
        <v>348</v>
      </c>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row>
    <row r="86" spans="1:369" ht="20" customHeight="1" x14ac:dyDescent="0.15">
      <c r="A86" s="218" t="s">
        <v>351</v>
      </c>
      <c r="B86" s="219"/>
      <c r="C86" s="177" t="s">
        <v>350</v>
      </c>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row>
    <row r="87" spans="1:369" ht="20" customHeight="1" x14ac:dyDescent="0.15">
      <c r="A87" s="220"/>
      <c r="B87" s="221"/>
      <c r="C87" s="27" t="s">
        <v>349</v>
      </c>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row>
    <row r="88" spans="1:369" ht="20" customHeight="1" x14ac:dyDescent="0.15">
      <c r="A88" s="222"/>
      <c r="B88" s="223"/>
      <c r="C88" s="27" t="s">
        <v>348</v>
      </c>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row>
    <row r="89" spans="1:369" ht="20" customHeight="1" x14ac:dyDescent="0.15">
      <c r="A89" s="218" t="s">
        <v>351</v>
      </c>
      <c r="B89" s="219"/>
      <c r="C89" s="177" t="s">
        <v>350</v>
      </c>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row>
    <row r="90" spans="1:369" ht="20" customHeight="1" x14ac:dyDescent="0.15">
      <c r="A90" s="220"/>
      <c r="B90" s="221"/>
      <c r="C90" s="27" t="s">
        <v>349</v>
      </c>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row>
    <row r="91" spans="1:369" ht="20" customHeight="1" x14ac:dyDescent="0.15">
      <c r="A91" s="222"/>
      <c r="B91" s="223"/>
      <c r="C91" s="27" t="s">
        <v>348</v>
      </c>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row>
  </sheetData>
  <mergeCells count="30">
    <mergeCell ref="A35:B37"/>
    <mergeCell ref="A74:B76"/>
    <mergeCell ref="A77:B79"/>
    <mergeCell ref="A80:B82"/>
    <mergeCell ref="A83:B85"/>
    <mergeCell ref="A56:B58"/>
    <mergeCell ref="A59:B61"/>
    <mergeCell ref="A62:B64"/>
    <mergeCell ref="A65:B67"/>
    <mergeCell ref="A89:B91"/>
    <mergeCell ref="A68:B70"/>
    <mergeCell ref="A71:B73"/>
    <mergeCell ref="A50:B52"/>
    <mergeCell ref="A53:B55"/>
    <mergeCell ref="A2:B4"/>
    <mergeCell ref="A5:B7"/>
    <mergeCell ref="A8:B10"/>
    <mergeCell ref="A11:B13"/>
    <mergeCell ref="A86:B88"/>
    <mergeCell ref="A14:B16"/>
    <mergeCell ref="A17:B19"/>
    <mergeCell ref="A38:B40"/>
    <mergeCell ref="A41:B43"/>
    <mergeCell ref="A44:B46"/>
    <mergeCell ref="A47:B49"/>
    <mergeCell ref="A20:B22"/>
    <mergeCell ref="A23:B25"/>
    <mergeCell ref="A26:B28"/>
    <mergeCell ref="A29:B31"/>
    <mergeCell ref="A32:B34"/>
  </mergeCells>
  <conditionalFormatting sqref="D32:ND91">
    <cfRule type="expression" dxfId="18" priority="4">
      <formula>WEEKDAY(2,B34)&gt;=6</formula>
    </cfRule>
  </conditionalFormatting>
  <conditionalFormatting sqref="D1:NE91">
    <cfRule type="expression" dxfId="17" priority="1">
      <formula>WEEKDAY(D1:$NE$1,2)&gt;=6</formula>
    </cfRule>
    <cfRule type="expression" dxfId="16" priority="2" stopIfTrue="1">
      <formula>WEEKDAY(D1,2)&gt;=6</formula>
    </cfRule>
  </conditionalFormatting>
  <conditionalFormatting sqref="D2:NE91">
    <cfRule type="expression" dxfId="15" priority="3">
      <formula>WEEKDAY(D2,2)&gt;=6</formula>
    </cfRule>
    <cfRule type="expression" dxfId="14" priority="5" stopIfTrue="1">
      <formula>WEEKDAY(2,D2)&gt;=6</formula>
    </cfRule>
  </conditionalFormatting>
  <pageMargins left="0.7" right="0.7" top="0.78740157499999996" bottom="0.78740157499999996" header="0.3" footer="0.3"/>
  <pageSetup paperSize="9" scale="65" orientation="portrait" horizontalDpi="0" verticalDpi="0"/>
  <colBreaks count="11" manualBreakCount="11">
    <brk id="33" max="1048575" man="1"/>
    <brk id="61" max="1048575" man="1"/>
    <brk id="92" max="1048575" man="1"/>
    <brk id="122" max="1048575" man="1"/>
    <brk id="153" max="1048575" man="1"/>
    <brk id="183" max="1048575" man="1"/>
    <brk id="214" max="1048575" man="1"/>
    <brk id="245" max="1048575" man="1"/>
    <brk id="275" max="1048575" man="1"/>
    <brk id="306" max="1048575" man="1"/>
    <brk id="3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2964-D62C-1A45-8175-A13C4EEF666F}">
  <dimension ref="A1:R25"/>
  <sheetViews>
    <sheetView workbookViewId="0">
      <selection activeCell="R9" sqref="R9"/>
    </sheetView>
  </sheetViews>
  <sheetFormatPr baseColWidth="10" defaultRowHeight="14" x14ac:dyDescent="0.15"/>
  <cols>
    <col min="1" max="16384" width="10.83203125" style="24"/>
  </cols>
  <sheetData>
    <row r="1" spans="1:18" x14ac:dyDescent="0.15">
      <c r="A1" s="233"/>
      <c r="B1" s="233"/>
      <c r="C1" s="233"/>
      <c r="D1" s="233"/>
      <c r="E1" s="233"/>
      <c r="F1" s="233"/>
      <c r="G1" s="233"/>
      <c r="H1" s="233"/>
      <c r="I1" s="233"/>
      <c r="J1" s="233"/>
    </row>
    <row r="2" spans="1:18" x14ac:dyDescent="0.15">
      <c r="A2" s="233"/>
      <c r="B2" s="233"/>
      <c r="C2" s="233"/>
      <c r="D2" s="233"/>
      <c r="E2" s="233"/>
      <c r="F2" s="233"/>
      <c r="G2" s="233"/>
      <c r="H2" s="233"/>
      <c r="I2" s="233"/>
      <c r="J2" s="233"/>
    </row>
    <row r="3" spans="1:18" x14ac:dyDescent="0.15">
      <c r="A3" s="233"/>
      <c r="B3" s="233"/>
      <c r="C3" s="233"/>
      <c r="D3" s="233"/>
      <c r="E3" s="233"/>
      <c r="F3" s="233"/>
      <c r="G3" s="233"/>
      <c r="H3" s="233"/>
      <c r="I3" s="233"/>
      <c r="J3" s="233"/>
    </row>
    <row r="4" spans="1:18" x14ac:dyDescent="0.15">
      <c r="A4" s="233"/>
      <c r="B4" s="233"/>
      <c r="C4" s="233"/>
      <c r="D4" s="233"/>
      <c r="E4" s="233"/>
      <c r="F4" s="233"/>
      <c r="G4" s="233"/>
      <c r="H4" s="233"/>
      <c r="I4" s="233"/>
      <c r="J4" s="233"/>
    </row>
    <row r="5" spans="1:18" x14ac:dyDescent="0.15">
      <c r="A5" s="233"/>
      <c r="B5" s="233"/>
      <c r="C5" s="233"/>
      <c r="D5" s="233"/>
      <c r="E5" s="233"/>
      <c r="F5" s="233"/>
      <c r="G5" s="233"/>
      <c r="H5" s="233"/>
      <c r="I5" s="233"/>
      <c r="J5" s="233"/>
    </row>
    <row r="6" spans="1:18" x14ac:dyDescent="0.15">
      <c r="A6" s="231" t="s">
        <v>352</v>
      </c>
      <c r="B6" s="232"/>
      <c r="C6" s="232"/>
      <c r="D6" s="232"/>
      <c r="E6" s="232"/>
      <c r="F6" s="232"/>
      <c r="G6" s="232"/>
      <c r="H6" s="232"/>
      <c r="I6" s="232"/>
      <c r="J6" s="232"/>
    </row>
    <row r="7" spans="1:18" x14ac:dyDescent="0.15">
      <c r="A7" s="232"/>
      <c r="B7" s="232"/>
      <c r="C7" s="232"/>
      <c r="D7" s="232"/>
      <c r="E7" s="232"/>
      <c r="F7" s="232"/>
      <c r="G7" s="232"/>
      <c r="H7" s="232"/>
      <c r="I7" s="232"/>
      <c r="J7" s="232"/>
    </row>
    <row r="8" spans="1:18" x14ac:dyDescent="0.15">
      <c r="A8" s="232"/>
      <c r="B8" s="232"/>
      <c r="C8" s="232"/>
      <c r="D8" s="232"/>
      <c r="E8" s="232"/>
      <c r="F8" s="232"/>
      <c r="G8" s="232"/>
      <c r="H8" s="232"/>
      <c r="I8" s="232"/>
      <c r="J8" s="232"/>
    </row>
    <row r="9" spans="1:18" x14ac:dyDescent="0.15">
      <c r="A9" s="232"/>
      <c r="B9" s="232"/>
      <c r="C9" s="232"/>
      <c r="D9" s="232"/>
      <c r="E9" s="232"/>
      <c r="F9" s="232"/>
      <c r="G9" s="232"/>
      <c r="H9" s="232"/>
      <c r="I9" s="232"/>
      <c r="J9" s="232"/>
      <c r="R9" s="24" t="e" vm="1">
        <v>#VALUE!</v>
      </c>
    </row>
    <row r="10" spans="1:18" x14ac:dyDescent="0.15">
      <c r="A10" s="232"/>
      <c r="B10" s="232"/>
      <c r="C10" s="232"/>
      <c r="D10" s="232"/>
      <c r="E10" s="232"/>
      <c r="F10" s="232"/>
      <c r="G10" s="232"/>
      <c r="H10" s="232"/>
      <c r="I10" s="232"/>
      <c r="J10" s="232"/>
    </row>
    <row r="11" spans="1:18" x14ac:dyDescent="0.15">
      <c r="A11" s="232"/>
      <c r="B11" s="232"/>
      <c r="C11" s="232"/>
      <c r="D11" s="232"/>
      <c r="E11" s="232"/>
      <c r="F11" s="232"/>
      <c r="G11" s="232"/>
      <c r="H11" s="232"/>
      <c r="I11" s="232"/>
      <c r="J11" s="232"/>
    </row>
    <row r="12" spans="1:18" x14ac:dyDescent="0.15">
      <c r="A12" s="232"/>
      <c r="B12" s="232"/>
      <c r="C12" s="232"/>
      <c r="D12" s="232"/>
      <c r="E12" s="232"/>
      <c r="F12" s="232"/>
      <c r="G12" s="232"/>
      <c r="H12" s="232"/>
      <c r="I12" s="232"/>
      <c r="J12" s="232"/>
    </row>
    <row r="13" spans="1:18" x14ac:dyDescent="0.15">
      <c r="A13" s="232"/>
      <c r="B13" s="232"/>
      <c r="C13" s="232"/>
      <c r="D13" s="232"/>
      <c r="E13" s="232"/>
      <c r="F13" s="232"/>
      <c r="G13" s="232"/>
      <c r="H13" s="232"/>
      <c r="I13" s="232"/>
      <c r="J13" s="232"/>
    </row>
    <row r="14" spans="1:18" x14ac:dyDescent="0.15">
      <c r="A14" s="232"/>
      <c r="B14" s="232"/>
      <c r="C14" s="232"/>
      <c r="D14" s="232"/>
      <c r="E14" s="232"/>
      <c r="F14" s="232"/>
      <c r="G14" s="232"/>
      <c r="H14" s="232"/>
      <c r="I14" s="232"/>
      <c r="J14" s="232"/>
    </row>
    <row r="15" spans="1:18" x14ac:dyDescent="0.15">
      <c r="A15" s="232"/>
      <c r="B15" s="232"/>
      <c r="C15" s="232"/>
      <c r="D15" s="232"/>
      <c r="E15" s="232"/>
      <c r="F15" s="232"/>
      <c r="G15" s="232"/>
      <c r="H15" s="232"/>
      <c r="I15" s="232"/>
      <c r="J15" s="232"/>
    </row>
    <row r="16" spans="1:18" x14ac:dyDescent="0.15">
      <c r="A16" s="232"/>
      <c r="B16" s="232"/>
      <c r="C16" s="232"/>
      <c r="D16" s="232"/>
      <c r="E16" s="232"/>
      <c r="F16" s="232"/>
      <c r="G16" s="232"/>
      <c r="H16" s="232"/>
      <c r="I16" s="232"/>
      <c r="J16" s="232"/>
    </row>
    <row r="17" spans="1:10" x14ac:dyDescent="0.15">
      <c r="A17" s="232"/>
      <c r="B17" s="232"/>
      <c r="C17" s="232"/>
      <c r="D17" s="232"/>
      <c r="E17" s="232"/>
      <c r="F17" s="232"/>
      <c r="G17" s="232"/>
      <c r="H17" s="232"/>
      <c r="I17" s="232"/>
      <c r="J17" s="232"/>
    </row>
    <row r="18" spans="1:10" x14ac:dyDescent="0.15">
      <c r="A18" s="232"/>
      <c r="B18" s="232"/>
      <c r="C18" s="232"/>
      <c r="D18" s="232"/>
      <c r="E18" s="232"/>
      <c r="F18" s="232"/>
      <c r="G18" s="232"/>
      <c r="H18" s="232"/>
      <c r="I18" s="232"/>
      <c r="J18" s="232"/>
    </row>
    <row r="19" spans="1:10" x14ac:dyDescent="0.15">
      <c r="A19" s="232"/>
      <c r="B19" s="232"/>
      <c r="C19" s="232"/>
      <c r="D19" s="232"/>
      <c r="E19" s="232"/>
      <c r="F19" s="232"/>
      <c r="G19" s="232"/>
      <c r="H19" s="232"/>
      <c r="I19" s="232"/>
      <c r="J19" s="232"/>
    </row>
    <row r="20" spans="1:10" x14ac:dyDescent="0.15">
      <c r="A20" s="232"/>
      <c r="B20" s="232"/>
      <c r="C20" s="232"/>
      <c r="D20" s="232"/>
      <c r="E20" s="232"/>
      <c r="F20" s="232"/>
      <c r="G20" s="232"/>
      <c r="H20" s="232"/>
      <c r="I20" s="232"/>
      <c r="J20" s="232"/>
    </row>
    <row r="21" spans="1:10" x14ac:dyDescent="0.15">
      <c r="A21" s="232"/>
      <c r="B21" s="232"/>
      <c r="C21" s="232"/>
      <c r="D21" s="232"/>
      <c r="E21" s="232"/>
      <c r="F21" s="232"/>
      <c r="G21" s="232"/>
      <c r="H21" s="232"/>
      <c r="I21" s="232"/>
      <c r="J21" s="232"/>
    </row>
    <row r="22" spans="1:10" x14ac:dyDescent="0.15">
      <c r="A22" s="232"/>
      <c r="B22" s="232"/>
      <c r="C22" s="232"/>
      <c r="D22" s="232"/>
      <c r="E22" s="232"/>
      <c r="F22" s="232"/>
      <c r="G22" s="232"/>
      <c r="H22" s="232"/>
      <c r="I22" s="232"/>
      <c r="J22" s="232"/>
    </row>
    <row r="23" spans="1:10" x14ac:dyDescent="0.15">
      <c r="A23" s="232"/>
      <c r="B23" s="232"/>
      <c r="C23" s="232"/>
      <c r="D23" s="232"/>
      <c r="E23" s="232"/>
      <c r="F23" s="232"/>
      <c r="G23" s="232"/>
      <c r="H23" s="232"/>
      <c r="I23" s="232"/>
      <c r="J23" s="232"/>
    </row>
    <row r="24" spans="1:10" x14ac:dyDescent="0.15">
      <c r="A24" s="232"/>
      <c r="B24" s="232"/>
      <c r="C24" s="232"/>
      <c r="D24" s="232"/>
      <c r="E24" s="232"/>
      <c r="F24" s="232"/>
      <c r="G24" s="232"/>
      <c r="H24" s="232"/>
      <c r="I24" s="232"/>
      <c r="J24" s="232"/>
    </row>
    <row r="25" spans="1:10" x14ac:dyDescent="0.15">
      <c r="A25" s="232"/>
      <c r="B25" s="232"/>
      <c r="C25" s="232"/>
      <c r="D25" s="232"/>
      <c r="E25" s="232"/>
      <c r="F25" s="232"/>
      <c r="G25" s="232"/>
      <c r="H25" s="232"/>
      <c r="I25" s="232"/>
      <c r="J25" s="232"/>
    </row>
  </sheetData>
  <mergeCells count="2">
    <mergeCell ref="A6:J25"/>
    <mergeCell ref="A1:J5"/>
  </mergeCells>
  <pageMargins left="0.7" right="0.7" top="0.78740157499999996" bottom="0.78740157499999996"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Zeit</vt:lpstr>
      <vt:lpstr>Schicht</vt:lpstr>
      <vt:lpstr>Tabelle</vt:lpstr>
      <vt:lpstr>Temp</vt:lpstr>
      <vt:lpstr>Turno</vt:lpstr>
      <vt:lpstr>Tabelle1</vt:lpstr>
      <vt:lpstr>Orario</vt:lpstr>
      <vt:lpstr>Strati</vt:lpstr>
      <vt:lpstr>Tabelle1 (2)</vt:lpstr>
      <vt:lpstr>Heures</vt:lpstr>
      <vt:lpstr>Couches</vt:lpstr>
      <vt:lpstr>Tabelle1 (3)</vt:lpstr>
      <vt:lpstr>Time</vt:lpstr>
      <vt:lpstr>Shift</vt:lpstr>
      <vt:lpstr>Tabelle1 (4)</vt:lpstr>
      <vt:lpstr>Heures!Arbeitszeitrapport</vt:lpstr>
      <vt:lpstr>Orario!Arbeitszeitrapport</vt:lpstr>
      <vt:lpstr>Temp!Arbeitszeitrapport</vt:lpstr>
      <vt:lpstr>Time!Arbeitszeitrapport</vt:lpstr>
      <vt:lpstr>Zeit!Arbeitszeitrapport</vt:lpstr>
      <vt:lpstr>Heures!asd</vt:lpstr>
      <vt:lpstr>Orario!asd</vt:lpstr>
      <vt:lpstr>Temp!asd</vt:lpstr>
      <vt:lpstr>Time!asd</vt:lpstr>
      <vt:lpstr>Zeit!asd</vt:lpstr>
      <vt:lpstr>Heures!Drucktitel</vt:lpstr>
      <vt:lpstr>Orario!Drucktitel</vt:lpstr>
      <vt:lpstr>Temp!Drucktitel</vt:lpstr>
      <vt:lpstr>Time!Drucktitel</vt:lpstr>
      <vt:lpstr>Zeit!Drucktitel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CYNAR VERSION</dc:title>
  <dc:subject/>
  <dc:creator/>
  <cp:keywords/>
  <dc:description/>
  <cp:lastModifiedBy>Christoph Schürch</cp:lastModifiedBy>
  <cp:lastPrinted>2025-12-14T00:27:53Z</cp:lastPrinted>
  <dcterms:created xsi:type="dcterms:W3CDTF">2012-01-24T13:21:19Z</dcterms:created>
  <dcterms:modified xsi:type="dcterms:W3CDTF">2025-12-14T01:50:17Z</dcterms:modified>
  <cp:category/>
</cp:coreProperties>
</file>